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WY\trans\BCDTRtSY\"/>
    </mc:Choice>
  </mc:AlternateContent>
  <xr:revisionPtr revIDLastSave="0" documentId="8_{FB12FF7B-5B1B-4D2F-BCAA-CA08BA7DA157}" xr6:coauthVersionLast="47" xr6:coauthVersionMax="47" xr10:uidLastSave="{00000000-0000-0000-0000-000000000000}"/>
  <bookViews>
    <workbookView xWindow="780" yWindow="720" windowWidth="12255" windowHeight="10080" firstSheet="28" activeTab="29" xr2:uid="{00000000-000D-0000-FFFF-FFFF00000000}"/>
  </bookViews>
  <sheets>
    <sheet name="About" sheetId="1" r:id="rId1"/>
    <sheet name="EPA_Table 3-13" sheetId="57" r:id="rId2"/>
    <sheet name="AEO 2021 Table 7" sheetId="4" r:id="rId3"/>
    <sheet name="AEO 2021 Table 35" sheetId="25" r:id="rId4"/>
    <sheet name="AEO 2021 Table 46" sheetId="34" r:id="rId5"/>
    <sheet name="AEO 2021 Table 47" sheetId="16" r:id="rId6"/>
    <sheet name="AEO 2021 Table 49" sheetId="35" r:id="rId7"/>
    <sheet name="AEO 2022 Table 7" sheetId="47" r:id="rId8"/>
    <sheet name="AEO 2022 Table 35 Raw" sheetId="48" r:id="rId9"/>
    <sheet name="AEO 2022 Table 35" sheetId="49" r:id="rId10"/>
    <sheet name="AEO 2022 Table 46 Raw" sheetId="50" r:id="rId11"/>
    <sheet name="AEO 2022 Table 46" sheetId="51" r:id="rId12"/>
    <sheet name="AEO 2022 Table 47 Raw" sheetId="52" r:id="rId13"/>
    <sheet name="AEO 2022 Table 47" sheetId="53" r:id="rId14"/>
    <sheet name="AEO 2022 Table 49 Raw" sheetId="54" r:id="rId15"/>
    <sheet name="AEO 2022 Table 49" sheetId="55" r:id="rId16"/>
    <sheet name="AEO 2023 Table 7" sheetId="37" r:id="rId17"/>
    <sheet name="AEO 2023 Table 35 Raw" sheetId="42" r:id="rId18"/>
    <sheet name="AEO 2023 Table 35" sheetId="38" r:id="rId19"/>
    <sheet name="AEO 2023 Table 46 Raw" sheetId="43" r:id="rId20"/>
    <sheet name="AEO 2023 Table 46" sheetId="39" r:id="rId21"/>
    <sheet name="AEO 2023 Table 47 Raw" sheetId="44" r:id="rId22"/>
    <sheet name="AEO 2023 Table 47" sheetId="40" r:id="rId23"/>
    <sheet name="AEO 2023 Table 49 Raw" sheetId="45" r:id="rId24"/>
    <sheet name="AEO 2023 Table 49" sheetId="41" r:id="rId25"/>
    <sheet name="calibration multiplier" sheetId="56" r:id="rId26"/>
    <sheet name="GHG Inventory" sheetId="58" r:id="rId27"/>
    <sheet name="AEO 2022 Table 36" sheetId="59" r:id="rId28"/>
    <sheet name="BCDTRtSY-psgr" sheetId="23" r:id="rId29"/>
    <sheet name="BCDTRtSY-frgt" sheetId="24" r:id="rId30"/>
  </sheets>
  <externalReferences>
    <externalReference r:id="rId31"/>
    <externalReference r:id="rId32"/>
    <externalReference r:id="rId33"/>
  </externalReferences>
  <definedNames>
    <definedName name="Eno_TM" localSheetId="29">'[1]1997  Table 1a Modified'!#REF!</definedName>
    <definedName name="Eno_TM" localSheetId="1">'[2]1997  Table 1a Modified'!#REF!</definedName>
    <definedName name="Eno_TM">'[1]1997  Table 1a Modified'!#REF!</definedName>
    <definedName name="Eno_Tons" localSheetId="29">'[1]1997  Table 1a Modified'!#REF!</definedName>
    <definedName name="Eno_Tons" localSheetId="1">'[2]1997  Table 1a Modified'!#REF!</definedName>
    <definedName name="Eno_Tons">'[1]1997  Table 1a Modified'!#REF!</definedName>
    <definedName name="NTS_YR">[3]About!$B$136</definedName>
    <definedName name="Sum_T2" localSheetId="29">'[1]1997  Table 1a Modified'!#REF!</definedName>
    <definedName name="Sum_T2" localSheetId="1">'[2]1997  Table 1a Modified'!#REF!</definedName>
    <definedName name="Sum_T2">'[1]1997  Table 1a Modified'!#REF!</definedName>
    <definedName name="Sum_TTM" localSheetId="29">'[1]1997  Table 1a Modified'!#REF!</definedName>
    <definedName name="Sum_TTM" localSheetId="1">'[2]1997  Table 1a Modified'!#REF!</definedName>
    <definedName name="Sum_TTM">'[1]1997  Table 1a Modified'!#REF!</definedName>
    <definedName name="ti_tbl_50" localSheetId="29">#REF!</definedName>
    <definedName name="ti_tbl_50" localSheetId="1">#REF!</definedName>
    <definedName name="ti_tbl_50">#REF!</definedName>
    <definedName name="ti_tbl_69" localSheetId="29">#REF!</definedName>
    <definedName name="ti_tbl_69" localSheetId="1">#REF!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6" i="24" l="1"/>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D6" i="24"/>
  <c r="C54" i="47"/>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D5" i="24"/>
  <c r="E3" i="24"/>
  <c r="D4" i="24"/>
  <c r="E4"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D3" i="24"/>
  <c r="E2" i="24"/>
  <c r="D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D7"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D6"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D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D3"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D2" i="23"/>
  <c r="B7" i="23"/>
  <c r="B10" i="56"/>
  <c r="B9" i="56"/>
  <c r="AL3" i="58"/>
  <c r="AK3" i="58"/>
  <c r="AL2" i="58"/>
  <c r="AK2" i="58"/>
  <c r="D5" i="56"/>
  <c r="H54" i="37" l="1"/>
  <c r="I54" i="37"/>
  <c r="J54" i="37"/>
  <c r="K54" i="37"/>
  <c r="L54" i="37"/>
  <c r="M54" i="37"/>
  <c r="N54" i="37"/>
  <c r="O54" i="37"/>
  <c r="P54" i="37"/>
  <c r="Q54" i="37"/>
  <c r="R54" i="37"/>
  <c r="S54" i="37"/>
  <c r="T54" i="37"/>
  <c r="U54" i="37"/>
  <c r="V54" i="37"/>
  <c r="W54" i="37"/>
  <c r="X54" i="37"/>
  <c r="Y54" i="37"/>
  <c r="Z54" i="37"/>
  <c r="AA54" i="37"/>
  <c r="AB54" i="37"/>
  <c r="AC54" i="37"/>
  <c r="AD54" i="37"/>
  <c r="AE54" i="37"/>
  <c r="AF54" i="37"/>
  <c r="AG54" i="37"/>
  <c r="AH54" i="37"/>
  <c r="G54" i="37"/>
  <c r="U4" i="24" l="1"/>
  <c r="V4" i="24"/>
  <c r="W4" i="24"/>
  <c r="X4" i="24"/>
  <c r="Y4" i="24"/>
  <c r="F4" i="24"/>
  <c r="Z4" i="24"/>
  <c r="G4" i="24"/>
  <c r="AA4" i="24"/>
  <c r="H4" i="24"/>
  <c r="AB4" i="24"/>
  <c r="I4" i="24"/>
  <c r="AC4" i="24"/>
  <c r="J4" i="24"/>
  <c r="AD4" i="24"/>
  <c r="K4" i="24"/>
  <c r="AE4" i="24"/>
  <c r="L4" i="24"/>
  <c r="AF4" i="24"/>
  <c r="M4" i="24"/>
  <c r="N4" i="24"/>
  <c r="O4" i="24"/>
  <c r="P4" i="24"/>
  <c r="Q4" i="24"/>
  <c r="R4" i="24"/>
  <c r="S4" i="24"/>
  <c r="T4" i="24"/>
  <c r="D66" i="37"/>
  <c r="B4" i="23"/>
  <c r="G66" i="37"/>
  <c r="H66" i="37"/>
  <c r="I66" i="37"/>
  <c r="J66" i="37"/>
  <c r="K66" i="37"/>
  <c r="L66" i="37"/>
  <c r="M66" i="37"/>
  <c r="N66" i="37"/>
  <c r="O66" i="37"/>
  <c r="P66" i="37"/>
  <c r="Q66" i="37"/>
  <c r="R66" i="37"/>
  <c r="S66" i="37"/>
  <c r="T66" i="37"/>
  <c r="U66" i="37"/>
  <c r="V66" i="37"/>
  <c r="W66" i="37"/>
  <c r="X66" i="37"/>
  <c r="Y66" i="37"/>
  <c r="Z66" i="37"/>
  <c r="AA66" i="37"/>
  <c r="AB66" i="37"/>
  <c r="AC66" i="37"/>
  <c r="AD66" i="37"/>
  <c r="AE66" i="37"/>
  <c r="AF66" i="37"/>
  <c r="AG66" i="37"/>
  <c r="AH66" i="37"/>
  <c r="F66" i="37"/>
  <c r="E66" i="37"/>
  <c r="E65" i="37"/>
  <c r="D65" i="37"/>
  <c r="E23" i="37"/>
  <c r="D25" i="37"/>
  <c r="D26" i="37" s="1"/>
  <c r="D22" i="37"/>
  <c r="D23" i="37" s="1"/>
  <c r="E25" i="37"/>
  <c r="E26" i="37" s="1"/>
  <c r="E22" i="37"/>
  <c r="G4" i="57"/>
  <c r="B6" i="23"/>
  <c r="B5" i="23"/>
  <c r="B3" i="23"/>
  <c r="B2" i="23"/>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C273" i="41"/>
  <c r="C272" i="41"/>
  <c r="C271" i="41"/>
  <c r="C270" i="41"/>
  <c r="C269" i="41"/>
  <c r="C268" i="41"/>
  <c r="C267" i="41"/>
  <c r="C266" i="41"/>
  <c r="C263" i="41"/>
  <c r="C262" i="41"/>
  <c r="C261" i="41"/>
  <c r="C260" i="41"/>
  <c r="C259" i="41"/>
  <c r="C258" i="41"/>
  <c r="C257" i="41"/>
  <c r="C256" i="41"/>
  <c r="C254" i="41"/>
  <c r="C253" i="41"/>
  <c r="C252" i="41"/>
  <c r="C251" i="41"/>
  <c r="C250" i="41"/>
  <c r="C249" i="41"/>
  <c r="C248" i="41"/>
  <c r="C243" i="41"/>
  <c r="C242" i="41"/>
  <c r="C241" i="41"/>
  <c r="C240" i="41"/>
  <c r="C239" i="41"/>
  <c r="C238" i="41"/>
  <c r="C237" i="41"/>
  <c r="C236" i="41"/>
  <c r="C235" i="41"/>
  <c r="C234" i="41"/>
  <c r="C233" i="41"/>
  <c r="C232" i="41"/>
  <c r="C231" i="41"/>
  <c r="C230" i="41"/>
  <c r="C229" i="41"/>
  <c r="C228" i="41"/>
  <c r="C227" i="41"/>
  <c r="C226" i="41"/>
  <c r="C225" i="41"/>
  <c r="C224" i="41"/>
  <c r="C223" i="41"/>
  <c r="C222" i="41"/>
  <c r="C221" i="41"/>
  <c r="C220" i="41"/>
  <c r="C219" i="41"/>
  <c r="C218" i="41"/>
  <c r="C217" i="41"/>
  <c r="C216" i="41"/>
  <c r="C215" i="41"/>
  <c r="C214" i="41"/>
  <c r="C213" i="41"/>
  <c r="C212" i="41"/>
  <c r="C211" i="41"/>
  <c r="C207" i="41"/>
  <c r="C206" i="41"/>
  <c r="C205" i="41"/>
  <c r="C204" i="41"/>
  <c r="C203" i="41"/>
  <c r="C202" i="41"/>
  <c r="C201" i="41"/>
  <c r="C200" i="41"/>
  <c r="C199" i="41"/>
  <c r="C198" i="41"/>
  <c r="C197" i="41"/>
  <c r="C195" i="41"/>
  <c r="C194" i="41"/>
  <c r="C193" i="41"/>
  <c r="C192" i="41"/>
  <c r="C191" i="41"/>
  <c r="C190" i="41"/>
  <c r="C189" i="41"/>
  <c r="C188" i="41"/>
  <c r="C187" i="41"/>
  <c r="C186" i="41"/>
  <c r="C184" i="41"/>
  <c r="C183" i="41"/>
  <c r="C182" i="41"/>
  <c r="C181" i="41"/>
  <c r="C180" i="41"/>
  <c r="C179" i="41"/>
  <c r="C178" i="41"/>
  <c r="C177" i="41"/>
  <c r="C176" i="41"/>
  <c r="C175" i="41"/>
  <c r="C169" i="41"/>
  <c r="C168" i="41"/>
  <c r="C167" i="41"/>
  <c r="C166" i="41"/>
  <c r="C165" i="41"/>
  <c r="C164" i="41"/>
  <c r="C163" i="41"/>
  <c r="C162" i="41"/>
  <c r="C161" i="41"/>
  <c r="C160" i="41"/>
  <c r="C159" i="41"/>
  <c r="C157" i="41"/>
  <c r="C156" i="41"/>
  <c r="C155" i="41"/>
  <c r="C154" i="41"/>
  <c r="C153" i="41"/>
  <c r="C152" i="41"/>
  <c r="C151" i="41"/>
  <c r="C150" i="41"/>
  <c r="C149" i="41"/>
  <c r="C148" i="41"/>
  <c r="C146" i="41"/>
  <c r="C145" i="41"/>
  <c r="C144" i="41"/>
  <c r="C143" i="41"/>
  <c r="C142" i="41"/>
  <c r="C141" i="41"/>
  <c r="C140" i="41"/>
  <c r="C139" i="41"/>
  <c r="C138" i="41"/>
  <c r="C137" i="41"/>
  <c r="C133" i="41"/>
  <c r="C132" i="41"/>
  <c r="C131" i="41"/>
  <c r="C130" i="41"/>
  <c r="C129" i="41"/>
  <c r="C128" i="41"/>
  <c r="C127" i="41"/>
  <c r="C126" i="41"/>
  <c r="C125" i="41"/>
  <c r="C124" i="41"/>
  <c r="C123" i="41"/>
  <c r="C121" i="41"/>
  <c r="C120" i="41"/>
  <c r="C119" i="41"/>
  <c r="C118" i="41"/>
  <c r="C117" i="41"/>
  <c r="C116" i="41"/>
  <c r="C115" i="41"/>
  <c r="C114" i="41"/>
  <c r="C113" i="41"/>
  <c r="C112" i="41"/>
  <c r="C110" i="41"/>
  <c r="C109" i="41"/>
  <c r="C108" i="41"/>
  <c r="C107" i="41"/>
  <c r="C106" i="41"/>
  <c r="C105" i="41"/>
  <c r="C104" i="41"/>
  <c r="C103" i="41"/>
  <c r="C102" i="41"/>
  <c r="C101" i="41"/>
  <c r="C97" i="41"/>
  <c r="C96" i="41"/>
  <c r="C95" i="41"/>
  <c r="C94" i="41"/>
  <c r="C93" i="41"/>
  <c r="C92" i="41"/>
  <c r="C91" i="41"/>
  <c r="C90" i="41"/>
  <c r="C89" i="41"/>
  <c r="C88" i="41"/>
  <c r="C86" i="41"/>
  <c r="C85" i="41"/>
  <c r="C84" i="41"/>
  <c r="C83" i="41"/>
  <c r="C82" i="41"/>
  <c r="C81" i="41"/>
  <c r="C80" i="41"/>
  <c r="C79" i="41"/>
  <c r="C78" i="41"/>
  <c r="C77" i="41"/>
  <c r="C75" i="41"/>
  <c r="C74" i="41"/>
  <c r="C73" i="41"/>
  <c r="C72" i="41"/>
  <c r="C71" i="41"/>
  <c r="C70" i="41"/>
  <c r="C69" i="41"/>
  <c r="C68" i="41"/>
  <c r="C67" i="41"/>
  <c r="C66" i="41"/>
  <c r="C64" i="41"/>
  <c r="C63" i="41"/>
  <c r="C62" i="41"/>
  <c r="C61" i="41"/>
  <c r="C60" i="41"/>
  <c r="C59" i="41"/>
  <c r="C58" i="41"/>
  <c r="C57" i="41"/>
  <c r="C56" i="41"/>
  <c r="C55" i="41"/>
  <c r="C51" i="41"/>
  <c r="C50" i="41"/>
  <c r="C49" i="41"/>
  <c r="C48" i="41"/>
  <c r="C47" i="41"/>
  <c r="C46" i="41"/>
  <c r="C45" i="41"/>
  <c r="C44" i="41"/>
  <c r="C43" i="41"/>
  <c r="C42" i="41"/>
  <c r="C41" i="41"/>
  <c r="C39" i="41"/>
  <c r="C38" i="41"/>
  <c r="C37" i="41"/>
  <c r="C36" i="41"/>
  <c r="C35" i="41"/>
  <c r="C34" i="41"/>
  <c r="C33" i="41"/>
  <c r="C32" i="41"/>
  <c r="C31" i="41"/>
  <c r="C30" i="41"/>
  <c r="C28" i="41"/>
  <c r="C27" i="41"/>
  <c r="C26" i="41"/>
  <c r="C25" i="41"/>
  <c r="C24" i="41"/>
  <c r="C23" i="41"/>
  <c r="C22" i="41"/>
  <c r="C21" i="41"/>
  <c r="C20"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C192" i="40"/>
  <c r="C191" i="40"/>
  <c r="C190" i="40"/>
  <c r="C189" i="40"/>
  <c r="C188" i="40"/>
  <c r="C187" i="40"/>
  <c r="C186" i="40"/>
  <c r="C185" i="40"/>
  <c r="C184" i="40"/>
  <c r="C183" i="40"/>
  <c r="C182" i="40"/>
  <c r="C181" i="40"/>
  <c r="C180" i="40"/>
  <c r="C179" i="40"/>
  <c r="C178" i="40"/>
  <c r="C177" i="40"/>
  <c r="C173" i="40"/>
  <c r="C172" i="40"/>
  <c r="C171" i="40"/>
  <c r="C170" i="40"/>
  <c r="C168" i="40"/>
  <c r="C167" i="40"/>
  <c r="C166" i="40"/>
  <c r="C165" i="40"/>
  <c r="C161" i="40"/>
  <c r="C160" i="40"/>
  <c r="C159" i="40"/>
  <c r="C158" i="40"/>
  <c r="C157" i="40"/>
  <c r="C156" i="40"/>
  <c r="C155" i="40"/>
  <c r="C154" i="40"/>
  <c r="C153" i="40"/>
  <c r="C152" i="40"/>
  <c r="C151" i="40"/>
  <c r="C150" i="40"/>
  <c r="C149" i="40"/>
  <c r="C148" i="40"/>
  <c r="C147" i="40"/>
  <c r="C146" i="40"/>
  <c r="C145" i="40"/>
  <c r="C144" i="40"/>
  <c r="C143" i="40"/>
  <c r="C142" i="40"/>
  <c r="C141" i="40"/>
  <c r="C140" i="40"/>
  <c r="C139" i="40"/>
  <c r="C138" i="40"/>
  <c r="C137" i="40"/>
  <c r="C136" i="40"/>
  <c r="C135" i="40"/>
  <c r="C134" i="40"/>
  <c r="C133" i="40"/>
  <c r="C132" i="40"/>
  <c r="C131" i="40"/>
  <c r="C130" i="40"/>
  <c r="C129" i="40"/>
  <c r="C128" i="40"/>
  <c r="C127" i="40"/>
  <c r="C126" i="40"/>
  <c r="C125" i="40"/>
  <c r="C124" i="40"/>
  <c r="C123" i="40"/>
  <c r="C122" i="40"/>
  <c r="C121" i="40"/>
  <c r="C120" i="40"/>
  <c r="C119" i="40"/>
  <c r="C118" i="40"/>
  <c r="C117" i="40"/>
  <c r="C116" i="40"/>
  <c r="C115" i="40"/>
  <c r="C114" i="40"/>
  <c r="C113" i="40"/>
  <c r="C112" i="40"/>
  <c r="C111" i="40"/>
  <c r="C110" i="40"/>
  <c r="C109" i="40"/>
  <c r="C106" i="40"/>
  <c r="C105" i="40"/>
  <c r="C104" i="40"/>
  <c r="C103" i="40"/>
  <c r="C102" i="40"/>
  <c r="C101" i="40"/>
  <c r="C100" i="40"/>
  <c r="C99" i="40"/>
  <c r="C98" i="40"/>
  <c r="C97" i="40"/>
  <c r="C96" i="40"/>
  <c r="C95" i="40"/>
  <c r="C94" i="40"/>
  <c r="C93" i="40"/>
  <c r="C92" i="40"/>
  <c r="C91" i="40"/>
  <c r="C90" i="40"/>
  <c r="C87" i="40"/>
  <c r="C86" i="40"/>
  <c r="C85" i="40"/>
  <c r="C84" i="40"/>
  <c r="C83" i="40"/>
  <c r="C82" i="40"/>
  <c r="C81" i="40"/>
  <c r="C80" i="40"/>
  <c r="C79" i="40"/>
  <c r="C78" i="40"/>
  <c r="C77" i="40"/>
  <c r="C76" i="40"/>
  <c r="C75" i="40"/>
  <c r="C74" i="40"/>
  <c r="C71" i="40"/>
  <c r="C70" i="40"/>
  <c r="C69" i="40"/>
  <c r="C68" i="40"/>
  <c r="C67" i="40"/>
  <c r="C66" i="40"/>
  <c r="C65" i="40"/>
  <c r="C64" i="40"/>
  <c r="C63" i="40"/>
  <c r="C62" i="40"/>
  <c r="C61" i="40"/>
  <c r="C60" i="40"/>
  <c r="C59" i="40"/>
  <c r="C57" i="40"/>
  <c r="C56" i="40"/>
  <c r="C55" i="40"/>
  <c r="C54" i="40"/>
  <c r="C53" i="40"/>
  <c r="C52" i="40"/>
  <c r="C51" i="40"/>
  <c r="C50" i="40"/>
  <c r="C49" i="40"/>
  <c r="C48" i="40"/>
  <c r="C47" i="40"/>
  <c r="C46" i="40"/>
  <c r="C45" i="40"/>
  <c r="C40" i="40"/>
  <c r="C39" i="40"/>
  <c r="C38" i="40"/>
  <c r="C37" i="40"/>
  <c r="C36" i="40"/>
  <c r="C35" i="40"/>
  <c r="C34" i="40"/>
  <c r="C33" i="40"/>
  <c r="C32" i="40"/>
  <c r="C31" i="40"/>
  <c r="C30" i="40"/>
  <c r="C29" i="40"/>
  <c r="C28" i="40"/>
  <c r="C24" i="40"/>
  <c r="C23" i="40"/>
  <c r="C20" i="40"/>
  <c r="C19" i="40"/>
  <c r="C18" i="40"/>
  <c r="C17"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C77" i="39"/>
  <c r="C76" i="39"/>
  <c r="C75" i="39"/>
  <c r="C74" i="39"/>
  <c r="C73" i="39"/>
  <c r="C72" i="39"/>
  <c r="C71" i="39"/>
  <c r="C70" i="39"/>
  <c r="C69" i="39"/>
  <c r="C68" i="39"/>
  <c r="C65" i="39"/>
  <c r="C63" i="39"/>
  <c r="C61" i="39"/>
  <c r="C60" i="39"/>
  <c r="C59" i="39"/>
  <c r="C58" i="39"/>
  <c r="C57" i="39"/>
  <c r="C56" i="39"/>
  <c r="C55" i="39"/>
  <c r="C54" i="39"/>
  <c r="C53" i="39"/>
  <c r="C52" i="39"/>
  <c r="C51" i="39"/>
  <c r="C50" i="39"/>
  <c r="C49" i="39"/>
  <c r="C48" i="39"/>
  <c r="C47" i="39"/>
  <c r="C44" i="39"/>
  <c r="C43" i="39"/>
  <c r="C42" i="39"/>
  <c r="C38" i="39"/>
  <c r="C36" i="39"/>
  <c r="C35" i="39"/>
  <c r="C34" i="39"/>
  <c r="C33" i="39"/>
  <c r="C32" i="39"/>
  <c r="C31" i="39"/>
  <c r="C30" i="39"/>
  <c r="C29" i="39"/>
  <c r="C28" i="39"/>
  <c r="C27" i="39"/>
  <c r="C26" i="39"/>
  <c r="C25" i="39"/>
  <c r="C24" i="39"/>
  <c r="C23" i="39"/>
  <c r="C22" i="39"/>
  <c r="C19" i="39"/>
  <c r="C18"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C74" i="38"/>
  <c r="C72" i="38"/>
  <c r="C71" i="38"/>
  <c r="C70" i="38"/>
  <c r="C69" i="38"/>
  <c r="C68" i="38"/>
  <c r="C67" i="38"/>
  <c r="C66" i="38"/>
  <c r="C65" i="38"/>
  <c r="C64" i="38"/>
  <c r="C63" i="38"/>
  <c r="C62" i="38"/>
  <c r="C61" i="38"/>
  <c r="C60" i="38"/>
  <c r="C59" i="38"/>
  <c r="C56" i="38"/>
  <c r="C54" i="38"/>
  <c r="C53" i="38"/>
  <c r="C52" i="38"/>
  <c r="C51" i="38"/>
  <c r="C49" i="38"/>
  <c r="C48" i="38"/>
  <c r="C47" i="38"/>
  <c r="C46" i="38"/>
  <c r="C45" i="38"/>
  <c r="C44" i="38"/>
  <c r="C43" i="38"/>
  <c r="C42" i="38"/>
  <c r="C41" i="38"/>
  <c r="C40" i="38"/>
  <c r="C39" i="38"/>
  <c r="C38" i="38"/>
  <c r="C37" i="38"/>
  <c r="C36" i="38"/>
  <c r="C35" i="38"/>
  <c r="C34" i="38"/>
  <c r="C33" i="38"/>
  <c r="C32" i="38"/>
  <c r="C29" i="38"/>
  <c r="C28" i="38"/>
  <c r="C27" i="38"/>
  <c r="C26" i="38"/>
  <c r="C25" i="38"/>
  <c r="C24" i="38"/>
  <c r="C23" i="38"/>
  <c r="C22" i="38"/>
  <c r="C21" i="38"/>
  <c r="C20" i="38"/>
  <c r="C19" i="38"/>
  <c r="C18" i="38"/>
  <c r="C17" i="38"/>
  <c r="AG273" i="55"/>
  <c r="AF273" i="55"/>
  <c r="AE273" i="55"/>
  <c r="AD273" i="55"/>
  <c r="AC273" i="55"/>
  <c r="AB273" i="55"/>
  <c r="AA273" i="55"/>
  <c r="Z273" i="55"/>
  <c r="Y273" i="55"/>
  <c r="X273" i="55"/>
  <c r="W273" i="55"/>
  <c r="V273" i="55"/>
  <c r="U273" i="55"/>
  <c r="T273" i="55"/>
  <c r="S273" i="55"/>
  <c r="R273" i="55"/>
  <c r="Q273" i="55"/>
  <c r="P273" i="55"/>
  <c r="O273" i="55"/>
  <c r="N273" i="55"/>
  <c r="M273" i="55"/>
  <c r="L273" i="55"/>
  <c r="K273" i="55"/>
  <c r="J273" i="55"/>
  <c r="I273" i="55"/>
  <c r="H273" i="55"/>
  <c r="G273" i="55"/>
  <c r="F273" i="55"/>
  <c r="E273" i="55"/>
  <c r="D273" i="55"/>
  <c r="C273" i="55"/>
  <c r="AG272" i="55"/>
  <c r="AF272" i="55"/>
  <c r="AE272" i="55"/>
  <c r="AD272" i="55"/>
  <c r="AC272" i="55"/>
  <c r="AB272" i="55"/>
  <c r="AA272" i="55"/>
  <c r="Z272" i="55"/>
  <c r="Y272" i="55"/>
  <c r="X272" i="55"/>
  <c r="W272" i="55"/>
  <c r="V272" i="55"/>
  <c r="U272" i="55"/>
  <c r="T272" i="55"/>
  <c r="S272" i="55"/>
  <c r="R272" i="55"/>
  <c r="Q272" i="55"/>
  <c r="P272" i="55"/>
  <c r="O272" i="55"/>
  <c r="N272" i="55"/>
  <c r="M272" i="55"/>
  <c r="L272" i="55"/>
  <c r="K272" i="55"/>
  <c r="J272" i="55"/>
  <c r="I272" i="55"/>
  <c r="H272" i="55"/>
  <c r="G272" i="55"/>
  <c r="F272" i="55"/>
  <c r="E272" i="55"/>
  <c r="D272" i="55"/>
  <c r="C272" i="55"/>
  <c r="AG271" i="55"/>
  <c r="AF271" i="55"/>
  <c r="AE271" i="55"/>
  <c r="AD271" i="55"/>
  <c r="AC271" i="55"/>
  <c r="AB271" i="55"/>
  <c r="AA271" i="55"/>
  <c r="Z271" i="55"/>
  <c r="Y271" i="55"/>
  <c r="X271" i="55"/>
  <c r="W271" i="55"/>
  <c r="V271" i="55"/>
  <c r="U271" i="55"/>
  <c r="T271" i="55"/>
  <c r="S271" i="55"/>
  <c r="R271" i="55"/>
  <c r="Q271" i="55"/>
  <c r="P271" i="55"/>
  <c r="O271" i="55"/>
  <c r="N271" i="55"/>
  <c r="M271" i="55"/>
  <c r="L271" i="55"/>
  <c r="K271" i="55"/>
  <c r="J271" i="55"/>
  <c r="I271" i="55"/>
  <c r="H271" i="55"/>
  <c r="G271" i="55"/>
  <c r="F271" i="55"/>
  <c r="E271" i="55"/>
  <c r="D271" i="55"/>
  <c r="C271" i="55"/>
  <c r="AG270" i="55"/>
  <c r="AF270" i="55"/>
  <c r="AE270" i="55"/>
  <c r="AD270" i="55"/>
  <c r="AC270" i="55"/>
  <c r="AB270" i="55"/>
  <c r="AA270" i="55"/>
  <c r="Z270" i="55"/>
  <c r="Y270" i="55"/>
  <c r="X270" i="55"/>
  <c r="W270" i="55"/>
  <c r="V270" i="55"/>
  <c r="U270" i="55"/>
  <c r="T270" i="55"/>
  <c r="S270" i="55"/>
  <c r="R270" i="55"/>
  <c r="Q270" i="55"/>
  <c r="P270" i="55"/>
  <c r="O270" i="55"/>
  <c r="N270" i="55"/>
  <c r="M270" i="55"/>
  <c r="L270" i="55"/>
  <c r="K270" i="55"/>
  <c r="J270" i="55"/>
  <c r="I270" i="55"/>
  <c r="H270" i="55"/>
  <c r="G270" i="55"/>
  <c r="F270" i="55"/>
  <c r="E270" i="55"/>
  <c r="D270" i="55"/>
  <c r="C270" i="55"/>
  <c r="AG269" i="55"/>
  <c r="AF269" i="55"/>
  <c r="AE269" i="55"/>
  <c r="AD269" i="55"/>
  <c r="AC269" i="55"/>
  <c r="AB269" i="55"/>
  <c r="AA269" i="55"/>
  <c r="Z269" i="55"/>
  <c r="Y269" i="55"/>
  <c r="X269" i="55"/>
  <c r="W269" i="55"/>
  <c r="V269" i="55"/>
  <c r="U269" i="55"/>
  <c r="T269" i="55"/>
  <c r="S269" i="55"/>
  <c r="R269" i="55"/>
  <c r="Q269" i="55"/>
  <c r="P269" i="55"/>
  <c r="O269" i="55"/>
  <c r="N269" i="55"/>
  <c r="M269" i="55"/>
  <c r="L269" i="55"/>
  <c r="K269" i="55"/>
  <c r="J269" i="55"/>
  <c r="I269" i="55"/>
  <c r="H269" i="55"/>
  <c r="G269" i="55"/>
  <c r="F269" i="55"/>
  <c r="E269" i="55"/>
  <c r="D269" i="55"/>
  <c r="C269" i="55"/>
  <c r="AG268" i="55"/>
  <c r="AF268" i="55"/>
  <c r="AE268" i="55"/>
  <c r="AD268" i="55"/>
  <c r="AC268" i="55"/>
  <c r="AB268" i="55"/>
  <c r="AA268" i="55"/>
  <c r="Z268" i="55"/>
  <c r="Y268" i="55"/>
  <c r="X268" i="55"/>
  <c r="W268" i="55"/>
  <c r="V268" i="55"/>
  <c r="U268" i="55"/>
  <c r="T268" i="55"/>
  <c r="S268" i="55"/>
  <c r="R268" i="55"/>
  <c r="Q268" i="55"/>
  <c r="P268" i="55"/>
  <c r="O268" i="55"/>
  <c r="N268" i="55"/>
  <c r="M268" i="55"/>
  <c r="L268" i="55"/>
  <c r="K268" i="55"/>
  <c r="J268" i="55"/>
  <c r="I268" i="55"/>
  <c r="H268" i="55"/>
  <c r="G268" i="55"/>
  <c r="F268" i="55"/>
  <c r="E268" i="55"/>
  <c r="D268" i="55"/>
  <c r="C268" i="55"/>
  <c r="AG267" i="55"/>
  <c r="AF267" i="55"/>
  <c r="AE267" i="55"/>
  <c r="AD267" i="55"/>
  <c r="AC267" i="55"/>
  <c r="AB267" i="55"/>
  <c r="AA267" i="55"/>
  <c r="Z267" i="55"/>
  <c r="Y267" i="55"/>
  <c r="X267" i="55"/>
  <c r="W267" i="55"/>
  <c r="V267" i="55"/>
  <c r="U267" i="55"/>
  <c r="T267" i="55"/>
  <c r="S267" i="55"/>
  <c r="R267" i="55"/>
  <c r="Q267" i="55"/>
  <c r="P267" i="55"/>
  <c r="O267" i="55"/>
  <c r="N267" i="55"/>
  <c r="M267" i="55"/>
  <c r="L267" i="55"/>
  <c r="K267" i="55"/>
  <c r="J267" i="55"/>
  <c r="I267" i="55"/>
  <c r="H267" i="55"/>
  <c r="G267" i="55"/>
  <c r="F267" i="55"/>
  <c r="E267" i="55"/>
  <c r="D267" i="55"/>
  <c r="C267" i="55"/>
  <c r="AG266" i="55"/>
  <c r="AF266" i="55"/>
  <c r="AE266" i="55"/>
  <c r="AD266" i="55"/>
  <c r="AC266" i="55"/>
  <c r="AB266" i="55"/>
  <c r="AA266" i="55"/>
  <c r="Z266" i="55"/>
  <c r="Y266" i="55"/>
  <c r="X266" i="55"/>
  <c r="W266" i="55"/>
  <c r="V266" i="55"/>
  <c r="U266" i="55"/>
  <c r="T266" i="55"/>
  <c r="S266" i="55"/>
  <c r="R266" i="55"/>
  <c r="Q266" i="55"/>
  <c r="P266" i="55"/>
  <c r="O266" i="55"/>
  <c r="N266" i="55"/>
  <c r="M266" i="55"/>
  <c r="L266" i="55"/>
  <c r="K266" i="55"/>
  <c r="J266" i="55"/>
  <c r="I266" i="55"/>
  <c r="H266" i="55"/>
  <c r="G266" i="55"/>
  <c r="F266" i="55"/>
  <c r="E266" i="55"/>
  <c r="D266" i="55"/>
  <c r="C266" i="55"/>
  <c r="AG263" i="55"/>
  <c r="AF263" i="55"/>
  <c r="AE263" i="55"/>
  <c r="AD263" i="55"/>
  <c r="AC263" i="55"/>
  <c r="AB263" i="55"/>
  <c r="AA263" i="55"/>
  <c r="Z263" i="55"/>
  <c r="Y263" i="55"/>
  <c r="X263" i="55"/>
  <c r="W263" i="55"/>
  <c r="V263" i="55"/>
  <c r="U263" i="55"/>
  <c r="T263" i="55"/>
  <c r="S263" i="55"/>
  <c r="R263" i="55"/>
  <c r="Q263" i="55"/>
  <c r="P263" i="55"/>
  <c r="O263" i="55"/>
  <c r="N263" i="55"/>
  <c r="M263" i="55"/>
  <c r="L263" i="55"/>
  <c r="K263" i="55"/>
  <c r="J263" i="55"/>
  <c r="I263" i="55"/>
  <c r="H263" i="55"/>
  <c r="G263" i="55"/>
  <c r="F263" i="55"/>
  <c r="E263" i="55"/>
  <c r="D263" i="55"/>
  <c r="C263" i="55"/>
  <c r="AG262" i="55"/>
  <c r="AF262" i="55"/>
  <c r="AE262" i="55"/>
  <c r="AD262" i="55"/>
  <c r="AC262" i="55"/>
  <c r="AB262" i="55"/>
  <c r="AA262" i="55"/>
  <c r="Z262" i="55"/>
  <c r="Y262" i="55"/>
  <c r="X262" i="55"/>
  <c r="W262" i="55"/>
  <c r="V262" i="55"/>
  <c r="U262" i="55"/>
  <c r="T262" i="55"/>
  <c r="S262" i="55"/>
  <c r="R262" i="55"/>
  <c r="Q262" i="55"/>
  <c r="P262" i="55"/>
  <c r="O262" i="55"/>
  <c r="N262" i="55"/>
  <c r="M262" i="55"/>
  <c r="L262" i="55"/>
  <c r="K262" i="55"/>
  <c r="J262" i="55"/>
  <c r="I262" i="55"/>
  <c r="H262" i="55"/>
  <c r="G262" i="55"/>
  <c r="F262" i="55"/>
  <c r="E262" i="55"/>
  <c r="D262" i="55"/>
  <c r="C262" i="55"/>
  <c r="AG261" i="55"/>
  <c r="AF261" i="55"/>
  <c r="AE261" i="55"/>
  <c r="AD261" i="55"/>
  <c r="AC261" i="55"/>
  <c r="AB261" i="55"/>
  <c r="AA261" i="55"/>
  <c r="Z261" i="55"/>
  <c r="Y261" i="55"/>
  <c r="X261" i="55"/>
  <c r="W261" i="55"/>
  <c r="V261" i="55"/>
  <c r="U261" i="55"/>
  <c r="T261" i="55"/>
  <c r="S261" i="55"/>
  <c r="R261" i="55"/>
  <c r="Q261" i="55"/>
  <c r="P261" i="55"/>
  <c r="O261" i="55"/>
  <c r="N261" i="55"/>
  <c r="M261" i="55"/>
  <c r="L261" i="55"/>
  <c r="K261" i="55"/>
  <c r="J261" i="55"/>
  <c r="I261" i="55"/>
  <c r="H261" i="55"/>
  <c r="G261" i="55"/>
  <c r="F261" i="55"/>
  <c r="E261" i="55"/>
  <c r="D261" i="55"/>
  <c r="C261" i="55"/>
  <c r="AG260" i="55"/>
  <c r="AF260" i="55"/>
  <c r="AE260" i="55"/>
  <c r="AD260" i="55"/>
  <c r="AC260" i="55"/>
  <c r="AB260" i="55"/>
  <c r="AA260" i="55"/>
  <c r="Z260" i="55"/>
  <c r="Y260" i="55"/>
  <c r="X260" i="55"/>
  <c r="W260" i="55"/>
  <c r="V260" i="55"/>
  <c r="U260" i="55"/>
  <c r="T260" i="55"/>
  <c r="S260" i="55"/>
  <c r="R260" i="55"/>
  <c r="Q260" i="55"/>
  <c r="P260" i="55"/>
  <c r="O260" i="55"/>
  <c r="N260" i="55"/>
  <c r="M260" i="55"/>
  <c r="L260" i="55"/>
  <c r="K260" i="55"/>
  <c r="J260" i="55"/>
  <c r="I260" i="55"/>
  <c r="H260" i="55"/>
  <c r="G260" i="55"/>
  <c r="F260" i="55"/>
  <c r="E260" i="55"/>
  <c r="D260" i="55"/>
  <c r="C260" i="55"/>
  <c r="AG259" i="55"/>
  <c r="AF259" i="55"/>
  <c r="AE259" i="55"/>
  <c r="AD259" i="55"/>
  <c r="AC259" i="55"/>
  <c r="AB259" i="55"/>
  <c r="AA259" i="55"/>
  <c r="Z259" i="55"/>
  <c r="Y259" i="55"/>
  <c r="X259" i="55"/>
  <c r="W259" i="55"/>
  <c r="V259" i="55"/>
  <c r="U259" i="55"/>
  <c r="T259" i="55"/>
  <c r="S259" i="55"/>
  <c r="R259" i="55"/>
  <c r="Q259" i="55"/>
  <c r="P259" i="55"/>
  <c r="O259" i="55"/>
  <c r="N259" i="55"/>
  <c r="M259" i="55"/>
  <c r="L259" i="55"/>
  <c r="K259" i="55"/>
  <c r="J259" i="55"/>
  <c r="I259" i="55"/>
  <c r="H259" i="55"/>
  <c r="G259" i="55"/>
  <c r="F259" i="55"/>
  <c r="E259" i="55"/>
  <c r="D259" i="55"/>
  <c r="C259" i="55"/>
  <c r="AG258" i="55"/>
  <c r="AF258" i="55"/>
  <c r="AE258" i="55"/>
  <c r="AD258" i="55"/>
  <c r="AC258" i="55"/>
  <c r="AB258" i="55"/>
  <c r="AA258" i="55"/>
  <c r="Z258" i="55"/>
  <c r="Y258" i="55"/>
  <c r="X258" i="55"/>
  <c r="W258" i="55"/>
  <c r="V258" i="55"/>
  <c r="U258" i="55"/>
  <c r="T258" i="55"/>
  <c r="S258" i="55"/>
  <c r="R258" i="55"/>
  <c r="Q258" i="55"/>
  <c r="P258" i="55"/>
  <c r="O258" i="55"/>
  <c r="N258" i="55"/>
  <c r="M258" i="55"/>
  <c r="L258" i="55"/>
  <c r="K258" i="55"/>
  <c r="J258" i="55"/>
  <c r="I258" i="55"/>
  <c r="H258" i="55"/>
  <c r="G258" i="55"/>
  <c r="F258" i="55"/>
  <c r="E258" i="55"/>
  <c r="D258" i="55"/>
  <c r="C258" i="55"/>
  <c r="AG257" i="55"/>
  <c r="AF257" i="55"/>
  <c r="AE257" i="55"/>
  <c r="AD257" i="55"/>
  <c r="AC257" i="55"/>
  <c r="AB257" i="55"/>
  <c r="AA257" i="55"/>
  <c r="Z257" i="55"/>
  <c r="Y257" i="55"/>
  <c r="X257" i="55"/>
  <c r="W257" i="55"/>
  <c r="V257" i="55"/>
  <c r="U257" i="55"/>
  <c r="T257" i="55"/>
  <c r="S257" i="55"/>
  <c r="R257" i="55"/>
  <c r="Q257" i="55"/>
  <c r="P257" i="55"/>
  <c r="O257" i="55"/>
  <c r="N257" i="55"/>
  <c r="M257" i="55"/>
  <c r="L257" i="55"/>
  <c r="K257" i="55"/>
  <c r="J257" i="55"/>
  <c r="I257" i="55"/>
  <c r="H257" i="55"/>
  <c r="G257" i="55"/>
  <c r="F257" i="55"/>
  <c r="E257" i="55"/>
  <c r="D257" i="55"/>
  <c r="C257" i="55"/>
  <c r="AG256" i="55"/>
  <c r="AF256" i="55"/>
  <c r="AE256" i="55"/>
  <c r="AD256" i="55"/>
  <c r="AC256" i="55"/>
  <c r="AB256" i="55"/>
  <c r="AA256" i="55"/>
  <c r="Z256" i="55"/>
  <c r="Y256" i="55"/>
  <c r="X256" i="55"/>
  <c r="W256" i="55"/>
  <c r="V256" i="55"/>
  <c r="U256" i="55"/>
  <c r="T256" i="55"/>
  <c r="S256" i="55"/>
  <c r="R256" i="55"/>
  <c r="Q256" i="55"/>
  <c r="P256" i="55"/>
  <c r="O256" i="55"/>
  <c r="N256" i="55"/>
  <c r="M256" i="55"/>
  <c r="L256" i="55"/>
  <c r="K256" i="55"/>
  <c r="J256" i="55"/>
  <c r="I256" i="55"/>
  <c r="H256" i="55"/>
  <c r="G256" i="55"/>
  <c r="F256" i="55"/>
  <c r="E256" i="55"/>
  <c r="D256" i="55"/>
  <c r="C256" i="55"/>
  <c r="AG254" i="55"/>
  <c r="AF254" i="55"/>
  <c r="AE254" i="55"/>
  <c r="AD254" i="55"/>
  <c r="AC254" i="55"/>
  <c r="AB254" i="55"/>
  <c r="AA254" i="55"/>
  <c r="Z254" i="55"/>
  <c r="Y254" i="55"/>
  <c r="X254" i="55"/>
  <c r="W254" i="55"/>
  <c r="V254" i="55"/>
  <c r="U254" i="55"/>
  <c r="T254" i="55"/>
  <c r="S254" i="55"/>
  <c r="R254" i="55"/>
  <c r="Q254" i="55"/>
  <c r="P254" i="55"/>
  <c r="O254" i="55"/>
  <c r="N254" i="55"/>
  <c r="M254" i="55"/>
  <c r="L254" i="55"/>
  <c r="K254" i="55"/>
  <c r="J254" i="55"/>
  <c r="I254" i="55"/>
  <c r="H254" i="55"/>
  <c r="G254" i="55"/>
  <c r="F254" i="55"/>
  <c r="E254" i="55"/>
  <c r="D254" i="55"/>
  <c r="C254" i="55"/>
  <c r="AG253" i="55"/>
  <c r="AF253" i="55"/>
  <c r="AE253" i="55"/>
  <c r="AD253" i="55"/>
  <c r="AC253" i="55"/>
  <c r="AB253" i="55"/>
  <c r="AA253" i="55"/>
  <c r="Z253" i="55"/>
  <c r="Y253" i="55"/>
  <c r="X253" i="55"/>
  <c r="W253" i="55"/>
  <c r="V253" i="55"/>
  <c r="U253" i="55"/>
  <c r="T253" i="55"/>
  <c r="S253" i="55"/>
  <c r="R253" i="55"/>
  <c r="Q253" i="55"/>
  <c r="P253" i="55"/>
  <c r="O253" i="55"/>
  <c r="N253" i="55"/>
  <c r="M253" i="55"/>
  <c r="L253" i="55"/>
  <c r="K253" i="55"/>
  <c r="J253" i="55"/>
  <c r="I253" i="55"/>
  <c r="H253" i="55"/>
  <c r="G253" i="55"/>
  <c r="F253" i="55"/>
  <c r="E253" i="55"/>
  <c r="D253" i="55"/>
  <c r="C253" i="55"/>
  <c r="AG252" i="55"/>
  <c r="AF252" i="55"/>
  <c r="AE252" i="55"/>
  <c r="AD252" i="55"/>
  <c r="AC252" i="55"/>
  <c r="AB252" i="55"/>
  <c r="AA252" i="55"/>
  <c r="Z252" i="55"/>
  <c r="Y252" i="55"/>
  <c r="X252" i="55"/>
  <c r="W252" i="55"/>
  <c r="V252" i="55"/>
  <c r="U252" i="55"/>
  <c r="T252" i="55"/>
  <c r="S252" i="55"/>
  <c r="R252" i="55"/>
  <c r="Q252" i="55"/>
  <c r="P252" i="55"/>
  <c r="O252" i="55"/>
  <c r="N252" i="55"/>
  <c r="M252" i="55"/>
  <c r="L252" i="55"/>
  <c r="K252" i="55"/>
  <c r="J252" i="55"/>
  <c r="I252" i="55"/>
  <c r="H252" i="55"/>
  <c r="G252" i="55"/>
  <c r="F252" i="55"/>
  <c r="E252" i="55"/>
  <c r="D252" i="55"/>
  <c r="C252" i="55"/>
  <c r="AG251" i="55"/>
  <c r="AF251" i="55"/>
  <c r="AE251" i="55"/>
  <c r="AD251" i="55"/>
  <c r="AC251" i="55"/>
  <c r="AB251" i="55"/>
  <c r="AA251" i="55"/>
  <c r="Z251" i="55"/>
  <c r="Y251" i="55"/>
  <c r="X251" i="55"/>
  <c r="W251" i="55"/>
  <c r="V251" i="55"/>
  <c r="U251" i="55"/>
  <c r="T251" i="55"/>
  <c r="S251" i="55"/>
  <c r="R251" i="55"/>
  <c r="Q251" i="55"/>
  <c r="P251" i="55"/>
  <c r="O251" i="55"/>
  <c r="N251" i="55"/>
  <c r="M251" i="55"/>
  <c r="L251" i="55"/>
  <c r="K251" i="55"/>
  <c r="J251" i="55"/>
  <c r="I251" i="55"/>
  <c r="H251" i="55"/>
  <c r="G251" i="55"/>
  <c r="F251" i="55"/>
  <c r="E251" i="55"/>
  <c r="D251" i="55"/>
  <c r="C251" i="55"/>
  <c r="AG250" i="55"/>
  <c r="AF250" i="55"/>
  <c r="AE250" i="55"/>
  <c r="AD250" i="55"/>
  <c r="AC250" i="55"/>
  <c r="AB250" i="55"/>
  <c r="AA250" i="55"/>
  <c r="Z250" i="55"/>
  <c r="Y250" i="55"/>
  <c r="X250" i="55"/>
  <c r="W250" i="55"/>
  <c r="V250" i="55"/>
  <c r="U250" i="55"/>
  <c r="T250" i="55"/>
  <c r="S250" i="55"/>
  <c r="R250" i="55"/>
  <c r="Q250" i="55"/>
  <c r="P250" i="55"/>
  <c r="O250" i="55"/>
  <c r="N250" i="55"/>
  <c r="M250" i="55"/>
  <c r="L250" i="55"/>
  <c r="K250" i="55"/>
  <c r="J250" i="55"/>
  <c r="I250" i="55"/>
  <c r="H250" i="55"/>
  <c r="G250" i="55"/>
  <c r="F250" i="55"/>
  <c r="E250" i="55"/>
  <c r="D250" i="55"/>
  <c r="C250" i="55"/>
  <c r="AG249" i="55"/>
  <c r="AF249" i="55"/>
  <c r="AE249" i="55"/>
  <c r="AD249" i="55"/>
  <c r="AC249" i="55"/>
  <c r="AB249" i="55"/>
  <c r="AA249" i="55"/>
  <c r="Z249" i="55"/>
  <c r="Y249" i="55"/>
  <c r="X249" i="55"/>
  <c r="W249" i="55"/>
  <c r="V249" i="55"/>
  <c r="U249" i="55"/>
  <c r="T249" i="55"/>
  <c r="S249" i="55"/>
  <c r="R249" i="55"/>
  <c r="Q249" i="55"/>
  <c r="P249" i="55"/>
  <c r="O249" i="55"/>
  <c r="N249" i="55"/>
  <c r="M249" i="55"/>
  <c r="L249" i="55"/>
  <c r="K249" i="55"/>
  <c r="J249" i="55"/>
  <c r="I249" i="55"/>
  <c r="H249" i="55"/>
  <c r="G249" i="55"/>
  <c r="F249" i="55"/>
  <c r="E249" i="55"/>
  <c r="D249" i="55"/>
  <c r="C249" i="55"/>
  <c r="AG248" i="55"/>
  <c r="AF248" i="55"/>
  <c r="AE248" i="55"/>
  <c r="AD248" i="55"/>
  <c r="AC248" i="55"/>
  <c r="AB248" i="55"/>
  <c r="AA248" i="55"/>
  <c r="Z248" i="55"/>
  <c r="Y248" i="55"/>
  <c r="X248" i="55"/>
  <c r="W248" i="55"/>
  <c r="V248" i="55"/>
  <c r="U248" i="55"/>
  <c r="T248" i="55"/>
  <c r="S248" i="55"/>
  <c r="R248" i="55"/>
  <c r="Q248" i="55"/>
  <c r="P248" i="55"/>
  <c r="O248" i="55"/>
  <c r="N248" i="55"/>
  <c r="M248" i="55"/>
  <c r="L248" i="55"/>
  <c r="K248" i="55"/>
  <c r="J248" i="55"/>
  <c r="I248" i="55"/>
  <c r="H248" i="55"/>
  <c r="G248" i="55"/>
  <c r="F248" i="55"/>
  <c r="E248" i="55"/>
  <c r="D248" i="55"/>
  <c r="C248" i="55"/>
  <c r="AG243" i="55"/>
  <c r="AF243" i="55"/>
  <c r="AE243" i="55"/>
  <c r="AD243" i="55"/>
  <c r="AC243" i="55"/>
  <c r="AB243" i="55"/>
  <c r="AA243" i="55"/>
  <c r="Z243" i="55"/>
  <c r="Y243" i="55"/>
  <c r="X243" i="55"/>
  <c r="W243" i="55"/>
  <c r="V243" i="55"/>
  <c r="U243" i="55"/>
  <c r="T243" i="55"/>
  <c r="S243" i="55"/>
  <c r="R243" i="55"/>
  <c r="Q243" i="55"/>
  <c r="P243" i="55"/>
  <c r="O243" i="55"/>
  <c r="N243" i="55"/>
  <c r="M243" i="55"/>
  <c r="L243" i="55"/>
  <c r="K243" i="55"/>
  <c r="J243" i="55"/>
  <c r="I243" i="55"/>
  <c r="H243" i="55"/>
  <c r="G243" i="55"/>
  <c r="F243" i="55"/>
  <c r="E243" i="55"/>
  <c r="D243" i="55"/>
  <c r="C243" i="55"/>
  <c r="AG242" i="55"/>
  <c r="AF242" i="55"/>
  <c r="AE242" i="55"/>
  <c r="AD242" i="55"/>
  <c r="AC242" i="55"/>
  <c r="AB242" i="55"/>
  <c r="AA242" i="55"/>
  <c r="Z242" i="55"/>
  <c r="Y242" i="55"/>
  <c r="X242" i="55"/>
  <c r="W242" i="55"/>
  <c r="V242" i="55"/>
  <c r="U242" i="55"/>
  <c r="T242" i="55"/>
  <c r="S242" i="55"/>
  <c r="R242" i="55"/>
  <c r="Q242" i="55"/>
  <c r="P242" i="55"/>
  <c r="O242" i="55"/>
  <c r="N242" i="55"/>
  <c r="M242" i="55"/>
  <c r="L242" i="55"/>
  <c r="K242" i="55"/>
  <c r="J242" i="55"/>
  <c r="I242" i="55"/>
  <c r="H242" i="55"/>
  <c r="G242" i="55"/>
  <c r="F242" i="55"/>
  <c r="E242" i="55"/>
  <c r="D242" i="55"/>
  <c r="C242" i="55"/>
  <c r="AG241" i="55"/>
  <c r="AF241" i="55"/>
  <c r="AE241" i="55"/>
  <c r="AD241" i="55"/>
  <c r="AC241" i="55"/>
  <c r="AB241" i="55"/>
  <c r="AA241" i="55"/>
  <c r="Z241" i="55"/>
  <c r="Y241" i="55"/>
  <c r="X241" i="55"/>
  <c r="W241" i="55"/>
  <c r="V241" i="55"/>
  <c r="U241" i="55"/>
  <c r="T241" i="55"/>
  <c r="S241" i="55"/>
  <c r="R241" i="55"/>
  <c r="Q241" i="55"/>
  <c r="P241" i="55"/>
  <c r="O241" i="55"/>
  <c r="N241" i="55"/>
  <c r="M241" i="55"/>
  <c r="L241" i="55"/>
  <c r="K241" i="55"/>
  <c r="J241" i="55"/>
  <c r="I241" i="55"/>
  <c r="H241" i="55"/>
  <c r="G241" i="55"/>
  <c r="F241" i="55"/>
  <c r="E241" i="55"/>
  <c r="D241" i="55"/>
  <c r="C241" i="55"/>
  <c r="AG240" i="55"/>
  <c r="AF240" i="55"/>
  <c r="AE240" i="55"/>
  <c r="AD240" i="55"/>
  <c r="AC240" i="55"/>
  <c r="AB240" i="55"/>
  <c r="AA240" i="55"/>
  <c r="Z240" i="55"/>
  <c r="Y240" i="55"/>
  <c r="X240" i="55"/>
  <c r="W240" i="55"/>
  <c r="V240" i="55"/>
  <c r="U240" i="55"/>
  <c r="T240" i="55"/>
  <c r="S240" i="55"/>
  <c r="R240" i="55"/>
  <c r="Q240" i="55"/>
  <c r="P240" i="55"/>
  <c r="O240" i="55"/>
  <c r="N240" i="55"/>
  <c r="M240" i="55"/>
  <c r="L240" i="55"/>
  <c r="K240" i="55"/>
  <c r="J240" i="55"/>
  <c r="I240" i="55"/>
  <c r="H240" i="55"/>
  <c r="G240" i="55"/>
  <c r="F240" i="55"/>
  <c r="E240" i="55"/>
  <c r="D240" i="55"/>
  <c r="C240" i="55"/>
  <c r="AG239" i="55"/>
  <c r="AF239" i="55"/>
  <c r="AE239" i="55"/>
  <c r="AD239" i="55"/>
  <c r="AC239" i="55"/>
  <c r="AB239" i="55"/>
  <c r="AA239" i="55"/>
  <c r="Z239" i="55"/>
  <c r="Y239" i="55"/>
  <c r="X239" i="55"/>
  <c r="W239" i="55"/>
  <c r="V239" i="55"/>
  <c r="U239" i="55"/>
  <c r="T239" i="55"/>
  <c r="S239" i="55"/>
  <c r="R239" i="55"/>
  <c r="Q239" i="55"/>
  <c r="P239" i="55"/>
  <c r="O239" i="55"/>
  <c r="N239" i="55"/>
  <c r="M239" i="55"/>
  <c r="L239" i="55"/>
  <c r="K239" i="55"/>
  <c r="J239" i="55"/>
  <c r="I239" i="55"/>
  <c r="H239" i="55"/>
  <c r="G239" i="55"/>
  <c r="F239" i="55"/>
  <c r="E239" i="55"/>
  <c r="D239" i="55"/>
  <c r="C239" i="55"/>
  <c r="AG238" i="55"/>
  <c r="AF238" i="55"/>
  <c r="AE238" i="55"/>
  <c r="AD238" i="55"/>
  <c r="AC238" i="55"/>
  <c r="AB238" i="55"/>
  <c r="AA238" i="55"/>
  <c r="Z238" i="55"/>
  <c r="Y238" i="55"/>
  <c r="X238" i="55"/>
  <c r="W238" i="55"/>
  <c r="V238" i="55"/>
  <c r="U238" i="55"/>
  <c r="T238" i="55"/>
  <c r="S238" i="55"/>
  <c r="R238" i="55"/>
  <c r="Q238" i="55"/>
  <c r="P238" i="55"/>
  <c r="O238" i="55"/>
  <c r="N238" i="55"/>
  <c r="M238" i="55"/>
  <c r="L238" i="55"/>
  <c r="K238" i="55"/>
  <c r="J238" i="55"/>
  <c r="I238" i="55"/>
  <c r="H238" i="55"/>
  <c r="G238" i="55"/>
  <c r="F238" i="55"/>
  <c r="E238" i="55"/>
  <c r="D238" i="55"/>
  <c r="C238" i="55"/>
  <c r="AG237" i="55"/>
  <c r="AF237" i="55"/>
  <c r="AE237" i="55"/>
  <c r="AD237" i="55"/>
  <c r="AC237" i="55"/>
  <c r="AB237" i="55"/>
  <c r="AA237" i="55"/>
  <c r="Z237" i="55"/>
  <c r="Y237" i="55"/>
  <c r="X237" i="55"/>
  <c r="W237" i="55"/>
  <c r="V237" i="55"/>
  <c r="U237" i="55"/>
  <c r="T237" i="55"/>
  <c r="S237" i="55"/>
  <c r="R237" i="55"/>
  <c r="Q237" i="55"/>
  <c r="P237" i="55"/>
  <c r="O237" i="55"/>
  <c r="N237" i="55"/>
  <c r="M237" i="55"/>
  <c r="L237" i="55"/>
  <c r="K237" i="55"/>
  <c r="J237" i="55"/>
  <c r="I237" i="55"/>
  <c r="H237" i="55"/>
  <c r="G237" i="55"/>
  <c r="F237" i="55"/>
  <c r="E237" i="55"/>
  <c r="D237" i="55"/>
  <c r="C237" i="55"/>
  <c r="AG236" i="55"/>
  <c r="AF236" i="55"/>
  <c r="AE236" i="55"/>
  <c r="AD236" i="55"/>
  <c r="AC236" i="55"/>
  <c r="AB236" i="55"/>
  <c r="AA236" i="55"/>
  <c r="Z236" i="55"/>
  <c r="Y236" i="55"/>
  <c r="X236" i="55"/>
  <c r="W236" i="55"/>
  <c r="V236" i="55"/>
  <c r="U236" i="55"/>
  <c r="T236" i="55"/>
  <c r="S236" i="55"/>
  <c r="R236" i="55"/>
  <c r="Q236" i="55"/>
  <c r="P236" i="55"/>
  <c r="O236" i="55"/>
  <c r="N236" i="55"/>
  <c r="M236" i="55"/>
  <c r="L236" i="55"/>
  <c r="K236" i="55"/>
  <c r="J236" i="55"/>
  <c r="I236" i="55"/>
  <c r="H236" i="55"/>
  <c r="G236" i="55"/>
  <c r="F236" i="55"/>
  <c r="E236" i="55"/>
  <c r="D236" i="55"/>
  <c r="C236" i="55"/>
  <c r="AG235" i="55"/>
  <c r="AF235" i="55"/>
  <c r="AE235" i="55"/>
  <c r="AD235" i="55"/>
  <c r="AC235" i="55"/>
  <c r="AB235" i="55"/>
  <c r="AA235" i="55"/>
  <c r="Z235" i="55"/>
  <c r="Y235" i="55"/>
  <c r="X235" i="55"/>
  <c r="W235" i="55"/>
  <c r="V235" i="55"/>
  <c r="U235" i="55"/>
  <c r="T235" i="55"/>
  <c r="S235" i="55"/>
  <c r="R235" i="55"/>
  <c r="Q235" i="55"/>
  <c r="P235" i="55"/>
  <c r="O235" i="55"/>
  <c r="N235" i="55"/>
  <c r="M235" i="55"/>
  <c r="L235" i="55"/>
  <c r="K235" i="55"/>
  <c r="J235" i="55"/>
  <c r="I235" i="55"/>
  <c r="H235" i="55"/>
  <c r="G235" i="55"/>
  <c r="F235" i="55"/>
  <c r="E235" i="55"/>
  <c r="D235" i="55"/>
  <c r="C235" i="55"/>
  <c r="AG234" i="55"/>
  <c r="AF234" i="55"/>
  <c r="AE234" i="55"/>
  <c r="AD234" i="55"/>
  <c r="AC234" i="55"/>
  <c r="AB234" i="55"/>
  <c r="AA234" i="55"/>
  <c r="Z234" i="55"/>
  <c r="Y234" i="55"/>
  <c r="X234" i="55"/>
  <c r="W234" i="55"/>
  <c r="V234" i="55"/>
  <c r="U234" i="55"/>
  <c r="T234" i="55"/>
  <c r="S234" i="55"/>
  <c r="R234" i="55"/>
  <c r="Q234" i="55"/>
  <c r="P234" i="55"/>
  <c r="O234" i="55"/>
  <c r="N234" i="55"/>
  <c r="M234" i="55"/>
  <c r="L234" i="55"/>
  <c r="K234" i="55"/>
  <c r="J234" i="55"/>
  <c r="I234" i="55"/>
  <c r="H234" i="55"/>
  <c r="G234" i="55"/>
  <c r="F234" i="55"/>
  <c r="E234" i="55"/>
  <c r="D234" i="55"/>
  <c r="C234" i="55"/>
  <c r="AG233" i="55"/>
  <c r="AF233" i="55"/>
  <c r="AE233" i="55"/>
  <c r="AD233" i="55"/>
  <c r="AC233" i="55"/>
  <c r="AB233" i="55"/>
  <c r="AA233" i="55"/>
  <c r="Z233" i="55"/>
  <c r="Y233" i="55"/>
  <c r="X233" i="55"/>
  <c r="W233" i="55"/>
  <c r="V233" i="55"/>
  <c r="U233" i="55"/>
  <c r="T233" i="55"/>
  <c r="S233" i="55"/>
  <c r="R233" i="55"/>
  <c r="Q233" i="55"/>
  <c r="P233" i="55"/>
  <c r="O233" i="55"/>
  <c r="N233" i="55"/>
  <c r="M233" i="55"/>
  <c r="L233" i="55"/>
  <c r="K233" i="55"/>
  <c r="J233" i="55"/>
  <c r="I233" i="55"/>
  <c r="H233" i="55"/>
  <c r="G233" i="55"/>
  <c r="F233" i="55"/>
  <c r="E233" i="55"/>
  <c r="D233" i="55"/>
  <c r="C233" i="55"/>
  <c r="AG232" i="55"/>
  <c r="AF232" i="55"/>
  <c r="AE232" i="55"/>
  <c r="AD232" i="55"/>
  <c r="AC232" i="55"/>
  <c r="AB232" i="55"/>
  <c r="AA232" i="55"/>
  <c r="Z232" i="55"/>
  <c r="Y232" i="55"/>
  <c r="X232" i="55"/>
  <c r="W232" i="55"/>
  <c r="V232" i="55"/>
  <c r="U232" i="55"/>
  <c r="T232" i="55"/>
  <c r="S232" i="55"/>
  <c r="R232" i="55"/>
  <c r="Q232" i="55"/>
  <c r="P232" i="55"/>
  <c r="O232" i="55"/>
  <c r="N232" i="55"/>
  <c r="M232" i="55"/>
  <c r="L232" i="55"/>
  <c r="K232" i="55"/>
  <c r="J232" i="55"/>
  <c r="I232" i="55"/>
  <c r="H232" i="55"/>
  <c r="G232" i="55"/>
  <c r="F232" i="55"/>
  <c r="E232" i="55"/>
  <c r="D232" i="55"/>
  <c r="C232" i="55"/>
  <c r="AG231" i="55"/>
  <c r="AF231" i="55"/>
  <c r="AE231" i="55"/>
  <c r="AD231" i="55"/>
  <c r="AC231" i="55"/>
  <c r="AB231" i="55"/>
  <c r="AA231" i="55"/>
  <c r="Z231" i="55"/>
  <c r="Y231" i="55"/>
  <c r="X231" i="55"/>
  <c r="W231" i="55"/>
  <c r="V231" i="55"/>
  <c r="U231" i="55"/>
  <c r="T231" i="55"/>
  <c r="S231" i="55"/>
  <c r="R231" i="55"/>
  <c r="Q231" i="55"/>
  <c r="P231" i="55"/>
  <c r="O231" i="55"/>
  <c r="N231" i="55"/>
  <c r="M231" i="55"/>
  <c r="L231" i="55"/>
  <c r="K231" i="55"/>
  <c r="J231" i="55"/>
  <c r="I231" i="55"/>
  <c r="H231" i="55"/>
  <c r="G231" i="55"/>
  <c r="F231" i="55"/>
  <c r="E231" i="55"/>
  <c r="D231" i="55"/>
  <c r="C231" i="55"/>
  <c r="AG230" i="55"/>
  <c r="AF230" i="55"/>
  <c r="AE230" i="55"/>
  <c r="AD230" i="55"/>
  <c r="AC230" i="55"/>
  <c r="AB230" i="55"/>
  <c r="AA230" i="55"/>
  <c r="Z230" i="55"/>
  <c r="Y230" i="55"/>
  <c r="X230" i="55"/>
  <c r="W230" i="55"/>
  <c r="V230" i="55"/>
  <c r="U230" i="55"/>
  <c r="T230" i="55"/>
  <c r="S230" i="55"/>
  <c r="R230" i="55"/>
  <c r="Q230" i="55"/>
  <c r="P230" i="55"/>
  <c r="O230" i="55"/>
  <c r="N230" i="55"/>
  <c r="M230" i="55"/>
  <c r="L230" i="55"/>
  <c r="K230" i="55"/>
  <c r="J230" i="55"/>
  <c r="I230" i="55"/>
  <c r="H230" i="55"/>
  <c r="G230" i="55"/>
  <c r="F230" i="55"/>
  <c r="E230" i="55"/>
  <c r="D230" i="55"/>
  <c r="C230" i="55"/>
  <c r="AG229" i="55"/>
  <c r="AF229" i="55"/>
  <c r="AE229" i="55"/>
  <c r="AD229" i="55"/>
  <c r="AC229" i="55"/>
  <c r="AB229" i="55"/>
  <c r="AA229" i="55"/>
  <c r="Z229" i="55"/>
  <c r="Y229" i="55"/>
  <c r="X229" i="55"/>
  <c r="W229" i="55"/>
  <c r="V229" i="55"/>
  <c r="U229" i="55"/>
  <c r="T229" i="55"/>
  <c r="S229" i="55"/>
  <c r="R229" i="55"/>
  <c r="Q229" i="55"/>
  <c r="P229" i="55"/>
  <c r="O229" i="55"/>
  <c r="N229" i="55"/>
  <c r="M229" i="55"/>
  <c r="L229" i="55"/>
  <c r="K229" i="55"/>
  <c r="J229" i="55"/>
  <c r="I229" i="55"/>
  <c r="H229" i="55"/>
  <c r="G229" i="55"/>
  <c r="F229" i="55"/>
  <c r="E229" i="55"/>
  <c r="D229" i="55"/>
  <c r="C229" i="55"/>
  <c r="AG228" i="55"/>
  <c r="AF228" i="55"/>
  <c r="AE228" i="55"/>
  <c r="AD228" i="55"/>
  <c r="AC228" i="55"/>
  <c r="AB228" i="55"/>
  <c r="AA228" i="55"/>
  <c r="Z228" i="55"/>
  <c r="Y228" i="55"/>
  <c r="X228" i="55"/>
  <c r="W228" i="55"/>
  <c r="V228" i="55"/>
  <c r="U228" i="55"/>
  <c r="T228" i="55"/>
  <c r="S228" i="55"/>
  <c r="R228" i="55"/>
  <c r="Q228" i="55"/>
  <c r="P228" i="55"/>
  <c r="O228" i="55"/>
  <c r="N228" i="55"/>
  <c r="M228" i="55"/>
  <c r="L228" i="55"/>
  <c r="K228" i="55"/>
  <c r="J228" i="55"/>
  <c r="I228" i="55"/>
  <c r="H228" i="55"/>
  <c r="G228" i="55"/>
  <c r="F228" i="55"/>
  <c r="E228" i="55"/>
  <c r="D228" i="55"/>
  <c r="C228" i="55"/>
  <c r="AG227" i="55"/>
  <c r="AF227" i="55"/>
  <c r="AE227" i="55"/>
  <c r="AD227" i="55"/>
  <c r="AC227" i="55"/>
  <c r="AB227" i="55"/>
  <c r="AA227" i="55"/>
  <c r="Z227" i="55"/>
  <c r="Y227" i="55"/>
  <c r="X227" i="55"/>
  <c r="W227" i="55"/>
  <c r="V227" i="55"/>
  <c r="U227" i="55"/>
  <c r="T227" i="55"/>
  <c r="S227" i="55"/>
  <c r="R227" i="55"/>
  <c r="Q227" i="55"/>
  <c r="P227" i="55"/>
  <c r="O227" i="55"/>
  <c r="N227" i="55"/>
  <c r="M227" i="55"/>
  <c r="L227" i="55"/>
  <c r="K227" i="55"/>
  <c r="J227" i="55"/>
  <c r="I227" i="55"/>
  <c r="H227" i="55"/>
  <c r="G227" i="55"/>
  <c r="F227" i="55"/>
  <c r="E227" i="55"/>
  <c r="D227" i="55"/>
  <c r="C227" i="55"/>
  <c r="AG226" i="55"/>
  <c r="AF226" i="55"/>
  <c r="AE226" i="55"/>
  <c r="AD226" i="55"/>
  <c r="AC226" i="55"/>
  <c r="AB226" i="55"/>
  <c r="AA226" i="55"/>
  <c r="Z226" i="55"/>
  <c r="Y226" i="55"/>
  <c r="X226" i="55"/>
  <c r="W226" i="55"/>
  <c r="V226" i="55"/>
  <c r="U226" i="55"/>
  <c r="T226" i="55"/>
  <c r="S226" i="55"/>
  <c r="R226" i="55"/>
  <c r="Q226" i="55"/>
  <c r="P226" i="55"/>
  <c r="O226" i="55"/>
  <c r="N226" i="55"/>
  <c r="M226" i="55"/>
  <c r="L226" i="55"/>
  <c r="K226" i="55"/>
  <c r="J226" i="55"/>
  <c r="I226" i="55"/>
  <c r="H226" i="55"/>
  <c r="G226" i="55"/>
  <c r="F226" i="55"/>
  <c r="E226" i="55"/>
  <c r="D226" i="55"/>
  <c r="C226" i="55"/>
  <c r="AG225" i="55"/>
  <c r="AF225" i="55"/>
  <c r="AE225" i="55"/>
  <c r="AD225" i="55"/>
  <c r="AC225" i="55"/>
  <c r="AB225" i="55"/>
  <c r="AA225" i="55"/>
  <c r="Z225" i="55"/>
  <c r="Y225" i="55"/>
  <c r="X225" i="55"/>
  <c r="W225" i="55"/>
  <c r="V225" i="55"/>
  <c r="U225" i="55"/>
  <c r="T225" i="55"/>
  <c r="S225" i="55"/>
  <c r="R225" i="55"/>
  <c r="Q225" i="55"/>
  <c r="P225" i="55"/>
  <c r="O225" i="55"/>
  <c r="N225" i="55"/>
  <c r="M225" i="55"/>
  <c r="L225" i="55"/>
  <c r="K225" i="55"/>
  <c r="J225" i="55"/>
  <c r="I225" i="55"/>
  <c r="H225" i="55"/>
  <c r="G225" i="55"/>
  <c r="F225" i="55"/>
  <c r="E225" i="55"/>
  <c r="D225" i="55"/>
  <c r="C225" i="55"/>
  <c r="AG224" i="55"/>
  <c r="AF224" i="55"/>
  <c r="AE224" i="55"/>
  <c r="AD224" i="55"/>
  <c r="AC224" i="55"/>
  <c r="AB224" i="55"/>
  <c r="AA224" i="55"/>
  <c r="Z224" i="55"/>
  <c r="Y224" i="55"/>
  <c r="X224" i="55"/>
  <c r="W224" i="55"/>
  <c r="V224" i="55"/>
  <c r="U224" i="55"/>
  <c r="T224" i="55"/>
  <c r="S224" i="55"/>
  <c r="R224" i="55"/>
  <c r="Q224" i="55"/>
  <c r="P224" i="55"/>
  <c r="O224" i="55"/>
  <c r="N224" i="55"/>
  <c r="M224" i="55"/>
  <c r="L224" i="55"/>
  <c r="K224" i="55"/>
  <c r="J224" i="55"/>
  <c r="I224" i="55"/>
  <c r="H224" i="55"/>
  <c r="G224" i="55"/>
  <c r="F224" i="55"/>
  <c r="E224" i="55"/>
  <c r="D224" i="55"/>
  <c r="C224" i="55"/>
  <c r="AG223" i="55"/>
  <c r="AF223" i="55"/>
  <c r="AE223" i="55"/>
  <c r="AD223" i="55"/>
  <c r="AC223" i="55"/>
  <c r="AB223" i="55"/>
  <c r="AA223" i="55"/>
  <c r="Z223" i="55"/>
  <c r="Y223" i="55"/>
  <c r="X223" i="55"/>
  <c r="W223" i="55"/>
  <c r="V223" i="55"/>
  <c r="U223" i="55"/>
  <c r="T223" i="55"/>
  <c r="S223" i="55"/>
  <c r="R223" i="55"/>
  <c r="Q223" i="55"/>
  <c r="P223" i="55"/>
  <c r="O223" i="55"/>
  <c r="N223" i="55"/>
  <c r="M223" i="55"/>
  <c r="L223" i="55"/>
  <c r="K223" i="55"/>
  <c r="J223" i="55"/>
  <c r="I223" i="55"/>
  <c r="H223" i="55"/>
  <c r="G223" i="55"/>
  <c r="F223" i="55"/>
  <c r="E223" i="55"/>
  <c r="D223" i="55"/>
  <c r="C223" i="55"/>
  <c r="AG222" i="55"/>
  <c r="AF222" i="55"/>
  <c r="AE222" i="55"/>
  <c r="AD222" i="55"/>
  <c r="AC222" i="55"/>
  <c r="AB222" i="55"/>
  <c r="AA222" i="55"/>
  <c r="Z222" i="55"/>
  <c r="Y222" i="55"/>
  <c r="X222" i="55"/>
  <c r="W222" i="55"/>
  <c r="V222" i="55"/>
  <c r="U222" i="55"/>
  <c r="T222" i="55"/>
  <c r="S222" i="55"/>
  <c r="R222" i="55"/>
  <c r="Q222" i="55"/>
  <c r="P222" i="55"/>
  <c r="O222" i="55"/>
  <c r="N222" i="55"/>
  <c r="M222" i="55"/>
  <c r="L222" i="55"/>
  <c r="K222" i="55"/>
  <c r="J222" i="55"/>
  <c r="I222" i="55"/>
  <c r="H222" i="55"/>
  <c r="G222" i="55"/>
  <c r="F222" i="55"/>
  <c r="E222" i="55"/>
  <c r="D222" i="55"/>
  <c r="C222" i="55"/>
  <c r="AG221" i="55"/>
  <c r="AF221" i="55"/>
  <c r="AE221" i="55"/>
  <c r="AD221" i="55"/>
  <c r="AC221" i="55"/>
  <c r="AB221" i="55"/>
  <c r="AA221" i="55"/>
  <c r="Z221" i="55"/>
  <c r="Y221" i="55"/>
  <c r="X221" i="55"/>
  <c r="W221" i="55"/>
  <c r="V221" i="55"/>
  <c r="U221" i="55"/>
  <c r="T221" i="55"/>
  <c r="S221" i="55"/>
  <c r="R221" i="55"/>
  <c r="Q221" i="55"/>
  <c r="P221" i="55"/>
  <c r="O221" i="55"/>
  <c r="N221" i="55"/>
  <c r="M221" i="55"/>
  <c r="L221" i="55"/>
  <c r="K221" i="55"/>
  <c r="J221" i="55"/>
  <c r="I221" i="55"/>
  <c r="H221" i="55"/>
  <c r="G221" i="55"/>
  <c r="F221" i="55"/>
  <c r="E221" i="55"/>
  <c r="D221" i="55"/>
  <c r="C221" i="55"/>
  <c r="AG220" i="55"/>
  <c r="AF220" i="55"/>
  <c r="AE220" i="55"/>
  <c r="AD220" i="55"/>
  <c r="AC220" i="55"/>
  <c r="AB220" i="55"/>
  <c r="AA220" i="55"/>
  <c r="Z220" i="55"/>
  <c r="Y220" i="55"/>
  <c r="X220" i="55"/>
  <c r="W220" i="55"/>
  <c r="V220" i="55"/>
  <c r="U220" i="55"/>
  <c r="T220" i="55"/>
  <c r="S220" i="55"/>
  <c r="R220" i="55"/>
  <c r="Q220" i="55"/>
  <c r="P220" i="55"/>
  <c r="O220" i="55"/>
  <c r="N220" i="55"/>
  <c r="M220" i="55"/>
  <c r="L220" i="55"/>
  <c r="K220" i="55"/>
  <c r="J220" i="55"/>
  <c r="I220" i="55"/>
  <c r="H220" i="55"/>
  <c r="G220" i="55"/>
  <c r="F220" i="55"/>
  <c r="E220" i="55"/>
  <c r="D220" i="55"/>
  <c r="C220" i="55"/>
  <c r="AG219" i="55"/>
  <c r="AF219" i="55"/>
  <c r="AE219" i="55"/>
  <c r="AD219" i="55"/>
  <c r="AC219" i="55"/>
  <c r="AB219" i="55"/>
  <c r="AA219" i="55"/>
  <c r="Z219" i="55"/>
  <c r="Y219" i="55"/>
  <c r="X219" i="55"/>
  <c r="W219" i="55"/>
  <c r="V219" i="55"/>
  <c r="U219" i="55"/>
  <c r="T219" i="55"/>
  <c r="S219" i="55"/>
  <c r="R219" i="55"/>
  <c r="Q219" i="55"/>
  <c r="P219" i="55"/>
  <c r="O219" i="55"/>
  <c r="N219" i="55"/>
  <c r="M219" i="55"/>
  <c r="L219" i="55"/>
  <c r="K219" i="55"/>
  <c r="J219" i="55"/>
  <c r="I219" i="55"/>
  <c r="H219" i="55"/>
  <c r="G219" i="55"/>
  <c r="F219" i="55"/>
  <c r="E219" i="55"/>
  <c r="D219" i="55"/>
  <c r="C219" i="55"/>
  <c r="AG218" i="55"/>
  <c r="AF218" i="55"/>
  <c r="AE218" i="55"/>
  <c r="AD218" i="55"/>
  <c r="AC218" i="55"/>
  <c r="AB218" i="55"/>
  <c r="AA218" i="55"/>
  <c r="Z218" i="55"/>
  <c r="Y218" i="55"/>
  <c r="X218" i="55"/>
  <c r="W218" i="55"/>
  <c r="V218" i="55"/>
  <c r="U218" i="55"/>
  <c r="T218" i="55"/>
  <c r="S218" i="55"/>
  <c r="R218" i="55"/>
  <c r="Q218" i="55"/>
  <c r="P218" i="55"/>
  <c r="O218" i="55"/>
  <c r="N218" i="55"/>
  <c r="M218" i="55"/>
  <c r="L218" i="55"/>
  <c r="K218" i="55"/>
  <c r="J218" i="55"/>
  <c r="I218" i="55"/>
  <c r="H218" i="55"/>
  <c r="G218" i="55"/>
  <c r="F218" i="55"/>
  <c r="E218" i="55"/>
  <c r="D218" i="55"/>
  <c r="C218" i="55"/>
  <c r="AG217" i="55"/>
  <c r="AF217" i="55"/>
  <c r="AE217" i="55"/>
  <c r="AD217" i="55"/>
  <c r="AC217" i="55"/>
  <c r="AB217" i="55"/>
  <c r="AA217" i="55"/>
  <c r="Z217" i="55"/>
  <c r="Y217" i="55"/>
  <c r="X217" i="55"/>
  <c r="W217" i="55"/>
  <c r="V217" i="55"/>
  <c r="U217" i="55"/>
  <c r="T217" i="55"/>
  <c r="S217" i="55"/>
  <c r="R217" i="55"/>
  <c r="Q217" i="55"/>
  <c r="P217" i="55"/>
  <c r="O217" i="55"/>
  <c r="N217" i="55"/>
  <c r="M217" i="55"/>
  <c r="L217" i="55"/>
  <c r="K217" i="55"/>
  <c r="J217" i="55"/>
  <c r="I217" i="55"/>
  <c r="H217" i="55"/>
  <c r="G217" i="55"/>
  <c r="F217" i="55"/>
  <c r="E217" i="55"/>
  <c r="D217" i="55"/>
  <c r="C217" i="55"/>
  <c r="AG216" i="55"/>
  <c r="AF216" i="55"/>
  <c r="AE216" i="55"/>
  <c r="AD216" i="55"/>
  <c r="AC216" i="55"/>
  <c r="AB216" i="55"/>
  <c r="AA216" i="55"/>
  <c r="Z216" i="55"/>
  <c r="Y216" i="55"/>
  <c r="X216" i="55"/>
  <c r="W216" i="55"/>
  <c r="V216" i="55"/>
  <c r="U216" i="55"/>
  <c r="T216" i="55"/>
  <c r="S216" i="55"/>
  <c r="R216" i="55"/>
  <c r="Q216" i="55"/>
  <c r="P216" i="55"/>
  <c r="O216" i="55"/>
  <c r="N216" i="55"/>
  <c r="M216" i="55"/>
  <c r="L216" i="55"/>
  <c r="K216" i="55"/>
  <c r="J216" i="55"/>
  <c r="I216" i="55"/>
  <c r="H216" i="55"/>
  <c r="G216" i="55"/>
  <c r="F216" i="55"/>
  <c r="E216" i="55"/>
  <c r="D216" i="55"/>
  <c r="C216" i="55"/>
  <c r="AG215" i="55"/>
  <c r="AF215" i="55"/>
  <c r="AE215" i="55"/>
  <c r="AD215" i="55"/>
  <c r="AC215" i="55"/>
  <c r="AB215" i="55"/>
  <c r="AA215" i="55"/>
  <c r="Z215" i="55"/>
  <c r="Y215" i="55"/>
  <c r="X215" i="55"/>
  <c r="W215" i="55"/>
  <c r="V215" i="55"/>
  <c r="U215" i="55"/>
  <c r="T215" i="55"/>
  <c r="S215" i="55"/>
  <c r="R215" i="55"/>
  <c r="Q215" i="55"/>
  <c r="P215" i="55"/>
  <c r="O215" i="55"/>
  <c r="N215" i="55"/>
  <c r="M215" i="55"/>
  <c r="L215" i="55"/>
  <c r="K215" i="55"/>
  <c r="J215" i="55"/>
  <c r="I215" i="55"/>
  <c r="H215" i="55"/>
  <c r="G215" i="55"/>
  <c r="F215" i="55"/>
  <c r="E215" i="55"/>
  <c r="D215" i="55"/>
  <c r="C215" i="55"/>
  <c r="AG214" i="55"/>
  <c r="AF214" i="55"/>
  <c r="AE214" i="55"/>
  <c r="AD214" i="55"/>
  <c r="AC214" i="55"/>
  <c r="AB214" i="55"/>
  <c r="AA214" i="55"/>
  <c r="Z214" i="55"/>
  <c r="Y214" i="55"/>
  <c r="X214" i="55"/>
  <c r="W214" i="55"/>
  <c r="V214" i="55"/>
  <c r="U214" i="55"/>
  <c r="T214" i="55"/>
  <c r="S214" i="55"/>
  <c r="R214" i="55"/>
  <c r="Q214" i="55"/>
  <c r="P214" i="55"/>
  <c r="O214" i="55"/>
  <c r="N214" i="55"/>
  <c r="M214" i="55"/>
  <c r="L214" i="55"/>
  <c r="K214" i="55"/>
  <c r="J214" i="55"/>
  <c r="I214" i="55"/>
  <c r="H214" i="55"/>
  <c r="G214" i="55"/>
  <c r="F214" i="55"/>
  <c r="E214" i="55"/>
  <c r="D214" i="55"/>
  <c r="C214" i="55"/>
  <c r="AG213" i="55"/>
  <c r="AF213" i="55"/>
  <c r="AE213" i="55"/>
  <c r="AD213" i="55"/>
  <c r="AC213" i="55"/>
  <c r="AB213" i="55"/>
  <c r="AA213" i="55"/>
  <c r="Z213" i="55"/>
  <c r="Y213" i="55"/>
  <c r="X213" i="55"/>
  <c r="W213" i="55"/>
  <c r="V213" i="55"/>
  <c r="U213" i="55"/>
  <c r="T213" i="55"/>
  <c r="S213" i="55"/>
  <c r="R213" i="55"/>
  <c r="Q213" i="55"/>
  <c r="P213" i="55"/>
  <c r="O213" i="55"/>
  <c r="N213" i="55"/>
  <c r="M213" i="55"/>
  <c r="L213" i="55"/>
  <c r="K213" i="55"/>
  <c r="J213" i="55"/>
  <c r="I213" i="55"/>
  <c r="H213" i="55"/>
  <c r="G213" i="55"/>
  <c r="F213" i="55"/>
  <c r="E213" i="55"/>
  <c r="D213" i="55"/>
  <c r="C213" i="55"/>
  <c r="AG212" i="55"/>
  <c r="AF212" i="55"/>
  <c r="AE212" i="55"/>
  <c r="AD212" i="55"/>
  <c r="AC212" i="55"/>
  <c r="AB212" i="55"/>
  <c r="AA212" i="55"/>
  <c r="Z212" i="55"/>
  <c r="Y212" i="55"/>
  <c r="X212" i="55"/>
  <c r="W212" i="55"/>
  <c r="V212" i="55"/>
  <c r="U212" i="55"/>
  <c r="T212" i="55"/>
  <c r="S212" i="55"/>
  <c r="R212" i="55"/>
  <c r="Q212" i="55"/>
  <c r="P212" i="55"/>
  <c r="O212" i="55"/>
  <c r="N212" i="55"/>
  <c r="M212" i="55"/>
  <c r="L212" i="55"/>
  <c r="K212" i="55"/>
  <c r="J212" i="55"/>
  <c r="I212" i="55"/>
  <c r="H212" i="55"/>
  <c r="G212" i="55"/>
  <c r="F212" i="55"/>
  <c r="E212" i="55"/>
  <c r="D212" i="55"/>
  <c r="C212" i="55"/>
  <c r="AG211" i="55"/>
  <c r="AF211" i="55"/>
  <c r="AE211" i="55"/>
  <c r="AD211" i="55"/>
  <c r="AC211" i="55"/>
  <c r="AB211" i="55"/>
  <c r="AA211" i="55"/>
  <c r="Z211" i="55"/>
  <c r="Y211" i="55"/>
  <c r="X211" i="55"/>
  <c r="W211" i="55"/>
  <c r="V211" i="55"/>
  <c r="U211" i="55"/>
  <c r="T211" i="55"/>
  <c r="S211" i="55"/>
  <c r="R211" i="55"/>
  <c r="Q211" i="55"/>
  <c r="P211" i="55"/>
  <c r="O211" i="55"/>
  <c r="N211" i="55"/>
  <c r="M211" i="55"/>
  <c r="L211" i="55"/>
  <c r="K211" i="55"/>
  <c r="J211" i="55"/>
  <c r="I211" i="55"/>
  <c r="H211" i="55"/>
  <c r="G211" i="55"/>
  <c r="F211" i="55"/>
  <c r="E211" i="55"/>
  <c r="D211" i="55"/>
  <c r="C211" i="55"/>
  <c r="AG207" i="55"/>
  <c r="AF207" i="55"/>
  <c r="AE207" i="55"/>
  <c r="AD207" i="55"/>
  <c r="AC207" i="55"/>
  <c r="AB207" i="55"/>
  <c r="AA207" i="55"/>
  <c r="Z207" i="55"/>
  <c r="Y207" i="55"/>
  <c r="X207" i="55"/>
  <c r="W207" i="55"/>
  <c r="V207" i="55"/>
  <c r="U207" i="55"/>
  <c r="T207" i="55"/>
  <c r="S207" i="55"/>
  <c r="R207" i="55"/>
  <c r="Q207" i="55"/>
  <c r="P207" i="55"/>
  <c r="O207" i="55"/>
  <c r="N207" i="55"/>
  <c r="M207" i="55"/>
  <c r="L207" i="55"/>
  <c r="K207" i="55"/>
  <c r="J207" i="55"/>
  <c r="I207" i="55"/>
  <c r="H207" i="55"/>
  <c r="G207" i="55"/>
  <c r="F207" i="55"/>
  <c r="E207" i="55"/>
  <c r="D207" i="55"/>
  <c r="C207" i="55"/>
  <c r="AG206" i="55"/>
  <c r="AF206" i="55"/>
  <c r="AE206" i="55"/>
  <c r="AD206" i="55"/>
  <c r="AC206" i="55"/>
  <c r="AB206" i="55"/>
  <c r="AA206" i="55"/>
  <c r="Z206" i="55"/>
  <c r="Y206" i="55"/>
  <c r="X206" i="55"/>
  <c r="W206" i="55"/>
  <c r="V206" i="55"/>
  <c r="U206" i="55"/>
  <c r="T206" i="55"/>
  <c r="S206" i="55"/>
  <c r="R206" i="55"/>
  <c r="Q206" i="55"/>
  <c r="P206" i="55"/>
  <c r="O206" i="55"/>
  <c r="N206" i="55"/>
  <c r="M206" i="55"/>
  <c r="L206" i="55"/>
  <c r="K206" i="55"/>
  <c r="J206" i="55"/>
  <c r="I206" i="55"/>
  <c r="H206" i="55"/>
  <c r="G206" i="55"/>
  <c r="F206" i="55"/>
  <c r="E206" i="55"/>
  <c r="D206" i="55"/>
  <c r="C206" i="55"/>
  <c r="AG205" i="55"/>
  <c r="AF205" i="55"/>
  <c r="AE205" i="55"/>
  <c r="AD205" i="55"/>
  <c r="AC205" i="55"/>
  <c r="AB205" i="55"/>
  <c r="AA205" i="55"/>
  <c r="Z205" i="55"/>
  <c r="Y205" i="55"/>
  <c r="X205" i="55"/>
  <c r="W205" i="55"/>
  <c r="V205" i="55"/>
  <c r="U205" i="55"/>
  <c r="T205" i="55"/>
  <c r="S205" i="55"/>
  <c r="R205" i="55"/>
  <c r="Q205" i="55"/>
  <c r="P205" i="55"/>
  <c r="O205" i="55"/>
  <c r="N205" i="55"/>
  <c r="M205" i="55"/>
  <c r="L205" i="55"/>
  <c r="K205" i="55"/>
  <c r="J205" i="55"/>
  <c r="I205" i="55"/>
  <c r="H205" i="55"/>
  <c r="G205" i="55"/>
  <c r="F205" i="55"/>
  <c r="E205" i="55"/>
  <c r="D205" i="55"/>
  <c r="C205" i="55"/>
  <c r="AG204" i="55"/>
  <c r="AF204" i="55"/>
  <c r="AE204" i="55"/>
  <c r="AD204" i="55"/>
  <c r="AC204" i="55"/>
  <c r="AB204" i="55"/>
  <c r="AA204" i="55"/>
  <c r="Z204" i="55"/>
  <c r="Y204" i="55"/>
  <c r="X204" i="55"/>
  <c r="W204" i="55"/>
  <c r="V204" i="55"/>
  <c r="U204" i="55"/>
  <c r="T204" i="55"/>
  <c r="S204" i="55"/>
  <c r="R204" i="55"/>
  <c r="Q204" i="55"/>
  <c r="P204" i="55"/>
  <c r="O204" i="55"/>
  <c r="N204" i="55"/>
  <c r="M204" i="55"/>
  <c r="L204" i="55"/>
  <c r="K204" i="55"/>
  <c r="J204" i="55"/>
  <c r="I204" i="55"/>
  <c r="H204" i="55"/>
  <c r="G204" i="55"/>
  <c r="F204" i="55"/>
  <c r="E204" i="55"/>
  <c r="D204" i="55"/>
  <c r="C204" i="55"/>
  <c r="AG203" i="55"/>
  <c r="AF203" i="55"/>
  <c r="AE203" i="55"/>
  <c r="AD203" i="55"/>
  <c r="AC203" i="55"/>
  <c r="AB203" i="55"/>
  <c r="AA203" i="55"/>
  <c r="Z203" i="55"/>
  <c r="Y203" i="55"/>
  <c r="X203" i="55"/>
  <c r="W203" i="55"/>
  <c r="V203" i="55"/>
  <c r="U203" i="55"/>
  <c r="T203" i="55"/>
  <c r="S203" i="55"/>
  <c r="R203" i="55"/>
  <c r="Q203" i="55"/>
  <c r="P203" i="55"/>
  <c r="O203" i="55"/>
  <c r="N203" i="55"/>
  <c r="M203" i="55"/>
  <c r="L203" i="55"/>
  <c r="K203" i="55"/>
  <c r="J203" i="55"/>
  <c r="I203" i="55"/>
  <c r="H203" i="55"/>
  <c r="G203" i="55"/>
  <c r="F203" i="55"/>
  <c r="E203" i="55"/>
  <c r="D203" i="55"/>
  <c r="C203" i="55"/>
  <c r="AG202" i="55"/>
  <c r="AF202" i="55"/>
  <c r="AE202" i="55"/>
  <c r="AD202" i="55"/>
  <c r="AC202" i="55"/>
  <c r="AB202" i="55"/>
  <c r="AA202" i="55"/>
  <c r="Z202" i="55"/>
  <c r="Y202" i="55"/>
  <c r="X202" i="55"/>
  <c r="W202" i="55"/>
  <c r="V202" i="55"/>
  <c r="U202" i="55"/>
  <c r="T202" i="55"/>
  <c r="S202" i="55"/>
  <c r="R202" i="55"/>
  <c r="Q202" i="55"/>
  <c r="P202" i="55"/>
  <c r="O202" i="55"/>
  <c r="N202" i="55"/>
  <c r="M202" i="55"/>
  <c r="L202" i="55"/>
  <c r="K202" i="55"/>
  <c r="J202" i="55"/>
  <c r="I202" i="55"/>
  <c r="H202" i="55"/>
  <c r="G202" i="55"/>
  <c r="F202" i="55"/>
  <c r="E202" i="55"/>
  <c r="D202" i="55"/>
  <c r="C202" i="55"/>
  <c r="AG201" i="55"/>
  <c r="AF201" i="55"/>
  <c r="AE201" i="55"/>
  <c r="AD201" i="55"/>
  <c r="AC201" i="55"/>
  <c r="AB201" i="55"/>
  <c r="AA201" i="55"/>
  <c r="Z201" i="55"/>
  <c r="Y201" i="55"/>
  <c r="X201" i="55"/>
  <c r="W201" i="55"/>
  <c r="V201" i="55"/>
  <c r="U201" i="55"/>
  <c r="T201" i="55"/>
  <c r="S201" i="55"/>
  <c r="R201" i="55"/>
  <c r="Q201" i="55"/>
  <c r="P201" i="55"/>
  <c r="O201" i="55"/>
  <c r="N201" i="55"/>
  <c r="M201" i="55"/>
  <c r="L201" i="55"/>
  <c r="K201" i="55"/>
  <c r="J201" i="55"/>
  <c r="I201" i="55"/>
  <c r="H201" i="55"/>
  <c r="G201" i="55"/>
  <c r="F201" i="55"/>
  <c r="E201" i="55"/>
  <c r="D201" i="55"/>
  <c r="C201" i="55"/>
  <c r="AG200" i="55"/>
  <c r="AF200" i="55"/>
  <c r="AE200" i="55"/>
  <c r="AD200" i="55"/>
  <c r="AC200" i="55"/>
  <c r="AB200" i="55"/>
  <c r="AA200" i="55"/>
  <c r="Z200" i="55"/>
  <c r="Y200" i="55"/>
  <c r="X200" i="55"/>
  <c r="W200" i="55"/>
  <c r="V200" i="55"/>
  <c r="U200" i="55"/>
  <c r="T200" i="55"/>
  <c r="S200" i="55"/>
  <c r="R200" i="55"/>
  <c r="Q200" i="55"/>
  <c r="P200" i="55"/>
  <c r="O200" i="55"/>
  <c r="N200" i="55"/>
  <c r="M200" i="55"/>
  <c r="L200" i="55"/>
  <c r="K200" i="55"/>
  <c r="J200" i="55"/>
  <c r="I200" i="55"/>
  <c r="H200" i="55"/>
  <c r="G200" i="55"/>
  <c r="F200" i="55"/>
  <c r="E200" i="55"/>
  <c r="D200" i="55"/>
  <c r="C200" i="55"/>
  <c r="AG199" i="55"/>
  <c r="AF199" i="55"/>
  <c r="AE199" i="55"/>
  <c r="AD199" i="55"/>
  <c r="AC199" i="55"/>
  <c r="AB199" i="55"/>
  <c r="AA199" i="55"/>
  <c r="Z199" i="55"/>
  <c r="Y199" i="55"/>
  <c r="X199" i="55"/>
  <c r="W199" i="55"/>
  <c r="V199" i="55"/>
  <c r="U199" i="55"/>
  <c r="T199" i="55"/>
  <c r="S199" i="55"/>
  <c r="R199" i="55"/>
  <c r="Q199" i="55"/>
  <c r="P199" i="55"/>
  <c r="O199" i="55"/>
  <c r="N199" i="55"/>
  <c r="M199" i="55"/>
  <c r="L199" i="55"/>
  <c r="K199" i="55"/>
  <c r="J199" i="55"/>
  <c r="I199" i="55"/>
  <c r="H199" i="55"/>
  <c r="G199" i="55"/>
  <c r="F199" i="55"/>
  <c r="E199" i="55"/>
  <c r="D199" i="55"/>
  <c r="C199" i="55"/>
  <c r="AG198" i="55"/>
  <c r="AF198" i="55"/>
  <c r="AE198" i="55"/>
  <c r="AD198" i="55"/>
  <c r="AC198" i="55"/>
  <c r="AB198" i="55"/>
  <c r="AA198" i="55"/>
  <c r="Z198" i="55"/>
  <c r="Y198" i="55"/>
  <c r="X198" i="55"/>
  <c r="W198" i="55"/>
  <c r="V198" i="55"/>
  <c r="U198" i="55"/>
  <c r="T198" i="55"/>
  <c r="S198" i="55"/>
  <c r="R198" i="55"/>
  <c r="Q198" i="55"/>
  <c r="P198" i="55"/>
  <c r="O198" i="55"/>
  <c r="N198" i="55"/>
  <c r="M198" i="55"/>
  <c r="L198" i="55"/>
  <c r="K198" i="55"/>
  <c r="J198" i="55"/>
  <c r="I198" i="55"/>
  <c r="H198" i="55"/>
  <c r="G198" i="55"/>
  <c r="F198" i="55"/>
  <c r="E198" i="55"/>
  <c r="D198" i="55"/>
  <c r="C198" i="55"/>
  <c r="AG197" i="55"/>
  <c r="AF197" i="55"/>
  <c r="AE197" i="55"/>
  <c r="AD197" i="55"/>
  <c r="AC197" i="55"/>
  <c r="AB197" i="55"/>
  <c r="AA197" i="55"/>
  <c r="Z197" i="55"/>
  <c r="Y197" i="55"/>
  <c r="X197" i="55"/>
  <c r="W197" i="55"/>
  <c r="V197" i="55"/>
  <c r="U197" i="55"/>
  <c r="T197" i="55"/>
  <c r="S197" i="55"/>
  <c r="R197" i="55"/>
  <c r="Q197" i="55"/>
  <c r="P197" i="55"/>
  <c r="O197" i="55"/>
  <c r="N197" i="55"/>
  <c r="M197" i="55"/>
  <c r="L197" i="55"/>
  <c r="K197" i="55"/>
  <c r="J197" i="55"/>
  <c r="I197" i="55"/>
  <c r="H197" i="55"/>
  <c r="G197" i="55"/>
  <c r="F197" i="55"/>
  <c r="E197" i="55"/>
  <c r="D197" i="55"/>
  <c r="C197" i="55"/>
  <c r="AG195" i="55"/>
  <c r="AF195" i="55"/>
  <c r="AE195" i="55"/>
  <c r="AD195" i="55"/>
  <c r="AC195" i="55"/>
  <c r="AB195" i="55"/>
  <c r="AA195" i="55"/>
  <c r="Z195" i="55"/>
  <c r="Y195" i="55"/>
  <c r="X195" i="55"/>
  <c r="W195" i="55"/>
  <c r="V195" i="55"/>
  <c r="U195" i="55"/>
  <c r="T195" i="55"/>
  <c r="S195" i="55"/>
  <c r="R195" i="55"/>
  <c r="Q195" i="55"/>
  <c r="P195" i="55"/>
  <c r="O195" i="55"/>
  <c r="N195" i="55"/>
  <c r="M195" i="55"/>
  <c r="L195" i="55"/>
  <c r="K195" i="55"/>
  <c r="J195" i="55"/>
  <c r="I195" i="55"/>
  <c r="H195" i="55"/>
  <c r="G195" i="55"/>
  <c r="F195" i="55"/>
  <c r="E195" i="55"/>
  <c r="D195" i="55"/>
  <c r="C195" i="55"/>
  <c r="AG194" i="55"/>
  <c r="AF194" i="55"/>
  <c r="AE194" i="55"/>
  <c r="AD194" i="55"/>
  <c r="AC194" i="55"/>
  <c r="AB194" i="55"/>
  <c r="AA194" i="55"/>
  <c r="Z194" i="55"/>
  <c r="Y194" i="55"/>
  <c r="X194" i="55"/>
  <c r="W194" i="55"/>
  <c r="V194" i="55"/>
  <c r="U194" i="55"/>
  <c r="T194" i="55"/>
  <c r="S194" i="55"/>
  <c r="R194" i="55"/>
  <c r="Q194" i="55"/>
  <c r="P194" i="55"/>
  <c r="O194" i="55"/>
  <c r="N194" i="55"/>
  <c r="M194" i="55"/>
  <c r="L194" i="55"/>
  <c r="K194" i="55"/>
  <c r="J194" i="55"/>
  <c r="I194" i="55"/>
  <c r="H194" i="55"/>
  <c r="G194" i="55"/>
  <c r="F194" i="55"/>
  <c r="E194" i="55"/>
  <c r="D194" i="55"/>
  <c r="C194" i="55"/>
  <c r="AG193" i="55"/>
  <c r="AF193" i="55"/>
  <c r="AE193" i="55"/>
  <c r="AD193" i="55"/>
  <c r="AC193" i="55"/>
  <c r="AB193" i="55"/>
  <c r="AA193" i="55"/>
  <c r="Z193" i="55"/>
  <c r="Y193" i="55"/>
  <c r="X193" i="55"/>
  <c r="W193" i="55"/>
  <c r="V193" i="55"/>
  <c r="U193" i="55"/>
  <c r="T193" i="55"/>
  <c r="S193" i="55"/>
  <c r="R193" i="55"/>
  <c r="Q193" i="55"/>
  <c r="P193" i="55"/>
  <c r="O193" i="55"/>
  <c r="N193" i="55"/>
  <c r="M193" i="55"/>
  <c r="L193" i="55"/>
  <c r="K193" i="55"/>
  <c r="J193" i="55"/>
  <c r="I193" i="55"/>
  <c r="H193" i="55"/>
  <c r="G193" i="55"/>
  <c r="F193" i="55"/>
  <c r="E193" i="55"/>
  <c r="D193" i="55"/>
  <c r="C193" i="55"/>
  <c r="AG192" i="55"/>
  <c r="AF192" i="55"/>
  <c r="AE192" i="55"/>
  <c r="AD192" i="55"/>
  <c r="AC192" i="55"/>
  <c r="AB192" i="55"/>
  <c r="AA192" i="55"/>
  <c r="Z192" i="55"/>
  <c r="Y192" i="55"/>
  <c r="X192" i="55"/>
  <c r="W192" i="55"/>
  <c r="V192" i="55"/>
  <c r="U192" i="55"/>
  <c r="T192" i="55"/>
  <c r="S192" i="55"/>
  <c r="R192" i="55"/>
  <c r="Q192" i="55"/>
  <c r="P192" i="55"/>
  <c r="O192" i="55"/>
  <c r="N192" i="55"/>
  <c r="M192" i="55"/>
  <c r="L192" i="55"/>
  <c r="K192" i="55"/>
  <c r="J192" i="55"/>
  <c r="I192" i="55"/>
  <c r="H192" i="55"/>
  <c r="G192" i="55"/>
  <c r="F192" i="55"/>
  <c r="E192" i="55"/>
  <c r="D192" i="55"/>
  <c r="C192" i="55"/>
  <c r="AG191" i="55"/>
  <c r="AF191" i="55"/>
  <c r="AE191" i="55"/>
  <c r="AD191" i="55"/>
  <c r="AC191" i="55"/>
  <c r="AB191" i="55"/>
  <c r="AA191" i="55"/>
  <c r="Z191" i="55"/>
  <c r="Y191" i="55"/>
  <c r="X191" i="55"/>
  <c r="W191" i="55"/>
  <c r="V191" i="55"/>
  <c r="U191" i="55"/>
  <c r="T191" i="55"/>
  <c r="S191" i="55"/>
  <c r="R191" i="55"/>
  <c r="Q191" i="55"/>
  <c r="P191" i="55"/>
  <c r="O191" i="55"/>
  <c r="N191" i="55"/>
  <c r="M191" i="55"/>
  <c r="L191" i="55"/>
  <c r="K191" i="55"/>
  <c r="J191" i="55"/>
  <c r="I191" i="55"/>
  <c r="H191" i="55"/>
  <c r="G191" i="55"/>
  <c r="F191" i="55"/>
  <c r="E191" i="55"/>
  <c r="D191" i="55"/>
  <c r="C191" i="55"/>
  <c r="AG190" i="55"/>
  <c r="AF190" i="55"/>
  <c r="AE190" i="55"/>
  <c r="AD190" i="55"/>
  <c r="AC190" i="55"/>
  <c r="AB190" i="55"/>
  <c r="AA190" i="55"/>
  <c r="Z190" i="55"/>
  <c r="Y190" i="55"/>
  <c r="X190" i="55"/>
  <c r="W190" i="55"/>
  <c r="V190" i="55"/>
  <c r="U190" i="55"/>
  <c r="T190" i="55"/>
  <c r="S190" i="55"/>
  <c r="R190" i="55"/>
  <c r="Q190" i="55"/>
  <c r="P190" i="55"/>
  <c r="O190" i="55"/>
  <c r="N190" i="55"/>
  <c r="M190" i="55"/>
  <c r="L190" i="55"/>
  <c r="K190" i="55"/>
  <c r="J190" i="55"/>
  <c r="I190" i="55"/>
  <c r="H190" i="55"/>
  <c r="G190" i="55"/>
  <c r="F190" i="55"/>
  <c r="E190" i="55"/>
  <c r="D190" i="55"/>
  <c r="C190" i="55"/>
  <c r="AG189" i="55"/>
  <c r="AF189" i="55"/>
  <c r="AE189" i="55"/>
  <c r="AD189" i="55"/>
  <c r="AC189" i="55"/>
  <c r="AB189" i="55"/>
  <c r="AA189" i="55"/>
  <c r="Z189" i="55"/>
  <c r="Y189" i="55"/>
  <c r="X189" i="55"/>
  <c r="W189" i="55"/>
  <c r="V189" i="55"/>
  <c r="U189" i="55"/>
  <c r="T189" i="55"/>
  <c r="S189" i="55"/>
  <c r="R189" i="55"/>
  <c r="Q189" i="55"/>
  <c r="P189" i="55"/>
  <c r="O189" i="55"/>
  <c r="N189" i="55"/>
  <c r="M189" i="55"/>
  <c r="L189" i="55"/>
  <c r="K189" i="55"/>
  <c r="J189" i="55"/>
  <c r="I189" i="55"/>
  <c r="H189" i="55"/>
  <c r="G189" i="55"/>
  <c r="F189" i="55"/>
  <c r="E189" i="55"/>
  <c r="D189" i="55"/>
  <c r="C189" i="55"/>
  <c r="AG188" i="55"/>
  <c r="AF188" i="55"/>
  <c r="AE188" i="55"/>
  <c r="AD188" i="55"/>
  <c r="AC188" i="55"/>
  <c r="AB188" i="55"/>
  <c r="AA188" i="55"/>
  <c r="Z188" i="55"/>
  <c r="Y188" i="55"/>
  <c r="X188" i="55"/>
  <c r="W188" i="55"/>
  <c r="V188" i="55"/>
  <c r="U188" i="55"/>
  <c r="T188" i="55"/>
  <c r="S188" i="55"/>
  <c r="R188" i="55"/>
  <c r="Q188" i="55"/>
  <c r="P188" i="55"/>
  <c r="O188" i="55"/>
  <c r="N188" i="55"/>
  <c r="M188" i="55"/>
  <c r="L188" i="55"/>
  <c r="K188" i="55"/>
  <c r="J188" i="55"/>
  <c r="I188" i="55"/>
  <c r="H188" i="55"/>
  <c r="G188" i="55"/>
  <c r="F188" i="55"/>
  <c r="E188" i="55"/>
  <c r="D188" i="55"/>
  <c r="C188" i="55"/>
  <c r="AG187" i="55"/>
  <c r="AF187" i="55"/>
  <c r="AE187" i="55"/>
  <c r="AD187" i="55"/>
  <c r="AC187" i="55"/>
  <c r="AB187" i="55"/>
  <c r="AA187" i="55"/>
  <c r="Z187" i="55"/>
  <c r="Y187" i="55"/>
  <c r="X187" i="55"/>
  <c r="W187" i="55"/>
  <c r="V187" i="55"/>
  <c r="U187" i="55"/>
  <c r="T187" i="55"/>
  <c r="S187" i="55"/>
  <c r="R187" i="55"/>
  <c r="Q187" i="55"/>
  <c r="P187" i="55"/>
  <c r="O187" i="55"/>
  <c r="N187" i="55"/>
  <c r="M187" i="55"/>
  <c r="L187" i="55"/>
  <c r="K187" i="55"/>
  <c r="J187" i="55"/>
  <c r="I187" i="55"/>
  <c r="H187" i="55"/>
  <c r="G187" i="55"/>
  <c r="F187" i="55"/>
  <c r="E187" i="55"/>
  <c r="D187" i="55"/>
  <c r="C187" i="55"/>
  <c r="AG186" i="55"/>
  <c r="AF186" i="55"/>
  <c r="AE186" i="55"/>
  <c r="AD186" i="55"/>
  <c r="AC186" i="55"/>
  <c r="AB186" i="55"/>
  <c r="AA186" i="55"/>
  <c r="Z186" i="55"/>
  <c r="Y186" i="55"/>
  <c r="X186" i="55"/>
  <c r="W186" i="55"/>
  <c r="V186" i="55"/>
  <c r="U186" i="55"/>
  <c r="T186" i="55"/>
  <c r="S186" i="55"/>
  <c r="R186" i="55"/>
  <c r="Q186" i="55"/>
  <c r="P186" i="55"/>
  <c r="O186" i="55"/>
  <c r="N186" i="55"/>
  <c r="M186" i="55"/>
  <c r="L186" i="55"/>
  <c r="K186" i="55"/>
  <c r="J186" i="55"/>
  <c r="I186" i="55"/>
  <c r="H186" i="55"/>
  <c r="G186" i="55"/>
  <c r="F186" i="55"/>
  <c r="E186" i="55"/>
  <c r="D186" i="55"/>
  <c r="C186" i="55"/>
  <c r="AG184" i="55"/>
  <c r="AF184" i="55"/>
  <c r="AE184" i="55"/>
  <c r="AD184" i="55"/>
  <c r="AC184" i="55"/>
  <c r="AB184" i="55"/>
  <c r="AA184" i="55"/>
  <c r="Z184" i="55"/>
  <c r="Y184" i="55"/>
  <c r="X184" i="55"/>
  <c r="W184" i="55"/>
  <c r="V184" i="55"/>
  <c r="U184" i="55"/>
  <c r="T184" i="55"/>
  <c r="S184" i="55"/>
  <c r="R184" i="55"/>
  <c r="Q184" i="55"/>
  <c r="P184" i="55"/>
  <c r="O184" i="55"/>
  <c r="N184" i="55"/>
  <c r="M184" i="55"/>
  <c r="L184" i="55"/>
  <c r="K184" i="55"/>
  <c r="J184" i="55"/>
  <c r="I184" i="55"/>
  <c r="H184" i="55"/>
  <c r="G184" i="55"/>
  <c r="F184" i="55"/>
  <c r="E184" i="55"/>
  <c r="D184" i="55"/>
  <c r="C184" i="55"/>
  <c r="AG183" i="55"/>
  <c r="AF183" i="55"/>
  <c r="AE183" i="55"/>
  <c r="AD183" i="55"/>
  <c r="AC183" i="55"/>
  <c r="AB183" i="55"/>
  <c r="AA183" i="55"/>
  <c r="Z183" i="55"/>
  <c r="Y183" i="55"/>
  <c r="X183" i="55"/>
  <c r="W183" i="55"/>
  <c r="V183" i="55"/>
  <c r="U183" i="55"/>
  <c r="T183" i="55"/>
  <c r="S183" i="55"/>
  <c r="R183" i="55"/>
  <c r="Q183" i="55"/>
  <c r="P183" i="55"/>
  <c r="O183" i="55"/>
  <c r="N183" i="55"/>
  <c r="M183" i="55"/>
  <c r="L183" i="55"/>
  <c r="K183" i="55"/>
  <c r="J183" i="55"/>
  <c r="I183" i="55"/>
  <c r="H183" i="55"/>
  <c r="G183" i="55"/>
  <c r="F183" i="55"/>
  <c r="E183" i="55"/>
  <c r="D183" i="55"/>
  <c r="C183" i="55"/>
  <c r="AG182" i="55"/>
  <c r="AF182" i="55"/>
  <c r="AE182" i="55"/>
  <c r="AD182" i="55"/>
  <c r="AC182" i="55"/>
  <c r="AB182" i="55"/>
  <c r="AA182" i="55"/>
  <c r="Z182" i="55"/>
  <c r="Y182" i="55"/>
  <c r="X182" i="55"/>
  <c r="W182" i="55"/>
  <c r="V182" i="55"/>
  <c r="U182" i="55"/>
  <c r="T182" i="55"/>
  <c r="S182" i="55"/>
  <c r="R182" i="55"/>
  <c r="Q182" i="55"/>
  <c r="P182" i="55"/>
  <c r="O182" i="55"/>
  <c r="N182" i="55"/>
  <c r="M182" i="55"/>
  <c r="L182" i="55"/>
  <c r="K182" i="55"/>
  <c r="J182" i="55"/>
  <c r="I182" i="55"/>
  <c r="H182" i="55"/>
  <c r="G182" i="55"/>
  <c r="F182" i="55"/>
  <c r="E182" i="55"/>
  <c r="D182" i="55"/>
  <c r="C182" i="55"/>
  <c r="AG181" i="55"/>
  <c r="AF181" i="55"/>
  <c r="AE181" i="55"/>
  <c r="AD181" i="55"/>
  <c r="AC181" i="55"/>
  <c r="AB181" i="55"/>
  <c r="AA181" i="55"/>
  <c r="Z181" i="55"/>
  <c r="Y181" i="55"/>
  <c r="X181" i="55"/>
  <c r="W181" i="55"/>
  <c r="V181" i="55"/>
  <c r="U181" i="55"/>
  <c r="T181" i="55"/>
  <c r="S181" i="55"/>
  <c r="R181" i="55"/>
  <c r="Q181" i="55"/>
  <c r="P181" i="55"/>
  <c r="O181" i="55"/>
  <c r="N181" i="55"/>
  <c r="M181" i="55"/>
  <c r="L181" i="55"/>
  <c r="K181" i="55"/>
  <c r="J181" i="55"/>
  <c r="I181" i="55"/>
  <c r="H181" i="55"/>
  <c r="G181" i="55"/>
  <c r="F181" i="55"/>
  <c r="E181" i="55"/>
  <c r="D181" i="55"/>
  <c r="C181" i="55"/>
  <c r="AG180" i="55"/>
  <c r="AF180" i="55"/>
  <c r="AE180" i="55"/>
  <c r="AD180" i="55"/>
  <c r="AC180" i="55"/>
  <c r="AB180" i="55"/>
  <c r="AA180" i="55"/>
  <c r="Z180" i="55"/>
  <c r="Y180" i="55"/>
  <c r="X180" i="55"/>
  <c r="W180" i="55"/>
  <c r="V180" i="55"/>
  <c r="U180" i="55"/>
  <c r="T180" i="55"/>
  <c r="S180" i="55"/>
  <c r="R180" i="55"/>
  <c r="Q180" i="55"/>
  <c r="P180" i="55"/>
  <c r="O180" i="55"/>
  <c r="N180" i="55"/>
  <c r="M180" i="55"/>
  <c r="L180" i="55"/>
  <c r="K180" i="55"/>
  <c r="J180" i="55"/>
  <c r="I180" i="55"/>
  <c r="H180" i="55"/>
  <c r="G180" i="55"/>
  <c r="F180" i="55"/>
  <c r="E180" i="55"/>
  <c r="D180" i="55"/>
  <c r="C180" i="55"/>
  <c r="AG179" i="55"/>
  <c r="AF179" i="55"/>
  <c r="AE179" i="55"/>
  <c r="AD179" i="55"/>
  <c r="AC179" i="55"/>
  <c r="AB179" i="55"/>
  <c r="AA179" i="55"/>
  <c r="Z179" i="55"/>
  <c r="Y179" i="55"/>
  <c r="X179" i="55"/>
  <c r="W179" i="55"/>
  <c r="V179" i="55"/>
  <c r="U179" i="55"/>
  <c r="T179" i="55"/>
  <c r="S179" i="55"/>
  <c r="R179" i="55"/>
  <c r="Q179" i="55"/>
  <c r="P179" i="55"/>
  <c r="O179" i="55"/>
  <c r="N179" i="55"/>
  <c r="M179" i="55"/>
  <c r="L179" i="55"/>
  <c r="K179" i="55"/>
  <c r="J179" i="55"/>
  <c r="I179" i="55"/>
  <c r="H179" i="55"/>
  <c r="G179" i="55"/>
  <c r="F179" i="55"/>
  <c r="E179" i="55"/>
  <c r="D179" i="55"/>
  <c r="C179" i="55"/>
  <c r="AG178" i="55"/>
  <c r="AF178" i="55"/>
  <c r="AE178" i="55"/>
  <c r="AD178" i="55"/>
  <c r="AC178" i="55"/>
  <c r="AB178" i="55"/>
  <c r="AA178" i="55"/>
  <c r="Z178" i="55"/>
  <c r="Y178" i="55"/>
  <c r="X178" i="55"/>
  <c r="W178" i="55"/>
  <c r="V178" i="55"/>
  <c r="U178" i="55"/>
  <c r="T178" i="55"/>
  <c r="S178" i="55"/>
  <c r="R178" i="55"/>
  <c r="Q178" i="55"/>
  <c r="P178" i="55"/>
  <c r="O178" i="55"/>
  <c r="N178" i="55"/>
  <c r="M178" i="55"/>
  <c r="L178" i="55"/>
  <c r="K178" i="55"/>
  <c r="J178" i="55"/>
  <c r="I178" i="55"/>
  <c r="H178" i="55"/>
  <c r="G178" i="55"/>
  <c r="F178" i="55"/>
  <c r="E178" i="55"/>
  <c r="D178" i="55"/>
  <c r="C178" i="55"/>
  <c r="AG177" i="55"/>
  <c r="AF177" i="55"/>
  <c r="AE177" i="55"/>
  <c r="AD177" i="55"/>
  <c r="AC177" i="55"/>
  <c r="AB177" i="55"/>
  <c r="AA177" i="55"/>
  <c r="Z177" i="55"/>
  <c r="Y177" i="55"/>
  <c r="X177" i="55"/>
  <c r="W177" i="55"/>
  <c r="V177" i="55"/>
  <c r="U177" i="55"/>
  <c r="T177" i="55"/>
  <c r="S177" i="55"/>
  <c r="R177" i="55"/>
  <c r="Q177" i="55"/>
  <c r="P177" i="55"/>
  <c r="O177" i="55"/>
  <c r="N177" i="55"/>
  <c r="M177" i="55"/>
  <c r="L177" i="55"/>
  <c r="K177" i="55"/>
  <c r="J177" i="55"/>
  <c r="I177" i="55"/>
  <c r="H177" i="55"/>
  <c r="G177" i="55"/>
  <c r="F177" i="55"/>
  <c r="E177" i="55"/>
  <c r="D177" i="55"/>
  <c r="C177" i="55"/>
  <c r="AG176" i="55"/>
  <c r="AF176" i="55"/>
  <c r="AE176" i="55"/>
  <c r="AD176" i="55"/>
  <c r="AC176" i="55"/>
  <c r="AB176" i="55"/>
  <c r="AA176" i="55"/>
  <c r="Z176" i="55"/>
  <c r="Y176" i="55"/>
  <c r="X176" i="55"/>
  <c r="W176" i="55"/>
  <c r="V176" i="55"/>
  <c r="U176" i="55"/>
  <c r="T176" i="55"/>
  <c r="S176" i="55"/>
  <c r="R176" i="55"/>
  <c r="Q176" i="55"/>
  <c r="P176" i="55"/>
  <c r="O176" i="55"/>
  <c r="N176" i="55"/>
  <c r="M176" i="55"/>
  <c r="L176" i="55"/>
  <c r="K176" i="55"/>
  <c r="J176" i="55"/>
  <c r="I176" i="55"/>
  <c r="H176" i="55"/>
  <c r="G176" i="55"/>
  <c r="F176" i="55"/>
  <c r="E176" i="55"/>
  <c r="D176" i="55"/>
  <c r="C176" i="55"/>
  <c r="AG175" i="55"/>
  <c r="AF175" i="55"/>
  <c r="AE175" i="55"/>
  <c r="AD175" i="55"/>
  <c r="AC175" i="55"/>
  <c r="AB175" i="55"/>
  <c r="AA175" i="55"/>
  <c r="Z175" i="55"/>
  <c r="Y175" i="55"/>
  <c r="X175" i="55"/>
  <c r="W175" i="55"/>
  <c r="V175" i="55"/>
  <c r="U175" i="55"/>
  <c r="T175" i="55"/>
  <c r="S175" i="55"/>
  <c r="R175" i="55"/>
  <c r="Q175" i="55"/>
  <c r="P175" i="55"/>
  <c r="O175" i="55"/>
  <c r="N175" i="55"/>
  <c r="M175" i="55"/>
  <c r="L175" i="55"/>
  <c r="K175" i="55"/>
  <c r="J175" i="55"/>
  <c r="I175" i="55"/>
  <c r="H175" i="55"/>
  <c r="G175" i="55"/>
  <c r="F175" i="55"/>
  <c r="E175" i="55"/>
  <c r="D175" i="55"/>
  <c r="C175" i="55"/>
  <c r="AG169" i="55"/>
  <c r="AF169" i="55"/>
  <c r="AE169" i="55"/>
  <c r="AD169" i="55"/>
  <c r="AC169" i="55"/>
  <c r="AB169" i="55"/>
  <c r="AA169" i="55"/>
  <c r="Z169" i="55"/>
  <c r="Y169" i="55"/>
  <c r="X169" i="55"/>
  <c r="W169" i="55"/>
  <c r="V169" i="55"/>
  <c r="U169" i="55"/>
  <c r="T169" i="55"/>
  <c r="S169" i="55"/>
  <c r="R169" i="55"/>
  <c r="Q169" i="55"/>
  <c r="P169" i="55"/>
  <c r="O169" i="55"/>
  <c r="N169" i="55"/>
  <c r="M169" i="55"/>
  <c r="L169" i="55"/>
  <c r="K169" i="55"/>
  <c r="J169" i="55"/>
  <c r="I169" i="55"/>
  <c r="H169" i="55"/>
  <c r="G169" i="55"/>
  <c r="F169" i="55"/>
  <c r="E169" i="55"/>
  <c r="D169" i="55"/>
  <c r="C169" i="55"/>
  <c r="AG168" i="55"/>
  <c r="AF168" i="55"/>
  <c r="AE168" i="55"/>
  <c r="AD168" i="55"/>
  <c r="AC168" i="55"/>
  <c r="AB168" i="55"/>
  <c r="AA168" i="55"/>
  <c r="Z168" i="55"/>
  <c r="Y168" i="55"/>
  <c r="X168" i="55"/>
  <c r="W168" i="55"/>
  <c r="V168" i="55"/>
  <c r="U168" i="55"/>
  <c r="T168" i="55"/>
  <c r="S168" i="55"/>
  <c r="R168" i="55"/>
  <c r="Q168" i="55"/>
  <c r="P168" i="55"/>
  <c r="O168" i="55"/>
  <c r="N168" i="55"/>
  <c r="M168" i="55"/>
  <c r="L168" i="55"/>
  <c r="K168" i="55"/>
  <c r="J168" i="55"/>
  <c r="I168" i="55"/>
  <c r="H168" i="55"/>
  <c r="G168" i="55"/>
  <c r="F168" i="55"/>
  <c r="E168" i="55"/>
  <c r="D168" i="55"/>
  <c r="C168" i="55"/>
  <c r="AG167" i="55"/>
  <c r="AF167" i="55"/>
  <c r="AE167" i="55"/>
  <c r="AD167" i="55"/>
  <c r="AC167" i="55"/>
  <c r="AB167" i="55"/>
  <c r="AA167" i="55"/>
  <c r="Z167" i="55"/>
  <c r="Y167" i="55"/>
  <c r="X167" i="55"/>
  <c r="W167" i="55"/>
  <c r="V167" i="55"/>
  <c r="U167" i="55"/>
  <c r="T167" i="55"/>
  <c r="S167" i="55"/>
  <c r="R167" i="55"/>
  <c r="Q167" i="55"/>
  <c r="P167" i="55"/>
  <c r="O167" i="55"/>
  <c r="N167" i="55"/>
  <c r="M167" i="55"/>
  <c r="L167" i="55"/>
  <c r="K167" i="55"/>
  <c r="J167" i="55"/>
  <c r="I167" i="55"/>
  <c r="H167" i="55"/>
  <c r="G167" i="55"/>
  <c r="F167" i="55"/>
  <c r="E167" i="55"/>
  <c r="D167" i="55"/>
  <c r="C167" i="55"/>
  <c r="AG166" i="55"/>
  <c r="AF166" i="55"/>
  <c r="AE166" i="55"/>
  <c r="AD166" i="55"/>
  <c r="AC166" i="55"/>
  <c r="AB166" i="55"/>
  <c r="AA166" i="55"/>
  <c r="Z166" i="55"/>
  <c r="Y166" i="55"/>
  <c r="X166" i="55"/>
  <c r="W166" i="55"/>
  <c r="V166" i="55"/>
  <c r="U166" i="55"/>
  <c r="T166" i="55"/>
  <c r="S166" i="55"/>
  <c r="R166" i="55"/>
  <c r="Q166" i="55"/>
  <c r="P166" i="55"/>
  <c r="O166" i="55"/>
  <c r="N166" i="55"/>
  <c r="M166" i="55"/>
  <c r="L166" i="55"/>
  <c r="K166" i="55"/>
  <c r="J166" i="55"/>
  <c r="I166" i="55"/>
  <c r="H166" i="55"/>
  <c r="G166" i="55"/>
  <c r="F166" i="55"/>
  <c r="E166" i="55"/>
  <c r="D166" i="55"/>
  <c r="C166" i="55"/>
  <c r="AG165" i="55"/>
  <c r="AF165" i="55"/>
  <c r="AE165" i="55"/>
  <c r="AD165" i="55"/>
  <c r="AC165" i="55"/>
  <c r="AB165" i="55"/>
  <c r="AA165" i="55"/>
  <c r="Z165" i="55"/>
  <c r="Y165" i="55"/>
  <c r="X165" i="55"/>
  <c r="W165" i="55"/>
  <c r="V165" i="55"/>
  <c r="U165" i="55"/>
  <c r="T165" i="55"/>
  <c r="S165" i="55"/>
  <c r="R165" i="55"/>
  <c r="Q165" i="55"/>
  <c r="P165" i="55"/>
  <c r="O165" i="55"/>
  <c r="N165" i="55"/>
  <c r="M165" i="55"/>
  <c r="L165" i="55"/>
  <c r="K165" i="55"/>
  <c r="J165" i="55"/>
  <c r="I165" i="55"/>
  <c r="H165" i="55"/>
  <c r="G165" i="55"/>
  <c r="F165" i="55"/>
  <c r="E165" i="55"/>
  <c r="D165" i="55"/>
  <c r="C165" i="55"/>
  <c r="AG164" i="55"/>
  <c r="AF164" i="55"/>
  <c r="AE164" i="55"/>
  <c r="AD164" i="55"/>
  <c r="AC164" i="55"/>
  <c r="AB164" i="55"/>
  <c r="AA164" i="55"/>
  <c r="Z164" i="55"/>
  <c r="Y164" i="55"/>
  <c r="X164" i="55"/>
  <c r="W164" i="55"/>
  <c r="V164" i="55"/>
  <c r="U164" i="55"/>
  <c r="T164" i="55"/>
  <c r="S164" i="55"/>
  <c r="R164" i="55"/>
  <c r="Q164" i="55"/>
  <c r="P164" i="55"/>
  <c r="O164" i="55"/>
  <c r="N164" i="55"/>
  <c r="M164" i="55"/>
  <c r="L164" i="55"/>
  <c r="K164" i="55"/>
  <c r="J164" i="55"/>
  <c r="I164" i="55"/>
  <c r="H164" i="55"/>
  <c r="G164" i="55"/>
  <c r="F164" i="55"/>
  <c r="E164" i="55"/>
  <c r="D164" i="55"/>
  <c r="C164" i="55"/>
  <c r="AG163" i="55"/>
  <c r="AF163" i="55"/>
  <c r="AE163" i="55"/>
  <c r="AD163" i="55"/>
  <c r="AC163" i="55"/>
  <c r="AB163" i="55"/>
  <c r="AA163" i="55"/>
  <c r="Z163" i="55"/>
  <c r="Y163" i="55"/>
  <c r="X163" i="55"/>
  <c r="W163" i="55"/>
  <c r="V163" i="55"/>
  <c r="U163" i="55"/>
  <c r="T163" i="55"/>
  <c r="S163" i="55"/>
  <c r="R163" i="55"/>
  <c r="Q163" i="55"/>
  <c r="P163" i="55"/>
  <c r="O163" i="55"/>
  <c r="N163" i="55"/>
  <c r="M163" i="55"/>
  <c r="L163" i="55"/>
  <c r="K163" i="55"/>
  <c r="J163" i="55"/>
  <c r="I163" i="55"/>
  <c r="H163" i="55"/>
  <c r="G163" i="55"/>
  <c r="F163" i="55"/>
  <c r="E163" i="55"/>
  <c r="D163" i="55"/>
  <c r="C163" i="55"/>
  <c r="AG162" i="55"/>
  <c r="AF162" i="55"/>
  <c r="AE162" i="55"/>
  <c r="AD162" i="55"/>
  <c r="AC162" i="55"/>
  <c r="AB162" i="55"/>
  <c r="AA162" i="55"/>
  <c r="Z162" i="55"/>
  <c r="Y162" i="55"/>
  <c r="X162" i="55"/>
  <c r="W162" i="55"/>
  <c r="V162" i="55"/>
  <c r="U162" i="55"/>
  <c r="T162" i="55"/>
  <c r="S162" i="55"/>
  <c r="R162" i="55"/>
  <c r="Q162" i="55"/>
  <c r="P162" i="55"/>
  <c r="O162" i="55"/>
  <c r="N162" i="55"/>
  <c r="M162" i="55"/>
  <c r="L162" i="55"/>
  <c r="K162" i="55"/>
  <c r="J162" i="55"/>
  <c r="I162" i="55"/>
  <c r="H162" i="55"/>
  <c r="G162" i="55"/>
  <c r="F162" i="55"/>
  <c r="E162" i="55"/>
  <c r="D162" i="55"/>
  <c r="C162" i="55"/>
  <c r="AG161" i="55"/>
  <c r="AF161" i="55"/>
  <c r="AE161" i="55"/>
  <c r="AD161" i="55"/>
  <c r="AC161" i="55"/>
  <c r="AB161" i="55"/>
  <c r="AA161" i="55"/>
  <c r="Z161" i="55"/>
  <c r="Y161" i="55"/>
  <c r="X161" i="55"/>
  <c r="W161" i="55"/>
  <c r="V161" i="55"/>
  <c r="U161" i="55"/>
  <c r="T161" i="55"/>
  <c r="S161" i="55"/>
  <c r="R161" i="55"/>
  <c r="Q161" i="55"/>
  <c r="P161" i="55"/>
  <c r="O161" i="55"/>
  <c r="N161" i="55"/>
  <c r="M161" i="55"/>
  <c r="L161" i="55"/>
  <c r="K161" i="55"/>
  <c r="J161" i="55"/>
  <c r="I161" i="55"/>
  <c r="H161" i="55"/>
  <c r="G161" i="55"/>
  <c r="F161" i="55"/>
  <c r="E161" i="55"/>
  <c r="D161" i="55"/>
  <c r="C161" i="55"/>
  <c r="AG160" i="55"/>
  <c r="AF160" i="55"/>
  <c r="AE160" i="55"/>
  <c r="AD160" i="55"/>
  <c r="AC160" i="55"/>
  <c r="AB160" i="55"/>
  <c r="AA160" i="55"/>
  <c r="Z160" i="55"/>
  <c r="Y160" i="55"/>
  <c r="X160" i="55"/>
  <c r="W160" i="55"/>
  <c r="V160" i="55"/>
  <c r="U160" i="55"/>
  <c r="T160" i="55"/>
  <c r="S160" i="55"/>
  <c r="R160" i="55"/>
  <c r="Q160" i="55"/>
  <c r="P160" i="55"/>
  <c r="O160" i="55"/>
  <c r="N160" i="55"/>
  <c r="M160" i="55"/>
  <c r="L160" i="55"/>
  <c r="K160" i="55"/>
  <c r="J160" i="55"/>
  <c r="I160" i="55"/>
  <c r="H160" i="55"/>
  <c r="G160" i="55"/>
  <c r="F160" i="55"/>
  <c r="E160" i="55"/>
  <c r="D160" i="55"/>
  <c r="C160" i="55"/>
  <c r="AG159" i="55"/>
  <c r="AF159" i="55"/>
  <c r="AE159" i="55"/>
  <c r="AD159" i="55"/>
  <c r="AC159" i="55"/>
  <c r="AB159" i="55"/>
  <c r="AA159" i="55"/>
  <c r="Z159" i="55"/>
  <c r="Y159" i="55"/>
  <c r="X159" i="55"/>
  <c r="W159" i="55"/>
  <c r="V159" i="55"/>
  <c r="U159" i="55"/>
  <c r="T159" i="55"/>
  <c r="S159" i="55"/>
  <c r="R159" i="55"/>
  <c r="Q159" i="55"/>
  <c r="P159" i="55"/>
  <c r="O159" i="55"/>
  <c r="N159" i="55"/>
  <c r="M159" i="55"/>
  <c r="L159" i="55"/>
  <c r="K159" i="55"/>
  <c r="J159" i="55"/>
  <c r="I159" i="55"/>
  <c r="H159" i="55"/>
  <c r="G159" i="55"/>
  <c r="F159" i="55"/>
  <c r="E159" i="55"/>
  <c r="D159" i="55"/>
  <c r="C159" i="55"/>
  <c r="AG157" i="55"/>
  <c r="AF157" i="55"/>
  <c r="AE157" i="55"/>
  <c r="AD157" i="55"/>
  <c r="AC157" i="55"/>
  <c r="AB157" i="55"/>
  <c r="AA157" i="55"/>
  <c r="Z157" i="55"/>
  <c r="Y157" i="55"/>
  <c r="X157" i="55"/>
  <c r="W157" i="55"/>
  <c r="V157" i="55"/>
  <c r="U157" i="55"/>
  <c r="T157" i="55"/>
  <c r="S157" i="55"/>
  <c r="R157" i="55"/>
  <c r="Q157" i="55"/>
  <c r="P157" i="55"/>
  <c r="O157" i="55"/>
  <c r="N157" i="55"/>
  <c r="M157" i="55"/>
  <c r="L157" i="55"/>
  <c r="K157" i="55"/>
  <c r="J157" i="55"/>
  <c r="I157" i="55"/>
  <c r="H157" i="55"/>
  <c r="G157" i="55"/>
  <c r="F157" i="55"/>
  <c r="E157" i="55"/>
  <c r="D157" i="55"/>
  <c r="C157" i="55"/>
  <c r="AG156" i="55"/>
  <c r="AF156" i="55"/>
  <c r="AE156" i="55"/>
  <c r="AD156" i="55"/>
  <c r="AC156" i="55"/>
  <c r="AB156" i="55"/>
  <c r="AA156" i="55"/>
  <c r="Z156" i="55"/>
  <c r="Y156" i="55"/>
  <c r="X156" i="55"/>
  <c r="W156" i="55"/>
  <c r="V156" i="55"/>
  <c r="U156" i="55"/>
  <c r="T156" i="55"/>
  <c r="S156" i="55"/>
  <c r="R156" i="55"/>
  <c r="Q156" i="55"/>
  <c r="P156" i="55"/>
  <c r="O156" i="55"/>
  <c r="N156" i="55"/>
  <c r="M156" i="55"/>
  <c r="L156" i="55"/>
  <c r="K156" i="55"/>
  <c r="J156" i="55"/>
  <c r="I156" i="55"/>
  <c r="H156" i="55"/>
  <c r="G156" i="55"/>
  <c r="F156" i="55"/>
  <c r="E156" i="55"/>
  <c r="D156" i="55"/>
  <c r="C156" i="55"/>
  <c r="AG155" i="55"/>
  <c r="AF155" i="55"/>
  <c r="AE155" i="55"/>
  <c r="AD155" i="55"/>
  <c r="AC155" i="55"/>
  <c r="AB155" i="55"/>
  <c r="AA155" i="55"/>
  <c r="Z155" i="55"/>
  <c r="Y155" i="55"/>
  <c r="X155" i="55"/>
  <c r="W155" i="55"/>
  <c r="V155" i="55"/>
  <c r="U155" i="55"/>
  <c r="T155" i="55"/>
  <c r="S155" i="55"/>
  <c r="R155" i="55"/>
  <c r="Q155" i="55"/>
  <c r="P155" i="55"/>
  <c r="O155" i="55"/>
  <c r="N155" i="55"/>
  <c r="M155" i="55"/>
  <c r="L155" i="55"/>
  <c r="K155" i="55"/>
  <c r="J155" i="55"/>
  <c r="I155" i="55"/>
  <c r="H155" i="55"/>
  <c r="G155" i="55"/>
  <c r="F155" i="55"/>
  <c r="E155" i="55"/>
  <c r="D155" i="55"/>
  <c r="C155" i="55"/>
  <c r="AG154" i="55"/>
  <c r="AF154" i="55"/>
  <c r="AE154" i="55"/>
  <c r="AD154" i="55"/>
  <c r="AC154" i="55"/>
  <c r="AB154" i="55"/>
  <c r="AA154" i="55"/>
  <c r="Z154" i="55"/>
  <c r="Y154" i="55"/>
  <c r="X154" i="55"/>
  <c r="W154" i="55"/>
  <c r="V154" i="55"/>
  <c r="U154" i="55"/>
  <c r="T154" i="55"/>
  <c r="S154" i="55"/>
  <c r="R154" i="55"/>
  <c r="Q154" i="55"/>
  <c r="P154" i="55"/>
  <c r="O154" i="55"/>
  <c r="N154" i="55"/>
  <c r="M154" i="55"/>
  <c r="L154" i="55"/>
  <c r="K154" i="55"/>
  <c r="J154" i="55"/>
  <c r="I154" i="55"/>
  <c r="H154" i="55"/>
  <c r="G154" i="55"/>
  <c r="F154" i="55"/>
  <c r="E154" i="55"/>
  <c r="D154" i="55"/>
  <c r="C154" i="55"/>
  <c r="AG153" i="55"/>
  <c r="AF153" i="55"/>
  <c r="AE153" i="55"/>
  <c r="AD153" i="55"/>
  <c r="AC153" i="55"/>
  <c r="AB153" i="55"/>
  <c r="AA153" i="55"/>
  <c r="Z153" i="55"/>
  <c r="Y153" i="55"/>
  <c r="X153" i="55"/>
  <c r="W153" i="55"/>
  <c r="V153" i="55"/>
  <c r="U153" i="55"/>
  <c r="T153" i="55"/>
  <c r="S153" i="55"/>
  <c r="R153" i="55"/>
  <c r="Q153" i="55"/>
  <c r="P153" i="55"/>
  <c r="O153" i="55"/>
  <c r="N153" i="55"/>
  <c r="M153" i="55"/>
  <c r="L153" i="55"/>
  <c r="K153" i="55"/>
  <c r="J153" i="55"/>
  <c r="I153" i="55"/>
  <c r="H153" i="55"/>
  <c r="G153" i="55"/>
  <c r="F153" i="55"/>
  <c r="E153" i="55"/>
  <c r="D153" i="55"/>
  <c r="C153" i="55"/>
  <c r="AG152" i="55"/>
  <c r="AF152" i="55"/>
  <c r="AE152" i="55"/>
  <c r="AD152" i="55"/>
  <c r="AC152" i="55"/>
  <c r="AB152" i="55"/>
  <c r="AA152" i="55"/>
  <c r="Z152" i="55"/>
  <c r="Y152" i="55"/>
  <c r="X152" i="55"/>
  <c r="W152" i="55"/>
  <c r="V152" i="55"/>
  <c r="U152" i="55"/>
  <c r="T152" i="55"/>
  <c r="S152" i="55"/>
  <c r="R152" i="55"/>
  <c r="Q152" i="55"/>
  <c r="P152" i="55"/>
  <c r="O152" i="55"/>
  <c r="N152" i="55"/>
  <c r="M152" i="55"/>
  <c r="L152" i="55"/>
  <c r="K152" i="55"/>
  <c r="J152" i="55"/>
  <c r="I152" i="55"/>
  <c r="H152" i="55"/>
  <c r="G152" i="55"/>
  <c r="F152" i="55"/>
  <c r="E152" i="55"/>
  <c r="D152" i="55"/>
  <c r="C152" i="55"/>
  <c r="AG151" i="55"/>
  <c r="AF151" i="55"/>
  <c r="AE151" i="55"/>
  <c r="AD151" i="55"/>
  <c r="AC151" i="55"/>
  <c r="AB151" i="55"/>
  <c r="AA151" i="55"/>
  <c r="Z151" i="55"/>
  <c r="Y151" i="55"/>
  <c r="X151" i="55"/>
  <c r="W151" i="55"/>
  <c r="V151" i="55"/>
  <c r="U151" i="55"/>
  <c r="T151" i="55"/>
  <c r="S151" i="55"/>
  <c r="R151" i="55"/>
  <c r="Q151" i="55"/>
  <c r="P151" i="55"/>
  <c r="O151" i="55"/>
  <c r="N151" i="55"/>
  <c r="M151" i="55"/>
  <c r="L151" i="55"/>
  <c r="K151" i="55"/>
  <c r="J151" i="55"/>
  <c r="I151" i="55"/>
  <c r="H151" i="55"/>
  <c r="G151" i="55"/>
  <c r="F151" i="55"/>
  <c r="E151" i="55"/>
  <c r="D151" i="55"/>
  <c r="C151" i="55"/>
  <c r="AG150" i="55"/>
  <c r="AF150" i="55"/>
  <c r="AE150" i="55"/>
  <c r="AD150" i="55"/>
  <c r="AC150" i="55"/>
  <c r="AB150" i="55"/>
  <c r="AA150" i="55"/>
  <c r="Z150" i="55"/>
  <c r="Y150" i="55"/>
  <c r="X150" i="55"/>
  <c r="W150" i="55"/>
  <c r="V150" i="55"/>
  <c r="U150" i="55"/>
  <c r="T150" i="55"/>
  <c r="S150" i="55"/>
  <c r="R150" i="55"/>
  <c r="Q150" i="55"/>
  <c r="P150" i="55"/>
  <c r="O150" i="55"/>
  <c r="N150" i="55"/>
  <c r="M150" i="55"/>
  <c r="L150" i="55"/>
  <c r="K150" i="55"/>
  <c r="J150" i="55"/>
  <c r="I150" i="55"/>
  <c r="H150" i="55"/>
  <c r="G150" i="55"/>
  <c r="F150" i="55"/>
  <c r="E150" i="55"/>
  <c r="D150" i="55"/>
  <c r="C150" i="55"/>
  <c r="AG149" i="55"/>
  <c r="AF149" i="55"/>
  <c r="AE149" i="55"/>
  <c r="AD149" i="55"/>
  <c r="AC149" i="55"/>
  <c r="AB149" i="55"/>
  <c r="AA149" i="55"/>
  <c r="Z149" i="55"/>
  <c r="Y149" i="55"/>
  <c r="X149" i="55"/>
  <c r="W149" i="55"/>
  <c r="V149" i="55"/>
  <c r="U149" i="55"/>
  <c r="T149" i="55"/>
  <c r="S149" i="55"/>
  <c r="R149" i="55"/>
  <c r="Q149" i="55"/>
  <c r="P149" i="55"/>
  <c r="O149" i="55"/>
  <c r="N149" i="55"/>
  <c r="M149" i="55"/>
  <c r="L149" i="55"/>
  <c r="K149" i="55"/>
  <c r="J149" i="55"/>
  <c r="I149" i="55"/>
  <c r="H149" i="55"/>
  <c r="G149" i="55"/>
  <c r="F149" i="55"/>
  <c r="E149" i="55"/>
  <c r="D149" i="55"/>
  <c r="C149" i="55"/>
  <c r="AG148" i="55"/>
  <c r="AF148" i="55"/>
  <c r="AE148" i="55"/>
  <c r="AD148" i="55"/>
  <c r="AC148" i="55"/>
  <c r="AB148" i="55"/>
  <c r="AA148" i="55"/>
  <c r="Z148" i="55"/>
  <c r="Y148" i="55"/>
  <c r="X148" i="55"/>
  <c r="W148" i="55"/>
  <c r="V148" i="55"/>
  <c r="U148" i="55"/>
  <c r="T148" i="55"/>
  <c r="S148" i="55"/>
  <c r="R148" i="55"/>
  <c r="Q148" i="55"/>
  <c r="P148" i="55"/>
  <c r="O148" i="55"/>
  <c r="N148" i="55"/>
  <c r="M148" i="55"/>
  <c r="L148" i="55"/>
  <c r="K148" i="55"/>
  <c r="J148" i="55"/>
  <c r="I148" i="55"/>
  <c r="H148" i="55"/>
  <c r="G148" i="55"/>
  <c r="F148" i="55"/>
  <c r="E148" i="55"/>
  <c r="D148" i="55"/>
  <c r="C148" i="55"/>
  <c r="AG146" i="55"/>
  <c r="AF146" i="55"/>
  <c r="AE146" i="55"/>
  <c r="AD146" i="55"/>
  <c r="AC146" i="55"/>
  <c r="AB146" i="55"/>
  <c r="AA146" i="55"/>
  <c r="Z146" i="55"/>
  <c r="Y146" i="55"/>
  <c r="X146" i="55"/>
  <c r="W146" i="55"/>
  <c r="V146" i="55"/>
  <c r="U146" i="55"/>
  <c r="T146" i="55"/>
  <c r="S146" i="55"/>
  <c r="R146" i="55"/>
  <c r="Q146" i="55"/>
  <c r="P146" i="55"/>
  <c r="O146" i="55"/>
  <c r="N146" i="55"/>
  <c r="M146" i="55"/>
  <c r="L146" i="55"/>
  <c r="K146" i="55"/>
  <c r="J146" i="55"/>
  <c r="I146" i="55"/>
  <c r="H146" i="55"/>
  <c r="G146" i="55"/>
  <c r="F146" i="55"/>
  <c r="E146" i="55"/>
  <c r="D146" i="55"/>
  <c r="C146" i="55"/>
  <c r="AG145" i="55"/>
  <c r="AF145" i="55"/>
  <c r="AE145" i="55"/>
  <c r="AD145" i="55"/>
  <c r="AC145" i="55"/>
  <c r="AB145" i="55"/>
  <c r="AA145" i="55"/>
  <c r="Z145" i="55"/>
  <c r="Y145" i="55"/>
  <c r="X145" i="55"/>
  <c r="W145" i="55"/>
  <c r="V145" i="55"/>
  <c r="U145" i="55"/>
  <c r="T145" i="55"/>
  <c r="S145" i="55"/>
  <c r="R145" i="55"/>
  <c r="Q145" i="55"/>
  <c r="P145" i="55"/>
  <c r="O145" i="55"/>
  <c r="N145" i="55"/>
  <c r="M145" i="55"/>
  <c r="L145" i="55"/>
  <c r="K145" i="55"/>
  <c r="J145" i="55"/>
  <c r="I145" i="55"/>
  <c r="H145" i="55"/>
  <c r="G145" i="55"/>
  <c r="F145" i="55"/>
  <c r="E145" i="55"/>
  <c r="D145" i="55"/>
  <c r="C145" i="55"/>
  <c r="AG144" i="55"/>
  <c r="AF144" i="55"/>
  <c r="AE144" i="55"/>
  <c r="AD144" i="55"/>
  <c r="AC144" i="55"/>
  <c r="AB144" i="55"/>
  <c r="AA144" i="55"/>
  <c r="Z144" i="55"/>
  <c r="Y144" i="55"/>
  <c r="X144" i="55"/>
  <c r="W144" i="55"/>
  <c r="V144" i="55"/>
  <c r="U144" i="55"/>
  <c r="T144" i="55"/>
  <c r="S144" i="55"/>
  <c r="R144" i="55"/>
  <c r="Q144" i="55"/>
  <c r="P144" i="55"/>
  <c r="O144" i="55"/>
  <c r="N144" i="55"/>
  <c r="M144" i="55"/>
  <c r="L144" i="55"/>
  <c r="K144" i="55"/>
  <c r="J144" i="55"/>
  <c r="I144" i="55"/>
  <c r="H144" i="55"/>
  <c r="G144" i="55"/>
  <c r="F144" i="55"/>
  <c r="E144" i="55"/>
  <c r="D144" i="55"/>
  <c r="C144" i="55"/>
  <c r="AG143" i="55"/>
  <c r="AF143" i="55"/>
  <c r="AE143" i="55"/>
  <c r="AD143" i="55"/>
  <c r="AC143" i="55"/>
  <c r="AB143" i="55"/>
  <c r="AA143" i="55"/>
  <c r="Z143" i="55"/>
  <c r="Y143" i="55"/>
  <c r="X143" i="55"/>
  <c r="W143" i="55"/>
  <c r="V143" i="55"/>
  <c r="U143" i="55"/>
  <c r="T143" i="55"/>
  <c r="S143" i="55"/>
  <c r="R143" i="55"/>
  <c r="Q143" i="55"/>
  <c r="P143" i="55"/>
  <c r="O143" i="55"/>
  <c r="N143" i="55"/>
  <c r="M143" i="55"/>
  <c r="L143" i="55"/>
  <c r="K143" i="55"/>
  <c r="J143" i="55"/>
  <c r="I143" i="55"/>
  <c r="H143" i="55"/>
  <c r="G143" i="55"/>
  <c r="F143" i="55"/>
  <c r="E143" i="55"/>
  <c r="D143" i="55"/>
  <c r="C143" i="55"/>
  <c r="AG142" i="55"/>
  <c r="AF142" i="55"/>
  <c r="AE142" i="55"/>
  <c r="AD142" i="55"/>
  <c r="AC142" i="55"/>
  <c r="AB142" i="55"/>
  <c r="AA142" i="55"/>
  <c r="Z142" i="55"/>
  <c r="Y142" i="55"/>
  <c r="X142" i="55"/>
  <c r="W142" i="55"/>
  <c r="V142" i="55"/>
  <c r="U142" i="55"/>
  <c r="T142" i="55"/>
  <c r="S142" i="55"/>
  <c r="R142" i="55"/>
  <c r="Q142" i="55"/>
  <c r="P142" i="55"/>
  <c r="O142" i="55"/>
  <c r="N142" i="55"/>
  <c r="M142" i="55"/>
  <c r="L142" i="55"/>
  <c r="K142" i="55"/>
  <c r="J142" i="55"/>
  <c r="I142" i="55"/>
  <c r="H142" i="55"/>
  <c r="G142" i="55"/>
  <c r="F142" i="55"/>
  <c r="E142" i="55"/>
  <c r="D142" i="55"/>
  <c r="C142" i="55"/>
  <c r="AG141" i="55"/>
  <c r="AF141" i="55"/>
  <c r="AE141" i="55"/>
  <c r="AD141" i="55"/>
  <c r="AC141" i="55"/>
  <c r="AB141" i="55"/>
  <c r="AA141" i="55"/>
  <c r="Z141" i="55"/>
  <c r="Y141" i="55"/>
  <c r="X141" i="55"/>
  <c r="W141" i="55"/>
  <c r="V141" i="55"/>
  <c r="U141" i="55"/>
  <c r="T141" i="55"/>
  <c r="S141" i="55"/>
  <c r="R141" i="55"/>
  <c r="Q141" i="55"/>
  <c r="P141" i="55"/>
  <c r="O141" i="55"/>
  <c r="N141" i="55"/>
  <c r="M141" i="55"/>
  <c r="L141" i="55"/>
  <c r="K141" i="55"/>
  <c r="J141" i="55"/>
  <c r="I141" i="55"/>
  <c r="H141" i="55"/>
  <c r="G141" i="55"/>
  <c r="F141" i="55"/>
  <c r="E141" i="55"/>
  <c r="D141" i="55"/>
  <c r="C141" i="55"/>
  <c r="AG140" i="55"/>
  <c r="AF140" i="55"/>
  <c r="AE140" i="55"/>
  <c r="AD140" i="55"/>
  <c r="AC140" i="55"/>
  <c r="AB140" i="55"/>
  <c r="AA140" i="55"/>
  <c r="Z140" i="55"/>
  <c r="Y140" i="55"/>
  <c r="X140" i="55"/>
  <c r="W140" i="55"/>
  <c r="V140" i="55"/>
  <c r="U140" i="55"/>
  <c r="T140" i="55"/>
  <c r="S140" i="55"/>
  <c r="R140" i="55"/>
  <c r="Q140" i="55"/>
  <c r="P140" i="55"/>
  <c r="O140" i="55"/>
  <c r="N140" i="55"/>
  <c r="M140" i="55"/>
  <c r="L140" i="55"/>
  <c r="K140" i="55"/>
  <c r="J140" i="55"/>
  <c r="I140" i="55"/>
  <c r="H140" i="55"/>
  <c r="G140" i="55"/>
  <c r="F140" i="55"/>
  <c r="E140" i="55"/>
  <c r="D140" i="55"/>
  <c r="C140" i="55"/>
  <c r="AG139" i="55"/>
  <c r="AF139" i="55"/>
  <c r="AE139" i="55"/>
  <c r="AD139" i="55"/>
  <c r="AC139" i="55"/>
  <c r="AB139" i="55"/>
  <c r="AA139" i="55"/>
  <c r="Z139" i="55"/>
  <c r="Y139" i="55"/>
  <c r="X139" i="55"/>
  <c r="W139" i="55"/>
  <c r="V139" i="55"/>
  <c r="U139" i="55"/>
  <c r="T139" i="55"/>
  <c r="S139" i="55"/>
  <c r="R139" i="55"/>
  <c r="Q139" i="55"/>
  <c r="P139" i="55"/>
  <c r="O139" i="55"/>
  <c r="N139" i="55"/>
  <c r="M139" i="55"/>
  <c r="L139" i="55"/>
  <c r="K139" i="55"/>
  <c r="J139" i="55"/>
  <c r="I139" i="55"/>
  <c r="H139" i="55"/>
  <c r="G139" i="55"/>
  <c r="F139" i="55"/>
  <c r="E139" i="55"/>
  <c r="D139" i="55"/>
  <c r="C139" i="55"/>
  <c r="AG138" i="55"/>
  <c r="AF138" i="55"/>
  <c r="AE138" i="55"/>
  <c r="AD138" i="55"/>
  <c r="AC138" i="55"/>
  <c r="AB138" i="55"/>
  <c r="AA138" i="55"/>
  <c r="Z138" i="55"/>
  <c r="Y138" i="55"/>
  <c r="X138" i="55"/>
  <c r="W138" i="55"/>
  <c r="V138" i="55"/>
  <c r="U138" i="55"/>
  <c r="T138" i="55"/>
  <c r="S138" i="55"/>
  <c r="R138" i="55"/>
  <c r="Q138" i="55"/>
  <c r="P138" i="55"/>
  <c r="O138" i="55"/>
  <c r="N138" i="55"/>
  <c r="M138" i="55"/>
  <c r="L138" i="55"/>
  <c r="K138" i="55"/>
  <c r="J138" i="55"/>
  <c r="I138" i="55"/>
  <c r="H138" i="55"/>
  <c r="G138" i="55"/>
  <c r="F138" i="55"/>
  <c r="E138" i="55"/>
  <c r="D138" i="55"/>
  <c r="C138" i="55"/>
  <c r="AG137" i="55"/>
  <c r="AF137" i="55"/>
  <c r="AE137" i="55"/>
  <c r="AD137" i="55"/>
  <c r="AC137" i="55"/>
  <c r="AB137" i="55"/>
  <c r="AA137" i="55"/>
  <c r="Z137" i="55"/>
  <c r="Y137" i="55"/>
  <c r="X137" i="55"/>
  <c r="W137" i="55"/>
  <c r="V137" i="55"/>
  <c r="U137" i="55"/>
  <c r="T137" i="55"/>
  <c r="S137" i="55"/>
  <c r="R137" i="55"/>
  <c r="Q137" i="55"/>
  <c r="P137" i="55"/>
  <c r="O137" i="55"/>
  <c r="N137" i="55"/>
  <c r="M137" i="55"/>
  <c r="L137" i="55"/>
  <c r="K137" i="55"/>
  <c r="J137" i="55"/>
  <c r="I137" i="55"/>
  <c r="H137" i="55"/>
  <c r="G137" i="55"/>
  <c r="F137" i="55"/>
  <c r="E137" i="55"/>
  <c r="D137" i="55"/>
  <c r="C137" i="55"/>
  <c r="AG133" i="55"/>
  <c r="AF133" i="55"/>
  <c r="AE133" i="55"/>
  <c r="AD133" i="55"/>
  <c r="AC133" i="55"/>
  <c r="AB133" i="55"/>
  <c r="AA133" i="55"/>
  <c r="Z133" i="55"/>
  <c r="Y133" i="55"/>
  <c r="X133" i="55"/>
  <c r="W133" i="55"/>
  <c r="V133" i="55"/>
  <c r="U133" i="55"/>
  <c r="T133" i="55"/>
  <c r="S133" i="55"/>
  <c r="R133" i="55"/>
  <c r="Q133" i="55"/>
  <c r="P133" i="55"/>
  <c r="O133" i="55"/>
  <c r="N133" i="55"/>
  <c r="M133" i="55"/>
  <c r="L133" i="55"/>
  <c r="K133" i="55"/>
  <c r="J133" i="55"/>
  <c r="I133" i="55"/>
  <c r="H133" i="55"/>
  <c r="G133" i="55"/>
  <c r="F133" i="55"/>
  <c r="E133" i="55"/>
  <c r="D133" i="55"/>
  <c r="C133" i="55"/>
  <c r="AG132" i="55"/>
  <c r="AF132" i="55"/>
  <c r="AE132" i="55"/>
  <c r="AD132" i="55"/>
  <c r="AC132" i="55"/>
  <c r="AB132" i="55"/>
  <c r="AA132" i="55"/>
  <c r="Z132" i="55"/>
  <c r="Y132" i="55"/>
  <c r="X132" i="55"/>
  <c r="W132" i="55"/>
  <c r="V132" i="55"/>
  <c r="U132" i="55"/>
  <c r="T132" i="55"/>
  <c r="S132" i="55"/>
  <c r="R132" i="55"/>
  <c r="Q132" i="55"/>
  <c r="P132" i="55"/>
  <c r="O132" i="55"/>
  <c r="N132" i="55"/>
  <c r="M132" i="55"/>
  <c r="L132" i="55"/>
  <c r="K132" i="55"/>
  <c r="J132" i="55"/>
  <c r="I132" i="55"/>
  <c r="H132" i="55"/>
  <c r="G132" i="55"/>
  <c r="F132" i="55"/>
  <c r="E132" i="55"/>
  <c r="D132" i="55"/>
  <c r="C132" i="55"/>
  <c r="AG131" i="55"/>
  <c r="AF131" i="55"/>
  <c r="AE131" i="55"/>
  <c r="AD131" i="55"/>
  <c r="AC131" i="55"/>
  <c r="AB131" i="55"/>
  <c r="AA131" i="55"/>
  <c r="Z131" i="55"/>
  <c r="Y131" i="55"/>
  <c r="X131" i="55"/>
  <c r="W131" i="55"/>
  <c r="V131" i="55"/>
  <c r="U131" i="55"/>
  <c r="T131" i="55"/>
  <c r="S131" i="55"/>
  <c r="R131" i="55"/>
  <c r="Q131" i="55"/>
  <c r="P131" i="55"/>
  <c r="O131" i="55"/>
  <c r="N131" i="55"/>
  <c r="M131" i="55"/>
  <c r="L131" i="55"/>
  <c r="K131" i="55"/>
  <c r="J131" i="55"/>
  <c r="I131" i="55"/>
  <c r="H131" i="55"/>
  <c r="G131" i="55"/>
  <c r="F131" i="55"/>
  <c r="E131" i="55"/>
  <c r="D131" i="55"/>
  <c r="C131" i="55"/>
  <c r="AG130" i="55"/>
  <c r="AF130" i="55"/>
  <c r="AE130" i="55"/>
  <c r="AD130" i="55"/>
  <c r="AC130" i="55"/>
  <c r="AB130" i="55"/>
  <c r="AA130" i="55"/>
  <c r="Z130" i="55"/>
  <c r="Y130" i="55"/>
  <c r="X130" i="55"/>
  <c r="W130" i="55"/>
  <c r="V130" i="55"/>
  <c r="U130" i="55"/>
  <c r="T130" i="55"/>
  <c r="S130" i="55"/>
  <c r="R130" i="55"/>
  <c r="Q130" i="55"/>
  <c r="P130" i="55"/>
  <c r="O130" i="55"/>
  <c r="N130" i="55"/>
  <c r="M130" i="55"/>
  <c r="L130" i="55"/>
  <c r="K130" i="55"/>
  <c r="J130" i="55"/>
  <c r="I130" i="55"/>
  <c r="H130" i="55"/>
  <c r="G130" i="55"/>
  <c r="F130" i="55"/>
  <c r="E130" i="55"/>
  <c r="D130" i="55"/>
  <c r="C130" i="55"/>
  <c r="AG129" i="55"/>
  <c r="AF129" i="55"/>
  <c r="AE129" i="55"/>
  <c r="AD129" i="55"/>
  <c r="AC129" i="55"/>
  <c r="AB129" i="55"/>
  <c r="AA129" i="55"/>
  <c r="Z129" i="55"/>
  <c r="Y129" i="55"/>
  <c r="X129" i="55"/>
  <c r="W129" i="55"/>
  <c r="V129" i="55"/>
  <c r="U129" i="55"/>
  <c r="T129" i="55"/>
  <c r="S129" i="55"/>
  <c r="R129" i="55"/>
  <c r="Q129" i="55"/>
  <c r="P129" i="55"/>
  <c r="O129" i="55"/>
  <c r="N129" i="55"/>
  <c r="M129" i="55"/>
  <c r="L129" i="55"/>
  <c r="K129" i="55"/>
  <c r="J129" i="55"/>
  <c r="I129" i="55"/>
  <c r="H129" i="55"/>
  <c r="G129" i="55"/>
  <c r="F129" i="55"/>
  <c r="E129" i="55"/>
  <c r="D129" i="55"/>
  <c r="C129" i="55"/>
  <c r="AG128" i="55"/>
  <c r="AF128" i="55"/>
  <c r="AE128" i="55"/>
  <c r="AD128" i="55"/>
  <c r="AC128" i="55"/>
  <c r="AB128" i="55"/>
  <c r="AA128" i="55"/>
  <c r="Z128" i="55"/>
  <c r="Y128" i="55"/>
  <c r="X128" i="55"/>
  <c r="W128" i="55"/>
  <c r="V128" i="55"/>
  <c r="U128" i="55"/>
  <c r="T128" i="55"/>
  <c r="S128" i="55"/>
  <c r="R128" i="55"/>
  <c r="Q128" i="55"/>
  <c r="P128" i="55"/>
  <c r="O128" i="55"/>
  <c r="N128" i="55"/>
  <c r="M128" i="55"/>
  <c r="L128" i="55"/>
  <c r="K128" i="55"/>
  <c r="J128" i="55"/>
  <c r="I128" i="55"/>
  <c r="H128" i="55"/>
  <c r="G128" i="55"/>
  <c r="F128" i="55"/>
  <c r="E128" i="55"/>
  <c r="D128" i="55"/>
  <c r="C128" i="55"/>
  <c r="AG127" i="55"/>
  <c r="AF127" i="55"/>
  <c r="AE127" i="55"/>
  <c r="AD127" i="55"/>
  <c r="AC127" i="55"/>
  <c r="AB127" i="55"/>
  <c r="AA127" i="55"/>
  <c r="Z127" i="55"/>
  <c r="Y127" i="55"/>
  <c r="X127" i="55"/>
  <c r="W127" i="55"/>
  <c r="V127" i="55"/>
  <c r="U127" i="55"/>
  <c r="T127" i="55"/>
  <c r="S127" i="55"/>
  <c r="R127" i="55"/>
  <c r="Q127" i="55"/>
  <c r="P127" i="55"/>
  <c r="O127" i="55"/>
  <c r="N127" i="55"/>
  <c r="M127" i="55"/>
  <c r="L127" i="55"/>
  <c r="K127" i="55"/>
  <c r="J127" i="55"/>
  <c r="I127" i="55"/>
  <c r="H127" i="55"/>
  <c r="G127" i="55"/>
  <c r="F127" i="55"/>
  <c r="E127" i="55"/>
  <c r="D127" i="55"/>
  <c r="C127" i="55"/>
  <c r="AG126" i="55"/>
  <c r="AF126" i="55"/>
  <c r="AE126" i="55"/>
  <c r="AD126" i="55"/>
  <c r="AC126" i="55"/>
  <c r="AB126" i="55"/>
  <c r="AA126" i="55"/>
  <c r="Z126" i="55"/>
  <c r="Y126" i="55"/>
  <c r="X126" i="55"/>
  <c r="W126" i="55"/>
  <c r="V126" i="55"/>
  <c r="U126" i="55"/>
  <c r="T126" i="55"/>
  <c r="S126" i="55"/>
  <c r="R126" i="55"/>
  <c r="Q126" i="55"/>
  <c r="P126" i="55"/>
  <c r="O126" i="55"/>
  <c r="N126" i="55"/>
  <c r="M126" i="55"/>
  <c r="L126" i="55"/>
  <c r="K126" i="55"/>
  <c r="J126" i="55"/>
  <c r="I126" i="55"/>
  <c r="H126" i="55"/>
  <c r="G126" i="55"/>
  <c r="F126" i="55"/>
  <c r="E126" i="55"/>
  <c r="D126" i="55"/>
  <c r="C126" i="55"/>
  <c r="AG125" i="55"/>
  <c r="AF125" i="55"/>
  <c r="AE125" i="55"/>
  <c r="AD125" i="55"/>
  <c r="AC125" i="55"/>
  <c r="AB125" i="55"/>
  <c r="AA125" i="55"/>
  <c r="Z125" i="55"/>
  <c r="Y125" i="55"/>
  <c r="X125" i="55"/>
  <c r="W125" i="55"/>
  <c r="V125" i="55"/>
  <c r="U125" i="55"/>
  <c r="T125" i="55"/>
  <c r="S125" i="55"/>
  <c r="R125" i="55"/>
  <c r="Q125" i="55"/>
  <c r="P125" i="55"/>
  <c r="O125" i="55"/>
  <c r="N125" i="55"/>
  <c r="M125" i="55"/>
  <c r="L125" i="55"/>
  <c r="K125" i="55"/>
  <c r="J125" i="55"/>
  <c r="I125" i="55"/>
  <c r="H125" i="55"/>
  <c r="G125" i="55"/>
  <c r="F125" i="55"/>
  <c r="E125" i="55"/>
  <c r="D125" i="55"/>
  <c r="C125" i="55"/>
  <c r="AG124" i="55"/>
  <c r="AF124" i="55"/>
  <c r="AE124" i="55"/>
  <c r="AD124" i="55"/>
  <c r="AC124" i="55"/>
  <c r="AB124" i="55"/>
  <c r="AA124" i="55"/>
  <c r="Z124" i="55"/>
  <c r="Y124" i="55"/>
  <c r="X124" i="55"/>
  <c r="W124" i="55"/>
  <c r="V124" i="55"/>
  <c r="U124" i="55"/>
  <c r="T124" i="55"/>
  <c r="S124" i="55"/>
  <c r="R124" i="55"/>
  <c r="Q124" i="55"/>
  <c r="P124" i="55"/>
  <c r="O124" i="55"/>
  <c r="N124" i="55"/>
  <c r="M124" i="55"/>
  <c r="L124" i="55"/>
  <c r="K124" i="55"/>
  <c r="J124" i="55"/>
  <c r="I124" i="55"/>
  <c r="H124" i="55"/>
  <c r="G124" i="55"/>
  <c r="F124" i="55"/>
  <c r="E124" i="55"/>
  <c r="D124" i="55"/>
  <c r="C124" i="55"/>
  <c r="AG123" i="55"/>
  <c r="AF123" i="55"/>
  <c r="AE123" i="55"/>
  <c r="AD123" i="55"/>
  <c r="AC123" i="55"/>
  <c r="AB123" i="55"/>
  <c r="AA123" i="55"/>
  <c r="Z123" i="55"/>
  <c r="Y123" i="55"/>
  <c r="X123" i="55"/>
  <c r="W123" i="55"/>
  <c r="V123" i="55"/>
  <c r="U123" i="55"/>
  <c r="T123" i="55"/>
  <c r="S123" i="55"/>
  <c r="R123" i="55"/>
  <c r="Q123" i="55"/>
  <c r="P123" i="55"/>
  <c r="O123" i="55"/>
  <c r="N123" i="55"/>
  <c r="M123" i="55"/>
  <c r="L123" i="55"/>
  <c r="K123" i="55"/>
  <c r="J123" i="55"/>
  <c r="I123" i="55"/>
  <c r="H123" i="55"/>
  <c r="G123" i="55"/>
  <c r="F123" i="55"/>
  <c r="E123" i="55"/>
  <c r="D123" i="55"/>
  <c r="C123" i="55"/>
  <c r="AG121" i="55"/>
  <c r="AF121" i="55"/>
  <c r="AE121" i="55"/>
  <c r="AD121" i="55"/>
  <c r="AC121" i="55"/>
  <c r="AB121" i="55"/>
  <c r="AA121" i="55"/>
  <c r="Z121" i="55"/>
  <c r="Y121" i="55"/>
  <c r="X121" i="55"/>
  <c r="W121" i="55"/>
  <c r="V121" i="55"/>
  <c r="U121" i="55"/>
  <c r="T121" i="55"/>
  <c r="S121" i="55"/>
  <c r="R121" i="55"/>
  <c r="Q121" i="55"/>
  <c r="P121" i="55"/>
  <c r="O121" i="55"/>
  <c r="N121" i="55"/>
  <c r="M121" i="55"/>
  <c r="L121" i="55"/>
  <c r="K121" i="55"/>
  <c r="J121" i="55"/>
  <c r="I121" i="55"/>
  <c r="H121" i="55"/>
  <c r="G121" i="55"/>
  <c r="F121" i="55"/>
  <c r="E121" i="55"/>
  <c r="D121" i="55"/>
  <c r="C121" i="55"/>
  <c r="AG120" i="55"/>
  <c r="AF120" i="55"/>
  <c r="AE120" i="55"/>
  <c r="AD120" i="55"/>
  <c r="AC120" i="55"/>
  <c r="AB120" i="55"/>
  <c r="AA120" i="55"/>
  <c r="Z120" i="55"/>
  <c r="Y120" i="55"/>
  <c r="X120" i="55"/>
  <c r="W120" i="55"/>
  <c r="V120" i="55"/>
  <c r="U120" i="55"/>
  <c r="T120" i="55"/>
  <c r="S120" i="55"/>
  <c r="R120" i="55"/>
  <c r="Q120" i="55"/>
  <c r="P120" i="55"/>
  <c r="O120" i="55"/>
  <c r="N120" i="55"/>
  <c r="M120" i="55"/>
  <c r="L120" i="55"/>
  <c r="K120" i="55"/>
  <c r="J120" i="55"/>
  <c r="I120" i="55"/>
  <c r="H120" i="55"/>
  <c r="G120" i="55"/>
  <c r="F120" i="55"/>
  <c r="E120" i="55"/>
  <c r="D120" i="55"/>
  <c r="C120" i="55"/>
  <c r="AG119" i="55"/>
  <c r="AF119" i="55"/>
  <c r="AE119" i="55"/>
  <c r="AD119" i="55"/>
  <c r="AC119" i="55"/>
  <c r="AB119" i="55"/>
  <c r="AA119" i="55"/>
  <c r="Z119" i="55"/>
  <c r="Y119" i="55"/>
  <c r="X119" i="55"/>
  <c r="W119" i="55"/>
  <c r="V119" i="55"/>
  <c r="U119" i="55"/>
  <c r="T119" i="55"/>
  <c r="S119" i="55"/>
  <c r="R119" i="55"/>
  <c r="Q119" i="55"/>
  <c r="P119" i="55"/>
  <c r="O119" i="55"/>
  <c r="N119" i="55"/>
  <c r="M119" i="55"/>
  <c r="L119" i="55"/>
  <c r="K119" i="55"/>
  <c r="J119" i="55"/>
  <c r="I119" i="55"/>
  <c r="H119" i="55"/>
  <c r="G119" i="55"/>
  <c r="F119" i="55"/>
  <c r="E119" i="55"/>
  <c r="D119" i="55"/>
  <c r="C119" i="55"/>
  <c r="AG118" i="55"/>
  <c r="AF118" i="55"/>
  <c r="AE118" i="55"/>
  <c r="AD118" i="55"/>
  <c r="AC118" i="55"/>
  <c r="AB118" i="55"/>
  <c r="AA118" i="55"/>
  <c r="Z118" i="55"/>
  <c r="Y118" i="55"/>
  <c r="X118" i="55"/>
  <c r="W118" i="55"/>
  <c r="V118" i="55"/>
  <c r="U118" i="55"/>
  <c r="T118" i="55"/>
  <c r="S118" i="55"/>
  <c r="R118" i="55"/>
  <c r="Q118" i="55"/>
  <c r="P118" i="55"/>
  <c r="O118" i="55"/>
  <c r="N118" i="55"/>
  <c r="M118" i="55"/>
  <c r="L118" i="55"/>
  <c r="K118" i="55"/>
  <c r="J118" i="55"/>
  <c r="I118" i="55"/>
  <c r="H118" i="55"/>
  <c r="G118" i="55"/>
  <c r="F118" i="55"/>
  <c r="E118" i="55"/>
  <c r="D118" i="55"/>
  <c r="C118" i="55"/>
  <c r="AG117" i="55"/>
  <c r="AF117" i="55"/>
  <c r="AE117" i="55"/>
  <c r="AD117" i="55"/>
  <c r="AC117" i="55"/>
  <c r="AB117" i="55"/>
  <c r="AA117" i="55"/>
  <c r="Z117" i="55"/>
  <c r="Y117" i="55"/>
  <c r="X117" i="55"/>
  <c r="W117" i="55"/>
  <c r="V117" i="55"/>
  <c r="U117" i="55"/>
  <c r="T117" i="55"/>
  <c r="S117" i="55"/>
  <c r="R117" i="55"/>
  <c r="Q117" i="55"/>
  <c r="P117" i="55"/>
  <c r="O117" i="55"/>
  <c r="N117" i="55"/>
  <c r="M117" i="55"/>
  <c r="L117" i="55"/>
  <c r="K117" i="55"/>
  <c r="J117" i="55"/>
  <c r="I117" i="55"/>
  <c r="H117" i="55"/>
  <c r="G117" i="55"/>
  <c r="F117" i="55"/>
  <c r="E117" i="55"/>
  <c r="D117" i="55"/>
  <c r="C117" i="55"/>
  <c r="AG116" i="55"/>
  <c r="AF116" i="55"/>
  <c r="AE116" i="55"/>
  <c r="AD116" i="55"/>
  <c r="AC116" i="55"/>
  <c r="AB116" i="55"/>
  <c r="AA116" i="55"/>
  <c r="Z116" i="55"/>
  <c r="Y116" i="55"/>
  <c r="X116" i="55"/>
  <c r="W116" i="55"/>
  <c r="V116" i="55"/>
  <c r="U116" i="55"/>
  <c r="T116" i="55"/>
  <c r="S116" i="55"/>
  <c r="R116" i="55"/>
  <c r="Q116" i="55"/>
  <c r="P116" i="55"/>
  <c r="O116" i="55"/>
  <c r="N116" i="55"/>
  <c r="M116" i="55"/>
  <c r="L116" i="55"/>
  <c r="K116" i="55"/>
  <c r="J116" i="55"/>
  <c r="I116" i="55"/>
  <c r="H116" i="55"/>
  <c r="G116" i="55"/>
  <c r="F116" i="55"/>
  <c r="E116" i="55"/>
  <c r="D116" i="55"/>
  <c r="C116" i="55"/>
  <c r="AG115" i="55"/>
  <c r="AF115" i="55"/>
  <c r="AE115" i="55"/>
  <c r="AD115" i="55"/>
  <c r="AC115" i="55"/>
  <c r="AB115" i="55"/>
  <c r="AA115" i="55"/>
  <c r="Z115" i="55"/>
  <c r="Y115" i="55"/>
  <c r="X115" i="55"/>
  <c r="W115" i="55"/>
  <c r="V115" i="55"/>
  <c r="U115" i="55"/>
  <c r="T115" i="55"/>
  <c r="S115" i="55"/>
  <c r="R115" i="55"/>
  <c r="Q115" i="55"/>
  <c r="P115" i="55"/>
  <c r="O115" i="55"/>
  <c r="N115" i="55"/>
  <c r="M115" i="55"/>
  <c r="L115" i="55"/>
  <c r="K115" i="55"/>
  <c r="J115" i="55"/>
  <c r="I115" i="55"/>
  <c r="H115" i="55"/>
  <c r="G115" i="55"/>
  <c r="F115" i="55"/>
  <c r="E115" i="55"/>
  <c r="D115" i="55"/>
  <c r="C115" i="55"/>
  <c r="AG114" i="55"/>
  <c r="AF114" i="55"/>
  <c r="AE114" i="55"/>
  <c r="AD114" i="55"/>
  <c r="AC114" i="55"/>
  <c r="AB114" i="55"/>
  <c r="AA114" i="55"/>
  <c r="Z114" i="55"/>
  <c r="Y114" i="55"/>
  <c r="X114" i="55"/>
  <c r="W114" i="55"/>
  <c r="V114" i="55"/>
  <c r="U114" i="55"/>
  <c r="T114" i="55"/>
  <c r="S114" i="55"/>
  <c r="R114" i="55"/>
  <c r="Q114" i="55"/>
  <c r="P114" i="55"/>
  <c r="O114" i="55"/>
  <c r="N114" i="55"/>
  <c r="M114" i="55"/>
  <c r="L114" i="55"/>
  <c r="K114" i="55"/>
  <c r="J114" i="55"/>
  <c r="I114" i="55"/>
  <c r="H114" i="55"/>
  <c r="G114" i="55"/>
  <c r="F114" i="55"/>
  <c r="E114" i="55"/>
  <c r="D114" i="55"/>
  <c r="C114" i="55"/>
  <c r="AG113" i="55"/>
  <c r="AF113" i="55"/>
  <c r="AE113" i="55"/>
  <c r="AD113" i="55"/>
  <c r="AC113" i="55"/>
  <c r="AB113" i="55"/>
  <c r="AA113" i="55"/>
  <c r="Z113" i="55"/>
  <c r="Y113" i="55"/>
  <c r="X113" i="55"/>
  <c r="W113" i="55"/>
  <c r="V113" i="55"/>
  <c r="U113" i="55"/>
  <c r="T113" i="55"/>
  <c r="S113" i="55"/>
  <c r="R113" i="55"/>
  <c r="Q113" i="55"/>
  <c r="P113" i="55"/>
  <c r="O113" i="55"/>
  <c r="N113" i="55"/>
  <c r="M113" i="55"/>
  <c r="L113" i="55"/>
  <c r="K113" i="55"/>
  <c r="J113" i="55"/>
  <c r="I113" i="55"/>
  <c r="H113" i="55"/>
  <c r="G113" i="55"/>
  <c r="F113" i="55"/>
  <c r="E113" i="55"/>
  <c r="D113" i="55"/>
  <c r="C113" i="55"/>
  <c r="AG112" i="55"/>
  <c r="AF112" i="55"/>
  <c r="AE112" i="55"/>
  <c r="AD112" i="55"/>
  <c r="AC112" i="55"/>
  <c r="AB112" i="55"/>
  <c r="AA112" i="55"/>
  <c r="Z112" i="55"/>
  <c r="Y112" i="55"/>
  <c r="X112" i="55"/>
  <c r="W112" i="55"/>
  <c r="V112" i="55"/>
  <c r="U112" i="55"/>
  <c r="T112" i="55"/>
  <c r="S112" i="55"/>
  <c r="R112" i="55"/>
  <c r="Q112" i="55"/>
  <c r="P112" i="55"/>
  <c r="O112" i="55"/>
  <c r="N112" i="55"/>
  <c r="M112" i="55"/>
  <c r="L112" i="55"/>
  <c r="K112" i="55"/>
  <c r="J112" i="55"/>
  <c r="I112" i="55"/>
  <c r="H112" i="55"/>
  <c r="G112" i="55"/>
  <c r="F112" i="55"/>
  <c r="E112" i="55"/>
  <c r="D112" i="55"/>
  <c r="C112" i="55"/>
  <c r="AG110" i="55"/>
  <c r="AF110" i="55"/>
  <c r="AE110" i="55"/>
  <c r="AD110" i="55"/>
  <c r="AC110" i="55"/>
  <c r="AB110" i="55"/>
  <c r="AA110" i="55"/>
  <c r="Z110" i="55"/>
  <c r="Y110" i="55"/>
  <c r="X110" i="55"/>
  <c r="W110" i="55"/>
  <c r="V110" i="55"/>
  <c r="U110" i="55"/>
  <c r="T110" i="55"/>
  <c r="S110" i="55"/>
  <c r="R110" i="55"/>
  <c r="Q110" i="55"/>
  <c r="P110" i="55"/>
  <c r="O110" i="55"/>
  <c r="N110" i="55"/>
  <c r="M110" i="55"/>
  <c r="L110" i="55"/>
  <c r="K110" i="55"/>
  <c r="J110" i="55"/>
  <c r="I110" i="55"/>
  <c r="H110" i="55"/>
  <c r="G110" i="55"/>
  <c r="F110" i="55"/>
  <c r="E110" i="55"/>
  <c r="D110" i="55"/>
  <c r="C110" i="55"/>
  <c r="AG109" i="55"/>
  <c r="AF109" i="55"/>
  <c r="AE109" i="55"/>
  <c r="AD109" i="55"/>
  <c r="AC109" i="55"/>
  <c r="AB109" i="55"/>
  <c r="AA109" i="55"/>
  <c r="Z109" i="55"/>
  <c r="Y109" i="55"/>
  <c r="X109" i="55"/>
  <c r="W109" i="55"/>
  <c r="V109" i="55"/>
  <c r="U109" i="55"/>
  <c r="T109" i="55"/>
  <c r="S109" i="55"/>
  <c r="R109" i="55"/>
  <c r="Q109" i="55"/>
  <c r="P109" i="55"/>
  <c r="O109" i="55"/>
  <c r="N109" i="55"/>
  <c r="M109" i="55"/>
  <c r="L109" i="55"/>
  <c r="K109" i="55"/>
  <c r="J109" i="55"/>
  <c r="I109" i="55"/>
  <c r="H109" i="55"/>
  <c r="G109" i="55"/>
  <c r="F109" i="55"/>
  <c r="E109" i="55"/>
  <c r="D109" i="55"/>
  <c r="C109" i="55"/>
  <c r="AG108" i="55"/>
  <c r="AF108" i="55"/>
  <c r="AE108" i="55"/>
  <c r="AD108" i="55"/>
  <c r="AC108" i="55"/>
  <c r="AB108" i="55"/>
  <c r="AA108" i="55"/>
  <c r="Z108" i="55"/>
  <c r="Y108" i="55"/>
  <c r="X108" i="55"/>
  <c r="W108" i="55"/>
  <c r="V108" i="55"/>
  <c r="U108" i="55"/>
  <c r="T108" i="55"/>
  <c r="S108" i="55"/>
  <c r="R108" i="55"/>
  <c r="Q108" i="55"/>
  <c r="P108" i="55"/>
  <c r="O108" i="55"/>
  <c r="N108" i="55"/>
  <c r="M108" i="55"/>
  <c r="L108" i="55"/>
  <c r="K108" i="55"/>
  <c r="J108" i="55"/>
  <c r="I108" i="55"/>
  <c r="H108" i="55"/>
  <c r="G108" i="55"/>
  <c r="F108" i="55"/>
  <c r="E108" i="55"/>
  <c r="D108" i="55"/>
  <c r="C108" i="55"/>
  <c r="AG107" i="55"/>
  <c r="AF107" i="55"/>
  <c r="AE107" i="55"/>
  <c r="AD107" i="55"/>
  <c r="AC107" i="55"/>
  <c r="AB107" i="55"/>
  <c r="AA107" i="55"/>
  <c r="Z107" i="55"/>
  <c r="Y107" i="55"/>
  <c r="X107" i="55"/>
  <c r="W107" i="55"/>
  <c r="V107" i="55"/>
  <c r="U107" i="55"/>
  <c r="T107" i="55"/>
  <c r="S107" i="55"/>
  <c r="R107" i="55"/>
  <c r="Q107" i="55"/>
  <c r="P107" i="55"/>
  <c r="O107" i="55"/>
  <c r="N107" i="55"/>
  <c r="M107" i="55"/>
  <c r="L107" i="55"/>
  <c r="K107" i="55"/>
  <c r="J107" i="55"/>
  <c r="I107" i="55"/>
  <c r="H107" i="55"/>
  <c r="G107" i="55"/>
  <c r="F107" i="55"/>
  <c r="E107" i="55"/>
  <c r="D107" i="55"/>
  <c r="C107" i="55"/>
  <c r="AG106" i="55"/>
  <c r="AF106" i="55"/>
  <c r="AE106" i="55"/>
  <c r="AD106" i="55"/>
  <c r="AC106" i="55"/>
  <c r="AB106" i="55"/>
  <c r="AA106" i="55"/>
  <c r="Z106" i="55"/>
  <c r="Y106" i="55"/>
  <c r="X106" i="55"/>
  <c r="W106" i="55"/>
  <c r="V106" i="55"/>
  <c r="U106" i="55"/>
  <c r="T106" i="55"/>
  <c r="S106" i="55"/>
  <c r="R106" i="55"/>
  <c r="Q106" i="55"/>
  <c r="P106" i="55"/>
  <c r="O106" i="55"/>
  <c r="N106" i="55"/>
  <c r="M106" i="55"/>
  <c r="L106" i="55"/>
  <c r="K106" i="55"/>
  <c r="J106" i="55"/>
  <c r="I106" i="55"/>
  <c r="H106" i="55"/>
  <c r="G106" i="55"/>
  <c r="F106" i="55"/>
  <c r="E106" i="55"/>
  <c r="D106" i="55"/>
  <c r="C106" i="55"/>
  <c r="AG105" i="55"/>
  <c r="AF105" i="55"/>
  <c r="AE105" i="55"/>
  <c r="AD105" i="55"/>
  <c r="AC105" i="55"/>
  <c r="AB105" i="55"/>
  <c r="AA105" i="55"/>
  <c r="Z105" i="55"/>
  <c r="Y105" i="55"/>
  <c r="X105" i="55"/>
  <c r="W105" i="55"/>
  <c r="V105" i="55"/>
  <c r="U105" i="55"/>
  <c r="T105" i="55"/>
  <c r="S105" i="55"/>
  <c r="R105" i="55"/>
  <c r="Q105" i="55"/>
  <c r="P105" i="55"/>
  <c r="O105" i="55"/>
  <c r="N105" i="55"/>
  <c r="M105" i="55"/>
  <c r="L105" i="55"/>
  <c r="K105" i="55"/>
  <c r="J105" i="55"/>
  <c r="I105" i="55"/>
  <c r="H105" i="55"/>
  <c r="G105" i="55"/>
  <c r="F105" i="55"/>
  <c r="E105" i="55"/>
  <c r="D105" i="55"/>
  <c r="C105" i="55"/>
  <c r="AG104" i="55"/>
  <c r="AF104" i="55"/>
  <c r="AE104" i="55"/>
  <c r="AD104" i="55"/>
  <c r="AC104" i="55"/>
  <c r="AB104" i="55"/>
  <c r="AA104" i="55"/>
  <c r="Z104" i="55"/>
  <c r="Y104" i="55"/>
  <c r="X104" i="55"/>
  <c r="W104" i="55"/>
  <c r="V104" i="55"/>
  <c r="U104" i="55"/>
  <c r="T104" i="55"/>
  <c r="S104" i="55"/>
  <c r="R104" i="55"/>
  <c r="Q104" i="55"/>
  <c r="P104" i="55"/>
  <c r="O104" i="55"/>
  <c r="N104" i="55"/>
  <c r="M104" i="55"/>
  <c r="L104" i="55"/>
  <c r="K104" i="55"/>
  <c r="J104" i="55"/>
  <c r="I104" i="55"/>
  <c r="H104" i="55"/>
  <c r="G104" i="55"/>
  <c r="F104" i="55"/>
  <c r="E104" i="55"/>
  <c r="D104" i="55"/>
  <c r="C104" i="55"/>
  <c r="AG103" i="55"/>
  <c r="AF103" i="55"/>
  <c r="AE103" i="55"/>
  <c r="AD103" i="55"/>
  <c r="AC103" i="55"/>
  <c r="AB103" i="55"/>
  <c r="AA103" i="55"/>
  <c r="Z103" i="55"/>
  <c r="Y103" i="55"/>
  <c r="X103" i="55"/>
  <c r="W103" i="55"/>
  <c r="V103" i="55"/>
  <c r="U103" i="55"/>
  <c r="T103" i="55"/>
  <c r="S103" i="55"/>
  <c r="R103" i="55"/>
  <c r="Q103" i="55"/>
  <c r="P103" i="55"/>
  <c r="O103" i="55"/>
  <c r="N103" i="55"/>
  <c r="M103" i="55"/>
  <c r="L103" i="55"/>
  <c r="K103" i="55"/>
  <c r="J103" i="55"/>
  <c r="I103" i="55"/>
  <c r="H103" i="55"/>
  <c r="G103" i="55"/>
  <c r="F103" i="55"/>
  <c r="E103" i="55"/>
  <c r="D103" i="55"/>
  <c r="C103" i="55"/>
  <c r="AG102" i="55"/>
  <c r="AF102" i="55"/>
  <c r="AE102" i="55"/>
  <c r="AD102" i="55"/>
  <c r="AC102" i="55"/>
  <c r="AB102" i="55"/>
  <c r="AA102" i="55"/>
  <c r="Z102" i="55"/>
  <c r="Y102" i="55"/>
  <c r="X102" i="55"/>
  <c r="W102" i="55"/>
  <c r="V102" i="55"/>
  <c r="U102" i="55"/>
  <c r="T102" i="55"/>
  <c r="S102" i="55"/>
  <c r="R102" i="55"/>
  <c r="Q102" i="55"/>
  <c r="P102" i="55"/>
  <c r="O102" i="55"/>
  <c r="N102" i="55"/>
  <c r="M102" i="55"/>
  <c r="L102" i="55"/>
  <c r="K102" i="55"/>
  <c r="J102" i="55"/>
  <c r="I102" i="55"/>
  <c r="H102" i="55"/>
  <c r="G102" i="55"/>
  <c r="F102" i="55"/>
  <c r="E102" i="55"/>
  <c r="D102" i="55"/>
  <c r="C102" i="55"/>
  <c r="AG101" i="55"/>
  <c r="AF101" i="55"/>
  <c r="AE101" i="55"/>
  <c r="AD101" i="55"/>
  <c r="AC101" i="55"/>
  <c r="AB101" i="55"/>
  <c r="AA101" i="55"/>
  <c r="Z101" i="55"/>
  <c r="Y101" i="55"/>
  <c r="X101" i="55"/>
  <c r="W101" i="55"/>
  <c r="V101" i="55"/>
  <c r="U101" i="55"/>
  <c r="T101" i="55"/>
  <c r="S101" i="55"/>
  <c r="R101" i="55"/>
  <c r="Q101" i="55"/>
  <c r="P101" i="55"/>
  <c r="O101" i="55"/>
  <c r="N101" i="55"/>
  <c r="M101" i="55"/>
  <c r="L101" i="55"/>
  <c r="K101" i="55"/>
  <c r="J101" i="55"/>
  <c r="I101" i="55"/>
  <c r="H101" i="55"/>
  <c r="G101" i="55"/>
  <c r="F101" i="55"/>
  <c r="E101" i="55"/>
  <c r="D101" i="55"/>
  <c r="C101" i="55"/>
  <c r="AG97" i="55"/>
  <c r="AF97" i="55"/>
  <c r="AE97" i="55"/>
  <c r="AD97" i="55"/>
  <c r="AC97" i="55"/>
  <c r="AB97" i="55"/>
  <c r="AA97" i="55"/>
  <c r="Z97" i="55"/>
  <c r="Y97" i="55"/>
  <c r="X97" i="55"/>
  <c r="W97" i="55"/>
  <c r="V97" i="55"/>
  <c r="U97" i="55"/>
  <c r="T97" i="55"/>
  <c r="S97" i="55"/>
  <c r="R97" i="55"/>
  <c r="Q97" i="55"/>
  <c r="P97" i="55"/>
  <c r="O97" i="55"/>
  <c r="N97" i="55"/>
  <c r="M97" i="55"/>
  <c r="L97" i="55"/>
  <c r="K97" i="55"/>
  <c r="J97" i="55"/>
  <c r="I97" i="55"/>
  <c r="H97" i="55"/>
  <c r="G97" i="55"/>
  <c r="F97" i="55"/>
  <c r="E97" i="55"/>
  <c r="D97" i="55"/>
  <c r="C97" i="55"/>
  <c r="AG96" i="55"/>
  <c r="AF96" i="55"/>
  <c r="AE96" i="55"/>
  <c r="AD96" i="55"/>
  <c r="AC96" i="55"/>
  <c r="AB96" i="55"/>
  <c r="AA96" i="55"/>
  <c r="Z96" i="55"/>
  <c r="Y96" i="55"/>
  <c r="X96" i="55"/>
  <c r="W96" i="55"/>
  <c r="V96" i="55"/>
  <c r="U96" i="55"/>
  <c r="T96" i="55"/>
  <c r="S96" i="55"/>
  <c r="R96" i="55"/>
  <c r="Q96" i="55"/>
  <c r="P96" i="55"/>
  <c r="O96" i="55"/>
  <c r="N96" i="55"/>
  <c r="M96" i="55"/>
  <c r="L96" i="55"/>
  <c r="K96" i="55"/>
  <c r="J96" i="55"/>
  <c r="I96" i="55"/>
  <c r="H96" i="55"/>
  <c r="G96" i="55"/>
  <c r="F96" i="55"/>
  <c r="E96" i="55"/>
  <c r="D96" i="55"/>
  <c r="C96" i="55"/>
  <c r="AG95" i="55"/>
  <c r="AF95" i="55"/>
  <c r="AE95" i="55"/>
  <c r="AD95" i="55"/>
  <c r="AC95" i="55"/>
  <c r="AB95" i="55"/>
  <c r="AA95" i="55"/>
  <c r="Z95" i="55"/>
  <c r="Y95" i="55"/>
  <c r="X95" i="55"/>
  <c r="W95" i="55"/>
  <c r="V95" i="55"/>
  <c r="U95" i="55"/>
  <c r="T95" i="55"/>
  <c r="S95" i="55"/>
  <c r="R95" i="55"/>
  <c r="Q95" i="55"/>
  <c r="P95" i="55"/>
  <c r="O95" i="55"/>
  <c r="N95" i="55"/>
  <c r="M95" i="55"/>
  <c r="L95" i="55"/>
  <c r="K95" i="55"/>
  <c r="J95" i="55"/>
  <c r="I95" i="55"/>
  <c r="H95" i="55"/>
  <c r="G95" i="55"/>
  <c r="F95" i="55"/>
  <c r="E95" i="55"/>
  <c r="D95" i="55"/>
  <c r="C95" i="55"/>
  <c r="AG94" i="55"/>
  <c r="AF94" i="55"/>
  <c r="AE94" i="55"/>
  <c r="AD94" i="55"/>
  <c r="AC94" i="55"/>
  <c r="AB94" i="55"/>
  <c r="AA94" i="55"/>
  <c r="Z94" i="55"/>
  <c r="Y94" i="55"/>
  <c r="X94" i="55"/>
  <c r="W94" i="55"/>
  <c r="V94" i="55"/>
  <c r="U94" i="55"/>
  <c r="T94" i="55"/>
  <c r="S94" i="55"/>
  <c r="R94" i="55"/>
  <c r="Q94" i="55"/>
  <c r="P94" i="55"/>
  <c r="O94" i="55"/>
  <c r="N94" i="55"/>
  <c r="M94" i="55"/>
  <c r="L94" i="55"/>
  <c r="K94" i="55"/>
  <c r="J94" i="55"/>
  <c r="I94" i="55"/>
  <c r="H94" i="55"/>
  <c r="G94" i="55"/>
  <c r="F94" i="55"/>
  <c r="E94" i="55"/>
  <c r="D94" i="55"/>
  <c r="C94" i="55"/>
  <c r="AG93" i="55"/>
  <c r="AF93" i="55"/>
  <c r="AE93" i="55"/>
  <c r="AD93" i="55"/>
  <c r="AC93" i="55"/>
  <c r="AB93" i="55"/>
  <c r="AA93" i="55"/>
  <c r="Z93" i="55"/>
  <c r="Y93" i="55"/>
  <c r="X93" i="55"/>
  <c r="W93" i="55"/>
  <c r="V93" i="55"/>
  <c r="U93" i="55"/>
  <c r="T93" i="55"/>
  <c r="S93" i="55"/>
  <c r="R93" i="55"/>
  <c r="Q93" i="55"/>
  <c r="P93" i="55"/>
  <c r="O93" i="55"/>
  <c r="N93" i="55"/>
  <c r="M93" i="55"/>
  <c r="L93" i="55"/>
  <c r="K93" i="55"/>
  <c r="J93" i="55"/>
  <c r="I93" i="55"/>
  <c r="H93" i="55"/>
  <c r="G93" i="55"/>
  <c r="F93" i="55"/>
  <c r="E93" i="55"/>
  <c r="D93" i="55"/>
  <c r="C93" i="55"/>
  <c r="AG92" i="55"/>
  <c r="AF92" i="55"/>
  <c r="AE92" i="55"/>
  <c r="AD92" i="55"/>
  <c r="AC92" i="55"/>
  <c r="AB92" i="55"/>
  <c r="AA92" i="55"/>
  <c r="Z92" i="55"/>
  <c r="Y92" i="55"/>
  <c r="X92" i="55"/>
  <c r="W92" i="55"/>
  <c r="V92" i="55"/>
  <c r="U92" i="55"/>
  <c r="T92" i="55"/>
  <c r="S92" i="55"/>
  <c r="R92" i="55"/>
  <c r="Q92" i="55"/>
  <c r="P92" i="55"/>
  <c r="O92" i="55"/>
  <c r="N92" i="55"/>
  <c r="M92" i="55"/>
  <c r="L92" i="55"/>
  <c r="K92" i="55"/>
  <c r="J92" i="55"/>
  <c r="I92" i="55"/>
  <c r="H92" i="55"/>
  <c r="G92" i="55"/>
  <c r="F92" i="55"/>
  <c r="E92" i="55"/>
  <c r="D92" i="55"/>
  <c r="C92" i="55"/>
  <c r="AG91" i="55"/>
  <c r="AF91" i="55"/>
  <c r="AE91" i="55"/>
  <c r="AD91" i="55"/>
  <c r="AC91" i="55"/>
  <c r="AB91" i="55"/>
  <c r="AA91" i="55"/>
  <c r="Z91" i="55"/>
  <c r="Y91" i="55"/>
  <c r="X91" i="55"/>
  <c r="W91" i="55"/>
  <c r="V91" i="55"/>
  <c r="U91" i="55"/>
  <c r="T91" i="55"/>
  <c r="S91" i="55"/>
  <c r="R91" i="55"/>
  <c r="Q91" i="55"/>
  <c r="P91" i="55"/>
  <c r="O91" i="55"/>
  <c r="N91" i="55"/>
  <c r="M91" i="55"/>
  <c r="L91" i="55"/>
  <c r="K91" i="55"/>
  <c r="J91" i="55"/>
  <c r="I91" i="55"/>
  <c r="H91" i="55"/>
  <c r="G91" i="55"/>
  <c r="F91" i="55"/>
  <c r="E91" i="55"/>
  <c r="D91" i="55"/>
  <c r="C91" i="55"/>
  <c r="AG90" i="55"/>
  <c r="AF90" i="55"/>
  <c r="AE90" i="55"/>
  <c r="AD90" i="55"/>
  <c r="AC90" i="55"/>
  <c r="AB90" i="55"/>
  <c r="AA90" i="55"/>
  <c r="Z90" i="55"/>
  <c r="Y90" i="55"/>
  <c r="X90" i="55"/>
  <c r="W90" i="55"/>
  <c r="V90" i="55"/>
  <c r="U90" i="55"/>
  <c r="T90" i="55"/>
  <c r="S90" i="55"/>
  <c r="R90" i="55"/>
  <c r="Q90" i="55"/>
  <c r="P90" i="55"/>
  <c r="O90" i="55"/>
  <c r="N90" i="55"/>
  <c r="M90" i="55"/>
  <c r="L90" i="55"/>
  <c r="K90" i="55"/>
  <c r="J90" i="55"/>
  <c r="I90" i="55"/>
  <c r="H90" i="55"/>
  <c r="G90" i="55"/>
  <c r="F90" i="55"/>
  <c r="E90" i="55"/>
  <c r="D90" i="55"/>
  <c r="C90" i="55"/>
  <c r="AG89" i="55"/>
  <c r="AF89" i="55"/>
  <c r="AE89" i="55"/>
  <c r="AD89" i="55"/>
  <c r="AC89" i="55"/>
  <c r="AB89" i="55"/>
  <c r="AA89" i="55"/>
  <c r="Z89" i="55"/>
  <c r="Y89" i="55"/>
  <c r="X89" i="55"/>
  <c r="W89" i="55"/>
  <c r="V89" i="55"/>
  <c r="U89" i="55"/>
  <c r="T89" i="55"/>
  <c r="S89" i="55"/>
  <c r="R89" i="55"/>
  <c r="Q89" i="55"/>
  <c r="P89" i="55"/>
  <c r="O89" i="55"/>
  <c r="N89" i="55"/>
  <c r="M89" i="55"/>
  <c r="L89" i="55"/>
  <c r="K89" i="55"/>
  <c r="J89" i="55"/>
  <c r="I89" i="55"/>
  <c r="H89" i="55"/>
  <c r="G89" i="55"/>
  <c r="F89" i="55"/>
  <c r="E89" i="55"/>
  <c r="D89" i="55"/>
  <c r="C89" i="55"/>
  <c r="AG88" i="55"/>
  <c r="AF88" i="55"/>
  <c r="AE88" i="55"/>
  <c r="AD88" i="55"/>
  <c r="AC88" i="55"/>
  <c r="AB88" i="55"/>
  <c r="AA88" i="55"/>
  <c r="Z88" i="55"/>
  <c r="Y88" i="55"/>
  <c r="X88" i="55"/>
  <c r="W88" i="55"/>
  <c r="V88" i="55"/>
  <c r="U88" i="55"/>
  <c r="T88" i="55"/>
  <c r="S88" i="55"/>
  <c r="R88" i="55"/>
  <c r="Q88" i="55"/>
  <c r="P88" i="55"/>
  <c r="O88" i="55"/>
  <c r="N88" i="55"/>
  <c r="M88" i="55"/>
  <c r="L88" i="55"/>
  <c r="K88" i="55"/>
  <c r="J88" i="55"/>
  <c r="I88" i="55"/>
  <c r="H88" i="55"/>
  <c r="G88" i="55"/>
  <c r="F88" i="55"/>
  <c r="E88" i="55"/>
  <c r="D88" i="55"/>
  <c r="C88" i="55"/>
  <c r="AG86" i="55"/>
  <c r="AF86" i="55"/>
  <c r="AE86" i="55"/>
  <c r="AD86" i="55"/>
  <c r="AC86" i="55"/>
  <c r="AB86" i="55"/>
  <c r="AA86" i="55"/>
  <c r="Z86" i="55"/>
  <c r="Y86" i="55"/>
  <c r="X86" i="55"/>
  <c r="W86" i="55"/>
  <c r="V86" i="55"/>
  <c r="U86" i="55"/>
  <c r="T86" i="55"/>
  <c r="S86" i="55"/>
  <c r="R86" i="55"/>
  <c r="Q86" i="55"/>
  <c r="P86" i="55"/>
  <c r="O86" i="55"/>
  <c r="N86" i="55"/>
  <c r="M86" i="55"/>
  <c r="L86" i="55"/>
  <c r="K86" i="55"/>
  <c r="J86" i="55"/>
  <c r="I86" i="55"/>
  <c r="H86" i="55"/>
  <c r="G86" i="55"/>
  <c r="F86" i="55"/>
  <c r="E86" i="55"/>
  <c r="D86" i="55"/>
  <c r="C86" i="55"/>
  <c r="AG85" i="55"/>
  <c r="AF85" i="55"/>
  <c r="AE85" i="55"/>
  <c r="AD85" i="55"/>
  <c r="AC85" i="55"/>
  <c r="AB85" i="55"/>
  <c r="AA85" i="55"/>
  <c r="Z85" i="55"/>
  <c r="Y85" i="55"/>
  <c r="X85" i="55"/>
  <c r="W85" i="55"/>
  <c r="V85" i="55"/>
  <c r="U85" i="55"/>
  <c r="T85" i="55"/>
  <c r="S85" i="55"/>
  <c r="R85" i="55"/>
  <c r="Q85" i="55"/>
  <c r="P85" i="55"/>
  <c r="O85" i="55"/>
  <c r="N85" i="55"/>
  <c r="M85" i="55"/>
  <c r="L85" i="55"/>
  <c r="K85" i="55"/>
  <c r="J85" i="55"/>
  <c r="I85" i="55"/>
  <c r="H85" i="55"/>
  <c r="G85" i="55"/>
  <c r="F85" i="55"/>
  <c r="E85" i="55"/>
  <c r="D85" i="55"/>
  <c r="C85" i="55"/>
  <c r="AG84" i="55"/>
  <c r="AF84" i="55"/>
  <c r="AE84" i="55"/>
  <c r="AD84" i="55"/>
  <c r="AC84" i="55"/>
  <c r="AB84" i="55"/>
  <c r="AA84" i="55"/>
  <c r="Z84" i="55"/>
  <c r="Y84" i="55"/>
  <c r="X84" i="55"/>
  <c r="W84" i="55"/>
  <c r="V84" i="55"/>
  <c r="U84" i="55"/>
  <c r="T84" i="55"/>
  <c r="S84" i="55"/>
  <c r="R84" i="55"/>
  <c r="Q84" i="55"/>
  <c r="P84" i="55"/>
  <c r="O84" i="55"/>
  <c r="N84" i="55"/>
  <c r="M84" i="55"/>
  <c r="L84" i="55"/>
  <c r="K84" i="55"/>
  <c r="J84" i="55"/>
  <c r="I84" i="55"/>
  <c r="H84" i="55"/>
  <c r="G84" i="55"/>
  <c r="F84" i="55"/>
  <c r="E84" i="55"/>
  <c r="D84" i="55"/>
  <c r="C84" i="55"/>
  <c r="AG83" i="55"/>
  <c r="AF83" i="55"/>
  <c r="AE83" i="55"/>
  <c r="AD83" i="55"/>
  <c r="AC83" i="55"/>
  <c r="AB83" i="55"/>
  <c r="AA83" i="55"/>
  <c r="Z83" i="55"/>
  <c r="Y83" i="55"/>
  <c r="X83" i="55"/>
  <c r="W83" i="55"/>
  <c r="V83" i="55"/>
  <c r="U83" i="55"/>
  <c r="T83" i="55"/>
  <c r="S83" i="55"/>
  <c r="R83" i="55"/>
  <c r="Q83" i="55"/>
  <c r="P83" i="55"/>
  <c r="O83" i="55"/>
  <c r="N83" i="55"/>
  <c r="M83" i="55"/>
  <c r="L83" i="55"/>
  <c r="K83" i="55"/>
  <c r="J83" i="55"/>
  <c r="I83" i="55"/>
  <c r="H83" i="55"/>
  <c r="G83" i="55"/>
  <c r="F83" i="55"/>
  <c r="E83" i="55"/>
  <c r="D83" i="55"/>
  <c r="C83" i="55"/>
  <c r="AG82" i="55"/>
  <c r="AF82" i="55"/>
  <c r="AE82" i="55"/>
  <c r="AD82" i="55"/>
  <c r="AC82" i="55"/>
  <c r="AB82" i="55"/>
  <c r="AA82" i="55"/>
  <c r="Z82" i="55"/>
  <c r="Y82" i="55"/>
  <c r="X82" i="55"/>
  <c r="W82" i="55"/>
  <c r="V82" i="55"/>
  <c r="U82" i="55"/>
  <c r="T82" i="55"/>
  <c r="S82" i="55"/>
  <c r="R82" i="55"/>
  <c r="Q82" i="55"/>
  <c r="P82" i="55"/>
  <c r="O82" i="55"/>
  <c r="N82" i="55"/>
  <c r="M82" i="55"/>
  <c r="L82" i="55"/>
  <c r="K82" i="55"/>
  <c r="J82" i="55"/>
  <c r="I82" i="55"/>
  <c r="H82" i="55"/>
  <c r="G82" i="55"/>
  <c r="F82" i="55"/>
  <c r="E82" i="55"/>
  <c r="D82" i="55"/>
  <c r="C82" i="55"/>
  <c r="AG81" i="55"/>
  <c r="AF81" i="55"/>
  <c r="AE81" i="55"/>
  <c r="AD81" i="55"/>
  <c r="AC81" i="55"/>
  <c r="AB81" i="55"/>
  <c r="AA81" i="55"/>
  <c r="Z81" i="55"/>
  <c r="Y81" i="55"/>
  <c r="X81" i="55"/>
  <c r="W81" i="55"/>
  <c r="V81" i="55"/>
  <c r="U81" i="55"/>
  <c r="T81" i="55"/>
  <c r="S81" i="55"/>
  <c r="R81" i="55"/>
  <c r="Q81" i="55"/>
  <c r="P81" i="55"/>
  <c r="O81" i="55"/>
  <c r="N81" i="55"/>
  <c r="M81" i="55"/>
  <c r="L81" i="55"/>
  <c r="K81" i="55"/>
  <c r="J81" i="55"/>
  <c r="I81" i="55"/>
  <c r="H81" i="55"/>
  <c r="G81" i="55"/>
  <c r="F81" i="55"/>
  <c r="E81" i="55"/>
  <c r="D81" i="55"/>
  <c r="C81" i="55"/>
  <c r="AG80" i="55"/>
  <c r="AF80" i="55"/>
  <c r="AE80" i="55"/>
  <c r="AD80" i="55"/>
  <c r="AC80" i="55"/>
  <c r="AB80" i="55"/>
  <c r="AA80" i="55"/>
  <c r="Z80" i="55"/>
  <c r="Y80" i="55"/>
  <c r="X80" i="55"/>
  <c r="W80" i="55"/>
  <c r="V80" i="55"/>
  <c r="U80" i="55"/>
  <c r="T80" i="55"/>
  <c r="S80" i="55"/>
  <c r="R80" i="55"/>
  <c r="Q80" i="55"/>
  <c r="P80" i="55"/>
  <c r="O80" i="55"/>
  <c r="N80" i="55"/>
  <c r="M80" i="55"/>
  <c r="L80" i="55"/>
  <c r="K80" i="55"/>
  <c r="J80" i="55"/>
  <c r="I80" i="55"/>
  <c r="H80" i="55"/>
  <c r="G80" i="55"/>
  <c r="F80" i="55"/>
  <c r="E80" i="55"/>
  <c r="D80" i="55"/>
  <c r="C80" i="55"/>
  <c r="AG79" i="55"/>
  <c r="AF79" i="55"/>
  <c r="AE79" i="55"/>
  <c r="AD79" i="55"/>
  <c r="AC79" i="55"/>
  <c r="AB79" i="55"/>
  <c r="AA79" i="55"/>
  <c r="Z79" i="55"/>
  <c r="Y79" i="55"/>
  <c r="X79" i="55"/>
  <c r="W79" i="55"/>
  <c r="V79" i="55"/>
  <c r="U79" i="55"/>
  <c r="T79" i="55"/>
  <c r="S79" i="55"/>
  <c r="R79" i="55"/>
  <c r="Q79" i="55"/>
  <c r="P79" i="55"/>
  <c r="O79" i="55"/>
  <c r="N79" i="55"/>
  <c r="M79" i="55"/>
  <c r="L79" i="55"/>
  <c r="K79" i="55"/>
  <c r="J79" i="55"/>
  <c r="I79" i="55"/>
  <c r="H79" i="55"/>
  <c r="G79" i="55"/>
  <c r="F79" i="55"/>
  <c r="E79" i="55"/>
  <c r="D79" i="55"/>
  <c r="C79" i="55"/>
  <c r="AG78" i="55"/>
  <c r="AF78" i="55"/>
  <c r="AE78" i="55"/>
  <c r="AD78" i="55"/>
  <c r="AC78" i="55"/>
  <c r="AB78" i="55"/>
  <c r="AA78" i="55"/>
  <c r="Z78" i="55"/>
  <c r="Y78" i="55"/>
  <c r="X78" i="55"/>
  <c r="W78" i="55"/>
  <c r="V78" i="55"/>
  <c r="U78" i="55"/>
  <c r="T78" i="55"/>
  <c r="S78" i="55"/>
  <c r="R78" i="55"/>
  <c r="Q78" i="55"/>
  <c r="P78" i="55"/>
  <c r="O78" i="55"/>
  <c r="N78" i="55"/>
  <c r="M78" i="55"/>
  <c r="L78" i="55"/>
  <c r="K78" i="55"/>
  <c r="J78" i="55"/>
  <c r="I78" i="55"/>
  <c r="H78" i="55"/>
  <c r="G78" i="55"/>
  <c r="F78" i="55"/>
  <c r="E78" i="55"/>
  <c r="D78" i="55"/>
  <c r="C78" i="55"/>
  <c r="AG77" i="55"/>
  <c r="AF77" i="55"/>
  <c r="AE77" i="55"/>
  <c r="AD77" i="55"/>
  <c r="AC77" i="55"/>
  <c r="AB77" i="55"/>
  <c r="AA77" i="55"/>
  <c r="Z77" i="55"/>
  <c r="Y77" i="55"/>
  <c r="X77" i="55"/>
  <c r="W77" i="55"/>
  <c r="V77" i="55"/>
  <c r="U77" i="55"/>
  <c r="T77" i="55"/>
  <c r="S77" i="55"/>
  <c r="R77" i="55"/>
  <c r="Q77" i="55"/>
  <c r="P77" i="55"/>
  <c r="O77" i="55"/>
  <c r="N77" i="55"/>
  <c r="M77" i="55"/>
  <c r="L77" i="55"/>
  <c r="K77" i="55"/>
  <c r="J77" i="55"/>
  <c r="I77" i="55"/>
  <c r="H77" i="55"/>
  <c r="G77" i="55"/>
  <c r="F77" i="55"/>
  <c r="E77" i="55"/>
  <c r="D77" i="55"/>
  <c r="C77" i="55"/>
  <c r="AG75" i="55"/>
  <c r="AF75" i="55"/>
  <c r="AE75" i="55"/>
  <c r="AD75" i="55"/>
  <c r="AC75" i="55"/>
  <c r="AB75" i="55"/>
  <c r="AA75" i="55"/>
  <c r="Z75" i="55"/>
  <c r="Y75" i="55"/>
  <c r="X75" i="55"/>
  <c r="W75" i="55"/>
  <c r="V75" i="55"/>
  <c r="U75" i="55"/>
  <c r="T75" i="55"/>
  <c r="S75" i="55"/>
  <c r="R75" i="55"/>
  <c r="Q75" i="55"/>
  <c r="P75" i="55"/>
  <c r="O75" i="55"/>
  <c r="N75" i="55"/>
  <c r="M75" i="55"/>
  <c r="L75" i="55"/>
  <c r="K75" i="55"/>
  <c r="J75" i="55"/>
  <c r="I75" i="55"/>
  <c r="H75" i="55"/>
  <c r="G75" i="55"/>
  <c r="F75" i="55"/>
  <c r="E75" i="55"/>
  <c r="D75" i="55"/>
  <c r="C75" i="55"/>
  <c r="AG74" i="55"/>
  <c r="AF74" i="55"/>
  <c r="AE74" i="55"/>
  <c r="AD74" i="55"/>
  <c r="AC74" i="55"/>
  <c r="AB74" i="55"/>
  <c r="AA74" i="55"/>
  <c r="Z74" i="55"/>
  <c r="Y74" i="55"/>
  <c r="X74" i="55"/>
  <c r="W74" i="55"/>
  <c r="V74" i="55"/>
  <c r="U74" i="55"/>
  <c r="T74" i="55"/>
  <c r="S74" i="55"/>
  <c r="R74" i="55"/>
  <c r="Q74" i="55"/>
  <c r="P74" i="55"/>
  <c r="O74" i="55"/>
  <c r="N74" i="55"/>
  <c r="M74" i="55"/>
  <c r="L74" i="55"/>
  <c r="K74" i="55"/>
  <c r="J74" i="55"/>
  <c r="I74" i="55"/>
  <c r="H74" i="55"/>
  <c r="G74" i="55"/>
  <c r="F74" i="55"/>
  <c r="E74" i="55"/>
  <c r="D74" i="55"/>
  <c r="C74" i="55"/>
  <c r="AG73" i="55"/>
  <c r="AF73" i="55"/>
  <c r="AE73" i="55"/>
  <c r="AD73" i="55"/>
  <c r="AC73" i="55"/>
  <c r="AB73" i="55"/>
  <c r="AA73" i="55"/>
  <c r="Z73" i="55"/>
  <c r="Y73" i="55"/>
  <c r="X73" i="55"/>
  <c r="W73" i="55"/>
  <c r="V73" i="55"/>
  <c r="U73" i="55"/>
  <c r="T73" i="55"/>
  <c r="S73" i="55"/>
  <c r="R73" i="55"/>
  <c r="Q73" i="55"/>
  <c r="P73" i="55"/>
  <c r="O73" i="55"/>
  <c r="N73" i="55"/>
  <c r="M73" i="55"/>
  <c r="L73" i="55"/>
  <c r="K73" i="55"/>
  <c r="J73" i="55"/>
  <c r="I73" i="55"/>
  <c r="H73" i="55"/>
  <c r="G73" i="55"/>
  <c r="F73" i="55"/>
  <c r="E73" i="55"/>
  <c r="D73" i="55"/>
  <c r="C73" i="55"/>
  <c r="AG72" i="55"/>
  <c r="AF72" i="55"/>
  <c r="AE72" i="55"/>
  <c r="AD72" i="55"/>
  <c r="AC72" i="55"/>
  <c r="AB72" i="55"/>
  <c r="AA72" i="55"/>
  <c r="Z72" i="55"/>
  <c r="Y72" i="55"/>
  <c r="X72" i="55"/>
  <c r="W72" i="55"/>
  <c r="V72" i="55"/>
  <c r="U72" i="55"/>
  <c r="T72" i="55"/>
  <c r="S72" i="55"/>
  <c r="R72" i="55"/>
  <c r="Q72" i="55"/>
  <c r="P72" i="55"/>
  <c r="O72" i="55"/>
  <c r="N72" i="55"/>
  <c r="M72" i="55"/>
  <c r="L72" i="55"/>
  <c r="K72" i="55"/>
  <c r="J72" i="55"/>
  <c r="I72" i="55"/>
  <c r="H72" i="55"/>
  <c r="G72" i="55"/>
  <c r="F72" i="55"/>
  <c r="E72" i="55"/>
  <c r="D72" i="55"/>
  <c r="C72" i="55"/>
  <c r="AG71" i="55"/>
  <c r="AF71" i="55"/>
  <c r="AE71" i="55"/>
  <c r="AD71" i="55"/>
  <c r="AC71" i="55"/>
  <c r="AB71" i="55"/>
  <c r="AA71" i="55"/>
  <c r="Z71" i="55"/>
  <c r="Y71" i="55"/>
  <c r="X71" i="55"/>
  <c r="W71" i="55"/>
  <c r="V71" i="55"/>
  <c r="U71" i="55"/>
  <c r="T71" i="55"/>
  <c r="S71" i="55"/>
  <c r="R71" i="55"/>
  <c r="Q71" i="55"/>
  <c r="P71" i="55"/>
  <c r="O71" i="55"/>
  <c r="N71" i="55"/>
  <c r="M71" i="55"/>
  <c r="L71" i="55"/>
  <c r="K71" i="55"/>
  <c r="J71" i="55"/>
  <c r="I71" i="55"/>
  <c r="H71" i="55"/>
  <c r="G71" i="55"/>
  <c r="F71" i="55"/>
  <c r="E71" i="55"/>
  <c r="D71" i="55"/>
  <c r="C71" i="55"/>
  <c r="AG70" i="55"/>
  <c r="AF70" i="55"/>
  <c r="AE70" i="55"/>
  <c r="AD70" i="55"/>
  <c r="AC70" i="55"/>
  <c r="AB70" i="55"/>
  <c r="AA70" i="55"/>
  <c r="Z70" i="55"/>
  <c r="Y70" i="55"/>
  <c r="X70" i="55"/>
  <c r="W70" i="55"/>
  <c r="V70" i="55"/>
  <c r="U70" i="55"/>
  <c r="T70" i="55"/>
  <c r="S70" i="55"/>
  <c r="R70" i="55"/>
  <c r="Q70" i="55"/>
  <c r="P70" i="55"/>
  <c r="O70" i="55"/>
  <c r="N70" i="55"/>
  <c r="M70" i="55"/>
  <c r="L70" i="55"/>
  <c r="K70" i="55"/>
  <c r="J70" i="55"/>
  <c r="I70" i="55"/>
  <c r="H70" i="55"/>
  <c r="G70" i="55"/>
  <c r="F70" i="55"/>
  <c r="E70" i="55"/>
  <c r="D70" i="55"/>
  <c r="C70" i="55"/>
  <c r="AG69" i="55"/>
  <c r="AF69" i="55"/>
  <c r="AE69" i="55"/>
  <c r="AD69" i="55"/>
  <c r="AC69" i="55"/>
  <c r="AB69" i="55"/>
  <c r="AA69" i="55"/>
  <c r="Z69" i="55"/>
  <c r="Y69" i="55"/>
  <c r="X69" i="55"/>
  <c r="W69" i="55"/>
  <c r="V69" i="55"/>
  <c r="U69" i="55"/>
  <c r="T69" i="55"/>
  <c r="S69" i="55"/>
  <c r="R69" i="55"/>
  <c r="Q69" i="55"/>
  <c r="P69" i="55"/>
  <c r="O69" i="55"/>
  <c r="N69" i="55"/>
  <c r="M69" i="55"/>
  <c r="L69" i="55"/>
  <c r="K69" i="55"/>
  <c r="J69" i="55"/>
  <c r="I69" i="55"/>
  <c r="H69" i="55"/>
  <c r="G69" i="55"/>
  <c r="F69" i="55"/>
  <c r="E69" i="55"/>
  <c r="D69" i="55"/>
  <c r="C69" i="55"/>
  <c r="AG68" i="55"/>
  <c r="AF68" i="55"/>
  <c r="AE68" i="55"/>
  <c r="AD68" i="55"/>
  <c r="AC68" i="55"/>
  <c r="AB68" i="55"/>
  <c r="AA68" i="55"/>
  <c r="Z68" i="55"/>
  <c r="Y68" i="55"/>
  <c r="X68" i="55"/>
  <c r="W68" i="55"/>
  <c r="V68" i="55"/>
  <c r="U68" i="55"/>
  <c r="T68" i="55"/>
  <c r="S68" i="55"/>
  <c r="R68" i="55"/>
  <c r="Q68" i="55"/>
  <c r="P68" i="55"/>
  <c r="O68" i="55"/>
  <c r="N68" i="55"/>
  <c r="M68" i="55"/>
  <c r="L68" i="55"/>
  <c r="K68" i="55"/>
  <c r="J68" i="55"/>
  <c r="I68" i="55"/>
  <c r="H68" i="55"/>
  <c r="G68" i="55"/>
  <c r="F68" i="55"/>
  <c r="E68" i="55"/>
  <c r="D68" i="55"/>
  <c r="C68" i="55"/>
  <c r="AG67" i="55"/>
  <c r="AF67" i="55"/>
  <c r="AE67" i="55"/>
  <c r="AD67" i="55"/>
  <c r="AC67" i="55"/>
  <c r="AB67" i="55"/>
  <c r="AA67" i="55"/>
  <c r="Z67" i="55"/>
  <c r="Y67" i="55"/>
  <c r="X67" i="55"/>
  <c r="W67" i="55"/>
  <c r="V67" i="55"/>
  <c r="U67" i="55"/>
  <c r="T67" i="55"/>
  <c r="S67" i="55"/>
  <c r="R67" i="55"/>
  <c r="Q67" i="55"/>
  <c r="P67" i="55"/>
  <c r="O67" i="55"/>
  <c r="N67" i="55"/>
  <c r="M67" i="55"/>
  <c r="L67" i="55"/>
  <c r="K67" i="55"/>
  <c r="J67" i="55"/>
  <c r="I67" i="55"/>
  <c r="H67" i="55"/>
  <c r="G67" i="55"/>
  <c r="F67" i="55"/>
  <c r="E67" i="55"/>
  <c r="D67" i="55"/>
  <c r="C67" i="55"/>
  <c r="AG66" i="55"/>
  <c r="AF66" i="55"/>
  <c r="AE66" i="55"/>
  <c r="AD66" i="55"/>
  <c r="AC66" i="55"/>
  <c r="AB66" i="55"/>
  <c r="AA66" i="55"/>
  <c r="Z66" i="55"/>
  <c r="Y66" i="55"/>
  <c r="X66" i="55"/>
  <c r="W66" i="55"/>
  <c r="V66" i="55"/>
  <c r="U66" i="55"/>
  <c r="T66" i="55"/>
  <c r="S66" i="55"/>
  <c r="R66" i="55"/>
  <c r="Q66" i="55"/>
  <c r="P66" i="55"/>
  <c r="O66" i="55"/>
  <c r="N66" i="55"/>
  <c r="M66" i="55"/>
  <c r="L66" i="55"/>
  <c r="K66" i="55"/>
  <c r="J66" i="55"/>
  <c r="I66" i="55"/>
  <c r="H66" i="55"/>
  <c r="G66" i="55"/>
  <c r="F66" i="55"/>
  <c r="E66" i="55"/>
  <c r="D66" i="55"/>
  <c r="C66" i="55"/>
  <c r="AG64" i="55"/>
  <c r="AF64" i="55"/>
  <c r="AE64" i="55"/>
  <c r="AD64" i="55"/>
  <c r="AC64" i="55"/>
  <c r="AB64" i="55"/>
  <c r="AA64" i="55"/>
  <c r="Z64" i="55"/>
  <c r="Y64" i="55"/>
  <c r="X64" i="55"/>
  <c r="W64" i="55"/>
  <c r="V64" i="55"/>
  <c r="U64" i="55"/>
  <c r="T64" i="55"/>
  <c r="S64" i="55"/>
  <c r="R64" i="55"/>
  <c r="Q64" i="55"/>
  <c r="P64" i="55"/>
  <c r="O64" i="55"/>
  <c r="N64" i="55"/>
  <c r="M64" i="55"/>
  <c r="L64" i="55"/>
  <c r="K64" i="55"/>
  <c r="J64" i="55"/>
  <c r="I64" i="55"/>
  <c r="H64" i="55"/>
  <c r="G64" i="55"/>
  <c r="F64" i="55"/>
  <c r="E64" i="55"/>
  <c r="D64" i="55"/>
  <c r="C64" i="55"/>
  <c r="AG63" i="55"/>
  <c r="AF63" i="55"/>
  <c r="AE63" i="55"/>
  <c r="AD63" i="55"/>
  <c r="AC63" i="55"/>
  <c r="AB63" i="55"/>
  <c r="AA63" i="55"/>
  <c r="Z63" i="55"/>
  <c r="Y63" i="55"/>
  <c r="X63" i="55"/>
  <c r="W63" i="55"/>
  <c r="V63" i="55"/>
  <c r="U63" i="55"/>
  <c r="T63" i="55"/>
  <c r="S63" i="55"/>
  <c r="R63" i="55"/>
  <c r="Q63" i="55"/>
  <c r="P63" i="55"/>
  <c r="O63" i="55"/>
  <c r="N63" i="55"/>
  <c r="M63" i="55"/>
  <c r="L63" i="55"/>
  <c r="K63" i="55"/>
  <c r="J63" i="55"/>
  <c r="I63" i="55"/>
  <c r="H63" i="55"/>
  <c r="G63" i="55"/>
  <c r="F63" i="55"/>
  <c r="E63" i="55"/>
  <c r="D63" i="55"/>
  <c r="C63" i="55"/>
  <c r="AG62" i="55"/>
  <c r="AF62" i="55"/>
  <c r="AE62" i="55"/>
  <c r="AD62" i="55"/>
  <c r="AC62" i="55"/>
  <c r="AB62" i="55"/>
  <c r="AA62" i="55"/>
  <c r="Z62" i="55"/>
  <c r="Y62" i="55"/>
  <c r="X62" i="55"/>
  <c r="W62" i="55"/>
  <c r="V62" i="55"/>
  <c r="U62" i="55"/>
  <c r="T62" i="55"/>
  <c r="S62" i="55"/>
  <c r="R62" i="55"/>
  <c r="Q62" i="55"/>
  <c r="P62" i="55"/>
  <c r="O62" i="55"/>
  <c r="N62" i="55"/>
  <c r="M62" i="55"/>
  <c r="L62" i="55"/>
  <c r="K62" i="55"/>
  <c r="J62" i="55"/>
  <c r="I62" i="55"/>
  <c r="H62" i="55"/>
  <c r="G62" i="55"/>
  <c r="F62" i="55"/>
  <c r="E62" i="55"/>
  <c r="D62" i="55"/>
  <c r="C62" i="55"/>
  <c r="AG61" i="55"/>
  <c r="AF61" i="55"/>
  <c r="AE61" i="55"/>
  <c r="AD61" i="55"/>
  <c r="AC61" i="55"/>
  <c r="AB61" i="55"/>
  <c r="AA61" i="55"/>
  <c r="Z61" i="55"/>
  <c r="Y61" i="55"/>
  <c r="X61" i="55"/>
  <c r="W61" i="55"/>
  <c r="V61" i="55"/>
  <c r="U61" i="55"/>
  <c r="T61" i="55"/>
  <c r="S61" i="55"/>
  <c r="R61" i="55"/>
  <c r="Q61" i="55"/>
  <c r="P61" i="55"/>
  <c r="O61" i="55"/>
  <c r="N61" i="55"/>
  <c r="M61" i="55"/>
  <c r="L61" i="55"/>
  <c r="K61" i="55"/>
  <c r="J61" i="55"/>
  <c r="I61" i="55"/>
  <c r="H61" i="55"/>
  <c r="G61" i="55"/>
  <c r="F61" i="55"/>
  <c r="E61" i="55"/>
  <c r="D61" i="55"/>
  <c r="C61" i="55"/>
  <c r="AG60" i="55"/>
  <c r="AF60" i="55"/>
  <c r="AE60" i="55"/>
  <c r="AD60" i="55"/>
  <c r="AC60" i="55"/>
  <c r="AB60" i="55"/>
  <c r="AA60" i="55"/>
  <c r="Z60" i="55"/>
  <c r="Y60" i="55"/>
  <c r="X60" i="55"/>
  <c r="W60" i="55"/>
  <c r="V60" i="55"/>
  <c r="U60" i="55"/>
  <c r="T60" i="55"/>
  <c r="S60" i="55"/>
  <c r="R60" i="55"/>
  <c r="Q60" i="55"/>
  <c r="P60" i="55"/>
  <c r="O60" i="55"/>
  <c r="N60" i="55"/>
  <c r="M60" i="55"/>
  <c r="L60" i="55"/>
  <c r="K60" i="55"/>
  <c r="J60" i="55"/>
  <c r="I60" i="55"/>
  <c r="H60" i="55"/>
  <c r="G60" i="55"/>
  <c r="F60" i="55"/>
  <c r="E60" i="55"/>
  <c r="D60" i="55"/>
  <c r="C60" i="55"/>
  <c r="AG59" i="55"/>
  <c r="AF59" i="55"/>
  <c r="AE59" i="55"/>
  <c r="AD59" i="55"/>
  <c r="AC59" i="55"/>
  <c r="AB59" i="55"/>
  <c r="AA59" i="55"/>
  <c r="Z59" i="55"/>
  <c r="Y59" i="55"/>
  <c r="X59" i="55"/>
  <c r="W59" i="55"/>
  <c r="V59" i="55"/>
  <c r="U59" i="55"/>
  <c r="T59" i="55"/>
  <c r="S59" i="55"/>
  <c r="R59" i="55"/>
  <c r="Q59" i="55"/>
  <c r="P59" i="55"/>
  <c r="O59" i="55"/>
  <c r="N59" i="55"/>
  <c r="M59" i="55"/>
  <c r="L59" i="55"/>
  <c r="K59" i="55"/>
  <c r="J59" i="55"/>
  <c r="I59" i="55"/>
  <c r="H59" i="55"/>
  <c r="G59" i="55"/>
  <c r="F59" i="55"/>
  <c r="E59" i="55"/>
  <c r="D59" i="55"/>
  <c r="C59" i="55"/>
  <c r="AG58" i="55"/>
  <c r="AF58" i="55"/>
  <c r="AE58" i="55"/>
  <c r="AD58" i="55"/>
  <c r="AC58" i="55"/>
  <c r="AB58" i="55"/>
  <c r="AA58" i="55"/>
  <c r="Z58" i="55"/>
  <c r="Y58" i="55"/>
  <c r="X58" i="55"/>
  <c r="W58" i="55"/>
  <c r="V58" i="55"/>
  <c r="U58" i="55"/>
  <c r="T58" i="55"/>
  <c r="S58" i="55"/>
  <c r="R58" i="55"/>
  <c r="Q58" i="55"/>
  <c r="P58" i="55"/>
  <c r="O58" i="55"/>
  <c r="N58" i="55"/>
  <c r="M58" i="55"/>
  <c r="L58" i="55"/>
  <c r="K58" i="55"/>
  <c r="J58" i="55"/>
  <c r="I58" i="55"/>
  <c r="H58" i="55"/>
  <c r="G58" i="55"/>
  <c r="F58" i="55"/>
  <c r="E58" i="55"/>
  <c r="D58" i="55"/>
  <c r="C58" i="55"/>
  <c r="AG57" i="55"/>
  <c r="AF57" i="55"/>
  <c r="AE57" i="55"/>
  <c r="AD57" i="55"/>
  <c r="AC57" i="55"/>
  <c r="AB57" i="55"/>
  <c r="AA57" i="55"/>
  <c r="Z57" i="55"/>
  <c r="Y57" i="55"/>
  <c r="X57" i="55"/>
  <c r="W57" i="55"/>
  <c r="V57" i="55"/>
  <c r="U57" i="55"/>
  <c r="T57" i="55"/>
  <c r="S57" i="55"/>
  <c r="R57" i="55"/>
  <c r="Q57" i="55"/>
  <c r="P57" i="55"/>
  <c r="O57" i="55"/>
  <c r="N57" i="55"/>
  <c r="M57" i="55"/>
  <c r="L57" i="55"/>
  <c r="K57" i="55"/>
  <c r="J57" i="55"/>
  <c r="I57" i="55"/>
  <c r="H57" i="55"/>
  <c r="G57" i="55"/>
  <c r="F57" i="55"/>
  <c r="E57" i="55"/>
  <c r="D57" i="55"/>
  <c r="C57" i="55"/>
  <c r="AG56" i="55"/>
  <c r="AF56" i="55"/>
  <c r="AE56" i="55"/>
  <c r="AD56" i="55"/>
  <c r="AC56" i="55"/>
  <c r="AB56" i="55"/>
  <c r="AA56" i="55"/>
  <c r="Z56" i="55"/>
  <c r="Y56" i="55"/>
  <c r="X56" i="55"/>
  <c r="W56" i="55"/>
  <c r="V56" i="55"/>
  <c r="U56" i="55"/>
  <c r="T56" i="55"/>
  <c r="S56" i="55"/>
  <c r="R56" i="55"/>
  <c r="Q56" i="55"/>
  <c r="P56" i="55"/>
  <c r="O56" i="55"/>
  <c r="N56" i="55"/>
  <c r="M56" i="55"/>
  <c r="L56" i="55"/>
  <c r="K56" i="55"/>
  <c r="J56" i="55"/>
  <c r="I56" i="55"/>
  <c r="H56" i="55"/>
  <c r="G56" i="55"/>
  <c r="F56" i="55"/>
  <c r="E56" i="55"/>
  <c r="D56" i="55"/>
  <c r="C56" i="55"/>
  <c r="AG55" i="55"/>
  <c r="AF55" i="55"/>
  <c r="AE55" i="55"/>
  <c r="AD55" i="55"/>
  <c r="AC55" i="55"/>
  <c r="AB55" i="55"/>
  <c r="AA55" i="55"/>
  <c r="Z55" i="55"/>
  <c r="Y55" i="55"/>
  <c r="X55" i="55"/>
  <c r="W55" i="55"/>
  <c r="V55" i="55"/>
  <c r="U55" i="55"/>
  <c r="T55" i="55"/>
  <c r="S55" i="55"/>
  <c r="R55" i="55"/>
  <c r="Q55" i="55"/>
  <c r="P55" i="55"/>
  <c r="O55" i="55"/>
  <c r="N55" i="55"/>
  <c r="M55" i="55"/>
  <c r="L55" i="55"/>
  <c r="K55" i="55"/>
  <c r="J55" i="55"/>
  <c r="I55" i="55"/>
  <c r="H55" i="55"/>
  <c r="G55" i="55"/>
  <c r="F55" i="55"/>
  <c r="E55" i="55"/>
  <c r="D55" i="55"/>
  <c r="C55" i="55"/>
  <c r="AG51" i="55"/>
  <c r="AF51" i="55"/>
  <c r="AE51" i="55"/>
  <c r="AD51" i="55"/>
  <c r="AC51" i="55"/>
  <c r="AB51" i="55"/>
  <c r="AA51" i="55"/>
  <c r="Z51" i="55"/>
  <c r="Y51" i="55"/>
  <c r="X51" i="55"/>
  <c r="W51" i="55"/>
  <c r="V51" i="55"/>
  <c r="U51" i="55"/>
  <c r="T51" i="55"/>
  <c r="S51" i="55"/>
  <c r="R51" i="55"/>
  <c r="Q51" i="55"/>
  <c r="P51" i="55"/>
  <c r="O51" i="55"/>
  <c r="N51" i="55"/>
  <c r="M51" i="55"/>
  <c r="L51" i="55"/>
  <c r="K51" i="55"/>
  <c r="J51" i="55"/>
  <c r="I51" i="55"/>
  <c r="H51" i="55"/>
  <c r="G51" i="55"/>
  <c r="F51" i="55"/>
  <c r="E51" i="55"/>
  <c r="D51" i="55"/>
  <c r="C51" i="55"/>
  <c r="AG50" i="55"/>
  <c r="AF50" i="55"/>
  <c r="AE50" i="55"/>
  <c r="AD50" i="55"/>
  <c r="AC50" i="55"/>
  <c r="AB50" i="55"/>
  <c r="AA50" i="55"/>
  <c r="Z50" i="55"/>
  <c r="Y50" i="55"/>
  <c r="X50" i="55"/>
  <c r="W50" i="55"/>
  <c r="V50" i="55"/>
  <c r="U50" i="55"/>
  <c r="T50" i="55"/>
  <c r="S50" i="55"/>
  <c r="R50" i="55"/>
  <c r="Q50" i="55"/>
  <c r="P50" i="55"/>
  <c r="O50" i="55"/>
  <c r="N50" i="55"/>
  <c r="M50" i="55"/>
  <c r="L50" i="55"/>
  <c r="K50" i="55"/>
  <c r="J50" i="55"/>
  <c r="I50" i="55"/>
  <c r="H50" i="55"/>
  <c r="G50" i="55"/>
  <c r="F50" i="55"/>
  <c r="E50" i="55"/>
  <c r="D50" i="55"/>
  <c r="C50" i="55"/>
  <c r="AG49" i="55"/>
  <c r="AF49" i="55"/>
  <c r="AE49" i="55"/>
  <c r="AD49" i="55"/>
  <c r="AC49" i="55"/>
  <c r="AB49" i="55"/>
  <c r="AA49" i="55"/>
  <c r="Z49" i="55"/>
  <c r="Y49" i="55"/>
  <c r="X49" i="55"/>
  <c r="W49" i="55"/>
  <c r="V49" i="55"/>
  <c r="U49" i="55"/>
  <c r="T49" i="55"/>
  <c r="S49" i="55"/>
  <c r="R49" i="55"/>
  <c r="Q49" i="55"/>
  <c r="P49" i="55"/>
  <c r="O49" i="55"/>
  <c r="N49" i="55"/>
  <c r="M49" i="55"/>
  <c r="L49" i="55"/>
  <c r="K49" i="55"/>
  <c r="J49" i="55"/>
  <c r="I49" i="55"/>
  <c r="H49" i="55"/>
  <c r="G49" i="55"/>
  <c r="F49" i="55"/>
  <c r="E49" i="55"/>
  <c r="D49" i="55"/>
  <c r="C49" i="55"/>
  <c r="AG48" i="55"/>
  <c r="AF48" i="55"/>
  <c r="AE48" i="55"/>
  <c r="AD48" i="55"/>
  <c r="AC48" i="55"/>
  <c r="AB48" i="55"/>
  <c r="AA48" i="55"/>
  <c r="Z48" i="55"/>
  <c r="Y48" i="55"/>
  <c r="X48" i="55"/>
  <c r="W48" i="55"/>
  <c r="V48" i="55"/>
  <c r="U48" i="55"/>
  <c r="T48" i="55"/>
  <c r="S48" i="55"/>
  <c r="R48" i="55"/>
  <c r="Q48" i="55"/>
  <c r="P48" i="55"/>
  <c r="O48" i="55"/>
  <c r="N48" i="55"/>
  <c r="M48" i="55"/>
  <c r="L48" i="55"/>
  <c r="K48" i="55"/>
  <c r="J48" i="55"/>
  <c r="I48" i="55"/>
  <c r="H48" i="55"/>
  <c r="G48" i="55"/>
  <c r="F48" i="55"/>
  <c r="E48" i="55"/>
  <c r="D48" i="55"/>
  <c r="C48" i="55"/>
  <c r="AG47" i="55"/>
  <c r="AF47" i="55"/>
  <c r="AE47" i="55"/>
  <c r="AD47" i="55"/>
  <c r="AC47" i="55"/>
  <c r="AB47" i="55"/>
  <c r="AA47" i="55"/>
  <c r="Z47" i="55"/>
  <c r="Y47" i="55"/>
  <c r="X47" i="55"/>
  <c r="W47" i="55"/>
  <c r="V47" i="55"/>
  <c r="U47" i="55"/>
  <c r="T47" i="55"/>
  <c r="S47" i="55"/>
  <c r="R47" i="55"/>
  <c r="Q47" i="55"/>
  <c r="P47" i="55"/>
  <c r="O47" i="55"/>
  <c r="N47" i="55"/>
  <c r="M47" i="55"/>
  <c r="L47" i="55"/>
  <c r="K47" i="55"/>
  <c r="J47" i="55"/>
  <c r="I47" i="55"/>
  <c r="H47" i="55"/>
  <c r="G47" i="55"/>
  <c r="F47" i="55"/>
  <c r="E47" i="55"/>
  <c r="D47" i="55"/>
  <c r="C47" i="55"/>
  <c r="AG46" i="55"/>
  <c r="AF46" i="55"/>
  <c r="AE46" i="55"/>
  <c r="AD46" i="55"/>
  <c r="AC46" i="55"/>
  <c r="AB46" i="55"/>
  <c r="AA46" i="55"/>
  <c r="Z46" i="55"/>
  <c r="Y46" i="55"/>
  <c r="X46" i="55"/>
  <c r="W46" i="55"/>
  <c r="V46" i="55"/>
  <c r="U46" i="55"/>
  <c r="T46" i="55"/>
  <c r="S46" i="55"/>
  <c r="R46" i="55"/>
  <c r="Q46" i="55"/>
  <c r="P46" i="55"/>
  <c r="O46" i="55"/>
  <c r="N46" i="55"/>
  <c r="M46" i="55"/>
  <c r="L46" i="55"/>
  <c r="K46" i="55"/>
  <c r="J46" i="55"/>
  <c r="I46" i="55"/>
  <c r="H46" i="55"/>
  <c r="G46" i="55"/>
  <c r="F46" i="55"/>
  <c r="E46" i="55"/>
  <c r="D46" i="55"/>
  <c r="C46" i="55"/>
  <c r="AG45" i="55"/>
  <c r="AF45" i="55"/>
  <c r="AE45" i="55"/>
  <c r="AD45" i="55"/>
  <c r="AC45" i="55"/>
  <c r="AB45" i="55"/>
  <c r="AA45" i="55"/>
  <c r="Z45" i="55"/>
  <c r="Y45" i="55"/>
  <c r="X45" i="55"/>
  <c r="W45" i="55"/>
  <c r="V45" i="55"/>
  <c r="U45" i="55"/>
  <c r="T45" i="55"/>
  <c r="S45" i="55"/>
  <c r="R45" i="55"/>
  <c r="Q45" i="55"/>
  <c r="P45" i="55"/>
  <c r="O45" i="55"/>
  <c r="N45" i="55"/>
  <c r="M45" i="55"/>
  <c r="L45" i="55"/>
  <c r="K45" i="55"/>
  <c r="J45" i="55"/>
  <c r="I45" i="55"/>
  <c r="H45" i="55"/>
  <c r="G45" i="55"/>
  <c r="F45" i="55"/>
  <c r="E45" i="55"/>
  <c r="D45" i="55"/>
  <c r="C45" i="55"/>
  <c r="AG44" i="55"/>
  <c r="AF44" i="55"/>
  <c r="AE44" i="55"/>
  <c r="AD44" i="55"/>
  <c r="AC44" i="55"/>
  <c r="AB44" i="55"/>
  <c r="AA44" i="55"/>
  <c r="Z44" i="55"/>
  <c r="Y44" i="55"/>
  <c r="X44" i="55"/>
  <c r="W44" i="55"/>
  <c r="V44" i="55"/>
  <c r="U44" i="55"/>
  <c r="T44" i="55"/>
  <c r="S44" i="55"/>
  <c r="R44" i="55"/>
  <c r="Q44" i="55"/>
  <c r="P44" i="55"/>
  <c r="O44" i="55"/>
  <c r="N44" i="55"/>
  <c r="M44" i="55"/>
  <c r="L44" i="55"/>
  <c r="K44" i="55"/>
  <c r="J44" i="55"/>
  <c r="I44" i="55"/>
  <c r="H44" i="55"/>
  <c r="G44" i="55"/>
  <c r="F44" i="55"/>
  <c r="E44" i="55"/>
  <c r="D44" i="55"/>
  <c r="C44" i="55"/>
  <c r="AG43" i="55"/>
  <c r="AF43" i="55"/>
  <c r="AE43" i="55"/>
  <c r="AD43" i="55"/>
  <c r="AC43" i="55"/>
  <c r="AB43" i="55"/>
  <c r="AA43" i="55"/>
  <c r="Z43" i="55"/>
  <c r="Y43" i="55"/>
  <c r="X43" i="55"/>
  <c r="W43" i="55"/>
  <c r="V43" i="55"/>
  <c r="U43" i="55"/>
  <c r="T43" i="55"/>
  <c r="S43" i="55"/>
  <c r="R43" i="55"/>
  <c r="Q43" i="55"/>
  <c r="P43" i="55"/>
  <c r="O43" i="55"/>
  <c r="N43" i="55"/>
  <c r="M43" i="55"/>
  <c r="L43" i="55"/>
  <c r="K43" i="55"/>
  <c r="J43" i="55"/>
  <c r="I43" i="55"/>
  <c r="H43" i="55"/>
  <c r="G43" i="55"/>
  <c r="F43" i="55"/>
  <c r="E43" i="55"/>
  <c r="D43" i="55"/>
  <c r="C43" i="55"/>
  <c r="AG42" i="55"/>
  <c r="AF42" i="55"/>
  <c r="AE42" i="55"/>
  <c r="AD42" i="55"/>
  <c r="AC42" i="55"/>
  <c r="AB42" i="55"/>
  <c r="AA42" i="55"/>
  <c r="Z42" i="55"/>
  <c r="Y42" i="55"/>
  <c r="X42" i="55"/>
  <c r="W42" i="55"/>
  <c r="V42" i="55"/>
  <c r="U42" i="55"/>
  <c r="T42" i="55"/>
  <c r="S42" i="55"/>
  <c r="R42" i="55"/>
  <c r="Q42" i="55"/>
  <c r="P42" i="55"/>
  <c r="O42" i="55"/>
  <c r="N42" i="55"/>
  <c r="M42" i="55"/>
  <c r="L42" i="55"/>
  <c r="K42" i="55"/>
  <c r="J42" i="55"/>
  <c r="I42" i="55"/>
  <c r="H42" i="55"/>
  <c r="G42" i="55"/>
  <c r="F42" i="55"/>
  <c r="E42" i="55"/>
  <c r="D42" i="55"/>
  <c r="C42" i="55"/>
  <c r="AG41" i="55"/>
  <c r="AF41" i="55"/>
  <c r="AE41" i="55"/>
  <c r="AD41" i="55"/>
  <c r="AC41" i="55"/>
  <c r="AB41" i="55"/>
  <c r="AA41" i="55"/>
  <c r="Z41" i="55"/>
  <c r="Y41" i="55"/>
  <c r="X41" i="55"/>
  <c r="W41" i="55"/>
  <c r="V41" i="55"/>
  <c r="U41" i="55"/>
  <c r="T41" i="55"/>
  <c r="S41" i="55"/>
  <c r="R41" i="55"/>
  <c r="Q41" i="55"/>
  <c r="P41" i="55"/>
  <c r="O41" i="55"/>
  <c r="N41" i="55"/>
  <c r="M41" i="55"/>
  <c r="L41" i="55"/>
  <c r="K41" i="55"/>
  <c r="J41" i="55"/>
  <c r="I41" i="55"/>
  <c r="H41" i="55"/>
  <c r="G41" i="55"/>
  <c r="F41" i="55"/>
  <c r="E41" i="55"/>
  <c r="D41" i="55"/>
  <c r="C41" i="55"/>
  <c r="AG39" i="55"/>
  <c r="AF39" i="55"/>
  <c r="AE39" i="55"/>
  <c r="AD39" i="55"/>
  <c r="AC39" i="55"/>
  <c r="AB39" i="55"/>
  <c r="AA39" i="55"/>
  <c r="Z39" i="55"/>
  <c r="Y39" i="55"/>
  <c r="X39" i="55"/>
  <c r="W39" i="55"/>
  <c r="V39" i="55"/>
  <c r="U39" i="55"/>
  <c r="T39" i="55"/>
  <c r="S39" i="55"/>
  <c r="R39" i="55"/>
  <c r="Q39" i="55"/>
  <c r="P39" i="55"/>
  <c r="O39" i="55"/>
  <c r="N39" i="55"/>
  <c r="M39" i="55"/>
  <c r="L39" i="55"/>
  <c r="K39" i="55"/>
  <c r="J39" i="55"/>
  <c r="I39" i="55"/>
  <c r="H39" i="55"/>
  <c r="G39" i="55"/>
  <c r="F39" i="55"/>
  <c r="E39" i="55"/>
  <c r="D39" i="55"/>
  <c r="C39" i="55"/>
  <c r="AG38" i="55"/>
  <c r="AF38" i="55"/>
  <c r="AE38" i="55"/>
  <c r="AD38" i="55"/>
  <c r="AC38" i="55"/>
  <c r="AB38" i="55"/>
  <c r="AA38" i="55"/>
  <c r="Z38" i="55"/>
  <c r="Y38" i="55"/>
  <c r="X38" i="55"/>
  <c r="W38" i="55"/>
  <c r="V38" i="55"/>
  <c r="U38" i="55"/>
  <c r="T38" i="55"/>
  <c r="S38" i="55"/>
  <c r="R38" i="55"/>
  <c r="Q38" i="55"/>
  <c r="P38" i="55"/>
  <c r="O38" i="55"/>
  <c r="N38" i="55"/>
  <c r="M38" i="55"/>
  <c r="L38" i="55"/>
  <c r="K38" i="55"/>
  <c r="J38" i="55"/>
  <c r="I38" i="55"/>
  <c r="H38" i="55"/>
  <c r="G38" i="55"/>
  <c r="F38" i="55"/>
  <c r="E38" i="55"/>
  <c r="D38" i="55"/>
  <c r="C38" i="55"/>
  <c r="AG37" i="55"/>
  <c r="AF37" i="55"/>
  <c r="AE37" i="55"/>
  <c r="AD37" i="55"/>
  <c r="AC37" i="55"/>
  <c r="AB37" i="55"/>
  <c r="AA37" i="55"/>
  <c r="Z37" i="55"/>
  <c r="Y37" i="55"/>
  <c r="X37" i="55"/>
  <c r="W37" i="55"/>
  <c r="V37" i="55"/>
  <c r="U37" i="55"/>
  <c r="T37" i="55"/>
  <c r="S37" i="55"/>
  <c r="R37" i="55"/>
  <c r="Q37" i="55"/>
  <c r="P37" i="55"/>
  <c r="O37" i="55"/>
  <c r="N37" i="55"/>
  <c r="M37" i="55"/>
  <c r="L37" i="55"/>
  <c r="K37" i="55"/>
  <c r="J37" i="55"/>
  <c r="I37" i="55"/>
  <c r="H37" i="55"/>
  <c r="G37" i="55"/>
  <c r="F37" i="55"/>
  <c r="E37" i="55"/>
  <c r="D37" i="55"/>
  <c r="C37" i="55"/>
  <c r="AG36" i="55"/>
  <c r="AF36" i="55"/>
  <c r="AE36" i="55"/>
  <c r="AD36" i="55"/>
  <c r="AC36" i="55"/>
  <c r="AB36" i="55"/>
  <c r="AA36" i="55"/>
  <c r="Z36" i="55"/>
  <c r="Y36" i="55"/>
  <c r="X36" i="55"/>
  <c r="W36" i="55"/>
  <c r="V36" i="55"/>
  <c r="U36" i="55"/>
  <c r="T36" i="55"/>
  <c r="S36" i="55"/>
  <c r="R36" i="55"/>
  <c r="Q36" i="55"/>
  <c r="P36" i="55"/>
  <c r="O36" i="55"/>
  <c r="N36" i="55"/>
  <c r="M36" i="55"/>
  <c r="L36" i="55"/>
  <c r="K36" i="55"/>
  <c r="J36" i="55"/>
  <c r="I36" i="55"/>
  <c r="H36" i="55"/>
  <c r="G36" i="55"/>
  <c r="F36" i="55"/>
  <c r="E36" i="55"/>
  <c r="D36" i="55"/>
  <c r="C36" i="55"/>
  <c r="AG35" i="55"/>
  <c r="AF35" i="55"/>
  <c r="AE35" i="55"/>
  <c r="AD35" i="55"/>
  <c r="AC35" i="55"/>
  <c r="AB35" i="55"/>
  <c r="AA35" i="55"/>
  <c r="Z35" i="55"/>
  <c r="Y35" i="55"/>
  <c r="X35" i="55"/>
  <c r="W35" i="55"/>
  <c r="V35" i="55"/>
  <c r="U35" i="55"/>
  <c r="T35" i="55"/>
  <c r="S35" i="55"/>
  <c r="R35" i="55"/>
  <c r="Q35" i="55"/>
  <c r="P35" i="55"/>
  <c r="O35" i="55"/>
  <c r="N35" i="55"/>
  <c r="M35" i="55"/>
  <c r="L35" i="55"/>
  <c r="K35" i="55"/>
  <c r="J35" i="55"/>
  <c r="I35" i="55"/>
  <c r="H35" i="55"/>
  <c r="G35" i="55"/>
  <c r="F35" i="55"/>
  <c r="E35" i="55"/>
  <c r="D35" i="55"/>
  <c r="C35" i="55"/>
  <c r="AG34" i="55"/>
  <c r="AF34" i="55"/>
  <c r="AE34" i="55"/>
  <c r="AD34" i="55"/>
  <c r="AC34" i="55"/>
  <c r="AB34" i="55"/>
  <c r="AA34" i="55"/>
  <c r="Z34" i="55"/>
  <c r="Y34" i="55"/>
  <c r="X34" i="55"/>
  <c r="W34" i="55"/>
  <c r="V34" i="55"/>
  <c r="U34" i="55"/>
  <c r="T34" i="55"/>
  <c r="S34" i="55"/>
  <c r="R34" i="55"/>
  <c r="Q34" i="55"/>
  <c r="P34" i="55"/>
  <c r="O34" i="55"/>
  <c r="N34" i="55"/>
  <c r="M34" i="55"/>
  <c r="L34" i="55"/>
  <c r="K34" i="55"/>
  <c r="J34" i="55"/>
  <c r="I34" i="55"/>
  <c r="H34" i="55"/>
  <c r="G34" i="55"/>
  <c r="F34" i="55"/>
  <c r="E34" i="55"/>
  <c r="D34" i="55"/>
  <c r="C34" i="55"/>
  <c r="AG33" i="55"/>
  <c r="AF33" i="55"/>
  <c r="AE33" i="55"/>
  <c r="AD33" i="55"/>
  <c r="AC33" i="55"/>
  <c r="AB33" i="55"/>
  <c r="AA33" i="55"/>
  <c r="Z33" i="55"/>
  <c r="Y33" i="55"/>
  <c r="X33" i="55"/>
  <c r="W33" i="55"/>
  <c r="V33" i="55"/>
  <c r="U33" i="55"/>
  <c r="T33" i="55"/>
  <c r="S33" i="55"/>
  <c r="R33" i="55"/>
  <c r="Q33" i="55"/>
  <c r="P33" i="55"/>
  <c r="O33" i="55"/>
  <c r="N33" i="55"/>
  <c r="M33" i="55"/>
  <c r="L33" i="55"/>
  <c r="K33" i="55"/>
  <c r="J33" i="55"/>
  <c r="I33" i="55"/>
  <c r="H33" i="55"/>
  <c r="G33" i="55"/>
  <c r="F33" i="55"/>
  <c r="E33" i="55"/>
  <c r="D33" i="55"/>
  <c r="C33" i="55"/>
  <c r="AG32" i="55"/>
  <c r="AF32" i="55"/>
  <c r="AE32" i="55"/>
  <c r="AD32" i="55"/>
  <c r="AC32" i="55"/>
  <c r="AB32" i="55"/>
  <c r="AA32" i="55"/>
  <c r="Z32" i="55"/>
  <c r="Y32" i="55"/>
  <c r="X32" i="55"/>
  <c r="W32" i="55"/>
  <c r="V32" i="55"/>
  <c r="U32" i="55"/>
  <c r="T32" i="55"/>
  <c r="S32" i="55"/>
  <c r="R32" i="55"/>
  <c r="Q32" i="55"/>
  <c r="P32" i="55"/>
  <c r="O32" i="55"/>
  <c r="N32" i="55"/>
  <c r="M32" i="55"/>
  <c r="L32" i="55"/>
  <c r="K32" i="55"/>
  <c r="J32" i="55"/>
  <c r="I32" i="55"/>
  <c r="H32" i="55"/>
  <c r="G32" i="55"/>
  <c r="F32" i="55"/>
  <c r="E32" i="55"/>
  <c r="D32" i="55"/>
  <c r="C32" i="55"/>
  <c r="AG31" i="55"/>
  <c r="AF31" i="55"/>
  <c r="AE31" i="55"/>
  <c r="AD31" i="55"/>
  <c r="AC31" i="55"/>
  <c r="AB31" i="55"/>
  <c r="AA31" i="55"/>
  <c r="Z31" i="55"/>
  <c r="Y31" i="55"/>
  <c r="X31" i="55"/>
  <c r="W31" i="55"/>
  <c r="V31" i="55"/>
  <c r="U31" i="55"/>
  <c r="T31" i="55"/>
  <c r="S31" i="55"/>
  <c r="R31" i="55"/>
  <c r="Q31" i="55"/>
  <c r="P31" i="55"/>
  <c r="O31" i="55"/>
  <c r="N31" i="55"/>
  <c r="M31" i="55"/>
  <c r="L31" i="55"/>
  <c r="K31" i="55"/>
  <c r="J31" i="55"/>
  <c r="I31" i="55"/>
  <c r="H31" i="55"/>
  <c r="G31" i="55"/>
  <c r="F31" i="55"/>
  <c r="E31" i="55"/>
  <c r="D31" i="55"/>
  <c r="C31" i="55"/>
  <c r="AG30" i="55"/>
  <c r="AF30" i="55"/>
  <c r="AE30" i="55"/>
  <c r="AD30" i="55"/>
  <c r="AC30" i="55"/>
  <c r="AB30" i="55"/>
  <c r="AA30" i="55"/>
  <c r="Z30" i="55"/>
  <c r="Y30" i="55"/>
  <c r="X30" i="55"/>
  <c r="W30" i="55"/>
  <c r="V30" i="55"/>
  <c r="U30" i="55"/>
  <c r="T30" i="55"/>
  <c r="S30" i="55"/>
  <c r="R30" i="55"/>
  <c r="Q30" i="55"/>
  <c r="P30" i="55"/>
  <c r="O30" i="55"/>
  <c r="N30" i="55"/>
  <c r="M30" i="55"/>
  <c r="L30" i="55"/>
  <c r="K30" i="55"/>
  <c r="J30" i="55"/>
  <c r="I30" i="55"/>
  <c r="H30" i="55"/>
  <c r="G30" i="55"/>
  <c r="F30" i="55"/>
  <c r="E30" i="55"/>
  <c r="D30" i="55"/>
  <c r="C30" i="55"/>
  <c r="AG28" i="55"/>
  <c r="AF28" i="55"/>
  <c r="AE28" i="55"/>
  <c r="AD28" i="55"/>
  <c r="AC28" i="55"/>
  <c r="AB28" i="55"/>
  <c r="AA28" i="55"/>
  <c r="Z28" i="55"/>
  <c r="Y28" i="55"/>
  <c r="X28" i="55"/>
  <c r="W28" i="55"/>
  <c r="V28" i="55"/>
  <c r="U28" i="55"/>
  <c r="T28" i="55"/>
  <c r="S28" i="55"/>
  <c r="R28" i="55"/>
  <c r="Q28" i="55"/>
  <c r="P28" i="55"/>
  <c r="O28" i="55"/>
  <c r="N28" i="55"/>
  <c r="M28" i="55"/>
  <c r="L28" i="55"/>
  <c r="K28" i="55"/>
  <c r="J28" i="55"/>
  <c r="I28" i="55"/>
  <c r="H28" i="55"/>
  <c r="G28" i="55"/>
  <c r="F28" i="55"/>
  <c r="E28" i="55"/>
  <c r="D28" i="55"/>
  <c r="C28" i="55"/>
  <c r="AG27" i="55"/>
  <c r="AF27" i="55"/>
  <c r="AE27" i="55"/>
  <c r="AD27" i="55"/>
  <c r="AC27" i="55"/>
  <c r="AB27" i="55"/>
  <c r="AA27" i="55"/>
  <c r="Z27" i="55"/>
  <c r="Y27" i="55"/>
  <c r="X27" i="55"/>
  <c r="W27" i="55"/>
  <c r="V27" i="55"/>
  <c r="U27" i="55"/>
  <c r="T27" i="55"/>
  <c r="S27" i="55"/>
  <c r="R27" i="55"/>
  <c r="Q27" i="55"/>
  <c r="P27" i="55"/>
  <c r="O27" i="55"/>
  <c r="N27" i="55"/>
  <c r="M27" i="55"/>
  <c r="L27" i="55"/>
  <c r="K27" i="55"/>
  <c r="J27" i="55"/>
  <c r="I27" i="55"/>
  <c r="H27" i="55"/>
  <c r="G27" i="55"/>
  <c r="F27" i="55"/>
  <c r="E27" i="55"/>
  <c r="D27" i="55"/>
  <c r="C27" i="55"/>
  <c r="AG26" i="55"/>
  <c r="AF26" i="55"/>
  <c r="AE26" i="55"/>
  <c r="AD26" i="55"/>
  <c r="AC26" i="55"/>
  <c r="AB26" i="55"/>
  <c r="AA26" i="55"/>
  <c r="Z26" i="55"/>
  <c r="Y26" i="55"/>
  <c r="X26" i="55"/>
  <c r="W26" i="55"/>
  <c r="V26" i="55"/>
  <c r="U26" i="55"/>
  <c r="T26" i="55"/>
  <c r="S26" i="55"/>
  <c r="R26" i="55"/>
  <c r="Q26" i="55"/>
  <c r="P26" i="55"/>
  <c r="O26" i="55"/>
  <c r="N26" i="55"/>
  <c r="M26" i="55"/>
  <c r="L26" i="55"/>
  <c r="K26" i="55"/>
  <c r="J26" i="55"/>
  <c r="I26" i="55"/>
  <c r="H26" i="55"/>
  <c r="G26" i="55"/>
  <c r="F26" i="55"/>
  <c r="E26" i="55"/>
  <c r="D26" i="55"/>
  <c r="C26" i="55"/>
  <c r="AG25" i="55"/>
  <c r="AF25" i="55"/>
  <c r="AE25" i="55"/>
  <c r="AD25" i="55"/>
  <c r="AC25" i="55"/>
  <c r="AB25" i="55"/>
  <c r="AA25" i="55"/>
  <c r="Z25" i="55"/>
  <c r="Y25" i="55"/>
  <c r="X25" i="55"/>
  <c r="W25" i="55"/>
  <c r="V25" i="55"/>
  <c r="U25" i="55"/>
  <c r="T25" i="55"/>
  <c r="S25" i="55"/>
  <c r="R25" i="55"/>
  <c r="Q25" i="55"/>
  <c r="P25" i="55"/>
  <c r="O25" i="55"/>
  <c r="N25" i="55"/>
  <c r="M25" i="55"/>
  <c r="L25" i="55"/>
  <c r="K25" i="55"/>
  <c r="J25" i="55"/>
  <c r="I25" i="55"/>
  <c r="H25" i="55"/>
  <c r="G25" i="55"/>
  <c r="F25" i="55"/>
  <c r="E25" i="55"/>
  <c r="D25" i="55"/>
  <c r="C25" i="55"/>
  <c r="AG24" i="55"/>
  <c r="AF24" i="55"/>
  <c r="AE24" i="55"/>
  <c r="AD24" i="55"/>
  <c r="AC24" i="55"/>
  <c r="AB24" i="55"/>
  <c r="AA24" i="55"/>
  <c r="Z24" i="55"/>
  <c r="Y24" i="55"/>
  <c r="X24" i="55"/>
  <c r="W24" i="55"/>
  <c r="V24" i="55"/>
  <c r="U24" i="55"/>
  <c r="T24" i="55"/>
  <c r="S24" i="55"/>
  <c r="R24" i="55"/>
  <c r="Q24" i="55"/>
  <c r="P24" i="55"/>
  <c r="O24" i="55"/>
  <c r="N24" i="55"/>
  <c r="M24" i="55"/>
  <c r="L24" i="55"/>
  <c r="K24" i="55"/>
  <c r="J24" i="55"/>
  <c r="I24" i="55"/>
  <c r="H24" i="55"/>
  <c r="G24" i="55"/>
  <c r="F24" i="55"/>
  <c r="E24" i="55"/>
  <c r="D24" i="55"/>
  <c r="C24" i="55"/>
  <c r="AG23" i="55"/>
  <c r="AF23" i="55"/>
  <c r="AE23" i="55"/>
  <c r="AD23" i="55"/>
  <c r="AC23" i="55"/>
  <c r="AB23" i="55"/>
  <c r="AA23" i="55"/>
  <c r="Z23" i="55"/>
  <c r="Y23" i="55"/>
  <c r="X23" i="55"/>
  <c r="W23" i="55"/>
  <c r="V23" i="55"/>
  <c r="U23" i="55"/>
  <c r="T23" i="55"/>
  <c r="S23" i="55"/>
  <c r="R23" i="55"/>
  <c r="Q23" i="55"/>
  <c r="P23" i="55"/>
  <c r="O23" i="55"/>
  <c r="N23" i="55"/>
  <c r="M23" i="55"/>
  <c r="L23" i="55"/>
  <c r="K23" i="55"/>
  <c r="J23" i="55"/>
  <c r="I23" i="55"/>
  <c r="H23" i="55"/>
  <c r="G23" i="55"/>
  <c r="F23" i="55"/>
  <c r="E23" i="55"/>
  <c r="D23" i="55"/>
  <c r="C23" i="55"/>
  <c r="AG22" i="55"/>
  <c r="AF22" i="55"/>
  <c r="AE22" i="55"/>
  <c r="AD22" i="55"/>
  <c r="AC22" i="55"/>
  <c r="AB22" i="55"/>
  <c r="AA22" i="55"/>
  <c r="Z22" i="55"/>
  <c r="Y22" i="55"/>
  <c r="X22" i="55"/>
  <c r="W22" i="55"/>
  <c r="V22" i="55"/>
  <c r="U22" i="55"/>
  <c r="T22" i="55"/>
  <c r="S22" i="55"/>
  <c r="R22" i="55"/>
  <c r="Q22" i="55"/>
  <c r="P22" i="55"/>
  <c r="O22" i="55"/>
  <c r="N22" i="55"/>
  <c r="M22" i="55"/>
  <c r="L22" i="55"/>
  <c r="K22" i="55"/>
  <c r="J22" i="55"/>
  <c r="I22" i="55"/>
  <c r="H22" i="55"/>
  <c r="G22" i="55"/>
  <c r="F22" i="55"/>
  <c r="E22" i="55"/>
  <c r="D22" i="55"/>
  <c r="C22" i="55"/>
  <c r="AG21" i="55"/>
  <c r="AF21" i="55"/>
  <c r="AE21" i="55"/>
  <c r="AD21" i="55"/>
  <c r="AC21" i="55"/>
  <c r="AB21" i="55"/>
  <c r="AA21" i="55"/>
  <c r="Z21" i="55"/>
  <c r="Y21" i="55"/>
  <c r="X21" i="55"/>
  <c r="W21" i="55"/>
  <c r="V21" i="55"/>
  <c r="U21" i="55"/>
  <c r="T21" i="55"/>
  <c r="S21" i="55"/>
  <c r="R21" i="55"/>
  <c r="Q21" i="55"/>
  <c r="P21" i="55"/>
  <c r="O21" i="55"/>
  <c r="N21" i="55"/>
  <c r="M21" i="55"/>
  <c r="L21" i="55"/>
  <c r="K21" i="55"/>
  <c r="J21" i="55"/>
  <c r="I21" i="55"/>
  <c r="H21" i="55"/>
  <c r="G21" i="55"/>
  <c r="F21" i="55"/>
  <c r="E21" i="55"/>
  <c r="D21" i="55"/>
  <c r="C21" i="55"/>
  <c r="AG20" i="55"/>
  <c r="AF20" i="55"/>
  <c r="AE20" i="55"/>
  <c r="AD20" i="55"/>
  <c r="AC20" i="55"/>
  <c r="AB20" i="55"/>
  <c r="AA20" i="55"/>
  <c r="Z20" i="55"/>
  <c r="Y20" i="55"/>
  <c r="X20" i="55"/>
  <c r="W20" i="55"/>
  <c r="V20" i="55"/>
  <c r="U20" i="55"/>
  <c r="T20" i="55"/>
  <c r="S20" i="55"/>
  <c r="R20" i="55"/>
  <c r="Q20" i="55"/>
  <c r="P20" i="55"/>
  <c r="O20" i="55"/>
  <c r="N20" i="55"/>
  <c r="M20" i="55"/>
  <c r="L20" i="55"/>
  <c r="K20" i="55"/>
  <c r="J20" i="55"/>
  <c r="I20" i="55"/>
  <c r="H20" i="55"/>
  <c r="G20" i="55"/>
  <c r="F20" i="55"/>
  <c r="E20" i="55"/>
  <c r="D20" i="55"/>
  <c r="C20" i="55"/>
  <c r="AG19" i="55"/>
  <c r="AF19" i="55"/>
  <c r="AE19" i="55"/>
  <c r="AD19" i="55"/>
  <c r="AC19" i="55"/>
  <c r="AB19" i="55"/>
  <c r="AA19" i="55"/>
  <c r="Z19" i="55"/>
  <c r="Y19" i="55"/>
  <c r="X19" i="55"/>
  <c r="W19" i="55"/>
  <c r="V19" i="55"/>
  <c r="U19" i="55"/>
  <c r="T19" i="55"/>
  <c r="S19" i="55"/>
  <c r="R19" i="55"/>
  <c r="Q19" i="55"/>
  <c r="P19" i="55"/>
  <c r="O19" i="55"/>
  <c r="N19" i="55"/>
  <c r="M19" i="55"/>
  <c r="L19" i="55"/>
  <c r="K19" i="55"/>
  <c r="J19" i="55"/>
  <c r="I19" i="55"/>
  <c r="H19" i="55"/>
  <c r="G19" i="55"/>
  <c r="F19" i="55"/>
  <c r="E19" i="55"/>
  <c r="D19" i="55"/>
  <c r="C19" i="55"/>
  <c r="AG192" i="53"/>
  <c r="AF192" i="53"/>
  <c r="AE192" i="53"/>
  <c r="AD192" i="53"/>
  <c r="AC192" i="53"/>
  <c r="AB192" i="53"/>
  <c r="AA192" i="53"/>
  <c r="Z192" i="53"/>
  <c r="Y192" i="53"/>
  <c r="X192" i="53"/>
  <c r="W192" i="53"/>
  <c r="V192" i="53"/>
  <c r="U192" i="53"/>
  <c r="T192" i="53"/>
  <c r="S192" i="53"/>
  <c r="R192" i="53"/>
  <c r="Q192" i="53"/>
  <c r="P192" i="53"/>
  <c r="O192" i="53"/>
  <c r="N192" i="53"/>
  <c r="M192" i="53"/>
  <c r="L192" i="53"/>
  <c r="K192" i="53"/>
  <c r="J192" i="53"/>
  <c r="I192" i="53"/>
  <c r="H192" i="53"/>
  <c r="G192" i="53"/>
  <c r="F192" i="53"/>
  <c r="E192" i="53"/>
  <c r="D192" i="53"/>
  <c r="C192" i="53"/>
  <c r="AG191" i="53"/>
  <c r="AF191" i="53"/>
  <c r="AE191" i="53"/>
  <c r="AD191" i="53"/>
  <c r="AC191" i="53"/>
  <c r="AB191" i="53"/>
  <c r="AA191" i="53"/>
  <c r="Z191" i="53"/>
  <c r="Y191" i="53"/>
  <c r="X191" i="53"/>
  <c r="W191" i="53"/>
  <c r="V191" i="53"/>
  <c r="U191" i="53"/>
  <c r="T191" i="53"/>
  <c r="S191" i="53"/>
  <c r="R191" i="53"/>
  <c r="Q191" i="53"/>
  <c r="P191" i="53"/>
  <c r="O191" i="53"/>
  <c r="N191" i="53"/>
  <c r="M191" i="53"/>
  <c r="L191" i="53"/>
  <c r="K191" i="53"/>
  <c r="J191" i="53"/>
  <c r="I191" i="53"/>
  <c r="H191" i="53"/>
  <c r="G191" i="53"/>
  <c r="F191" i="53"/>
  <c r="E191" i="53"/>
  <c r="D191" i="53"/>
  <c r="C191" i="53"/>
  <c r="AG190" i="53"/>
  <c r="AF190" i="53"/>
  <c r="AE190" i="53"/>
  <c r="AD190" i="53"/>
  <c r="AC190" i="53"/>
  <c r="AB190" i="53"/>
  <c r="AA190" i="53"/>
  <c r="Z190" i="53"/>
  <c r="Y190" i="53"/>
  <c r="X190" i="53"/>
  <c r="W190" i="53"/>
  <c r="V190" i="53"/>
  <c r="U190" i="53"/>
  <c r="T190" i="53"/>
  <c r="S190" i="53"/>
  <c r="R190" i="53"/>
  <c r="Q190" i="53"/>
  <c r="P190" i="53"/>
  <c r="O190" i="53"/>
  <c r="N190" i="53"/>
  <c r="M190" i="53"/>
  <c r="L190" i="53"/>
  <c r="K190" i="53"/>
  <c r="J190" i="53"/>
  <c r="I190" i="53"/>
  <c r="H190" i="53"/>
  <c r="G190" i="53"/>
  <c r="F190" i="53"/>
  <c r="E190" i="53"/>
  <c r="D190" i="53"/>
  <c r="C190" i="53"/>
  <c r="AG189" i="53"/>
  <c r="AF189" i="53"/>
  <c r="AE189" i="53"/>
  <c r="AD189" i="53"/>
  <c r="AC189" i="53"/>
  <c r="AB189" i="53"/>
  <c r="AA189" i="53"/>
  <c r="Z189" i="53"/>
  <c r="Y189" i="53"/>
  <c r="X189" i="53"/>
  <c r="W189" i="53"/>
  <c r="V189" i="53"/>
  <c r="U189" i="53"/>
  <c r="T189" i="53"/>
  <c r="S189" i="53"/>
  <c r="R189" i="53"/>
  <c r="Q189" i="53"/>
  <c r="P189" i="53"/>
  <c r="O189" i="53"/>
  <c r="N189" i="53"/>
  <c r="M189" i="53"/>
  <c r="L189" i="53"/>
  <c r="K189" i="53"/>
  <c r="J189" i="53"/>
  <c r="I189" i="53"/>
  <c r="H189" i="53"/>
  <c r="G189" i="53"/>
  <c r="F189" i="53"/>
  <c r="E189" i="53"/>
  <c r="D189" i="53"/>
  <c r="C189" i="53"/>
  <c r="AG188" i="53"/>
  <c r="AF188" i="53"/>
  <c r="AE188" i="53"/>
  <c r="AD188" i="53"/>
  <c r="AC188" i="53"/>
  <c r="AB188" i="53"/>
  <c r="AA188" i="53"/>
  <c r="Z188" i="53"/>
  <c r="Y188" i="53"/>
  <c r="X188" i="53"/>
  <c r="W188" i="53"/>
  <c r="V188" i="53"/>
  <c r="U188" i="53"/>
  <c r="T188" i="53"/>
  <c r="S188" i="53"/>
  <c r="R188" i="53"/>
  <c r="Q188" i="53"/>
  <c r="P188" i="53"/>
  <c r="O188" i="53"/>
  <c r="N188" i="53"/>
  <c r="M188" i="53"/>
  <c r="L188" i="53"/>
  <c r="K188" i="53"/>
  <c r="J188" i="53"/>
  <c r="I188" i="53"/>
  <c r="H188" i="53"/>
  <c r="G188" i="53"/>
  <c r="F188" i="53"/>
  <c r="E188" i="53"/>
  <c r="D188" i="53"/>
  <c r="C188" i="53"/>
  <c r="AG187" i="53"/>
  <c r="AF187" i="53"/>
  <c r="AE187" i="53"/>
  <c r="AD187" i="53"/>
  <c r="AC187" i="53"/>
  <c r="AB187" i="53"/>
  <c r="AA187" i="53"/>
  <c r="Z187" i="53"/>
  <c r="Y187" i="53"/>
  <c r="X187" i="53"/>
  <c r="W187" i="53"/>
  <c r="V187" i="53"/>
  <c r="U187" i="53"/>
  <c r="T187" i="53"/>
  <c r="S187" i="53"/>
  <c r="R187" i="53"/>
  <c r="Q187" i="53"/>
  <c r="P187" i="53"/>
  <c r="O187" i="53"/>
  <c r="N187" i="53"/>
  <c r="M187" i="53"/>
  <c r="L187" i="53"/>
  <c r="K187" i="53"/>
  <c r="J187" i="53"/>
  <c r="I187" i="53"/>
  <c r="H187" i="53"/>
  <c r="G187" i="53"/>
  <c r="F187" i="53"/>
  <c r="E187" i="53"/>
  <c r="D187" i="53"/>
  <c r="C187" i="53"/>
  <c r="AG186" i="53"/>
  <c r="AF186" i="53"/>
  <c r="AE186" i="53"/>
  <c r="AD186" i="53"/>
  <c r="AC186" i="53"/>
  <c r="AB186" i="53"/>
  <c r="AA186" i="53"/>
  <c r="Z186" i="53"/>
  <c r="Y186" i="53"/>
  <c r="X186" i="53"/>
  <c r="W186" i="53"/>
  <c r="V186" i="53"/>
  <c r="U186" i="53"/>
  <c r="T186" i="53"/>
  <c r="S186" i="53"/>
  <c r="R186" i="53"/>
  <c r="Q186" i="53"/>
  <c r="P186" i="53"/>
  <c r="O186" i="53"/>
  <c r="N186" i="53"/>
  <c r="M186" i="53"/>
  <c r="L186" i="53"/>
  <c r="K186" i="53"/>
  <c r="J186" i="53"/>
  <c r="I186" i="53"/>
  <c r="H186" i="53"/>
  <c r="G186" i="53"/>
  <c r="F186" i="53"/>
  <c r="E186" i="53"/>
  <c r="D186" i="53"/>
  <c r="C186" i="53"/>
  <c r="AG185" i="53"/>
  <c r="AF185" i="53"/>
  <c r="AE185" i="53"/>
  <c r="AD185" i="53"/>
  <c r="AC185" i="53"/>
  <c r="AB185" i="53"/>
  <c r="AA185" i="53"/>
  <c r="Z185" i="53"/>
  <c r="Y185" i="53"/>
  <c r="X185" i="53"/>
  <c r="W185" i="53"/>
  <c r="V185" i="53"/>
  <c r="U185" i="53"/>
  <c r="T185" i="53"/>
  <c r="S185" i="53"/>
  <c r="R185" i="53"/>
  <c r="Q185" i="53"/>
  <c r="P185" i="53"/>
  <c r="O185" i="53"/>
  <c r="N185" i="53"/>
  <c r="M185" i="53"/>
  <c r="L185" i="53"/>
  <c r="K185" i="53"/>
  <c r="J185" i="53"/>
  <c r="I185" i="53"/>
  <c r="H185" i="53"/>
  <c r="G185" i="53"/>
  <c r="F185" i="53"/>
  <c r="E185" i="53"/>
  <c r="D185" i="53"/>
  <c r="C185" i="53"/>
  <c r="AG184" i="53"/>
  <c r="AF184" i="53"/>
  <c r="AE184" i="53"/>
  <c r="AD184" i="53"/>
  <c r="AC184" i="53"/>
  <c r="AB184" i="53"/>
  <c r="AA184" i="53"/>
  <c r="Z184" i="53"/>
  <c r="Y184" i="53"/>
  <c r="X184" i="53"/>
  <c r="W184" i="53"/>
  <c r="V184" i="53"/>
  <c r="U184" i="53"/>
  <c r="T184" i="53"/>
  <c r="S184" i="53"/>
  <c r="R184" i="53"/>
  <c r="Q184" i="53"/>
  <c r="P184" i="53"/>
  <c r="O184" i="53"/>
  <c r="N184" i="53"/>
  <c r="M184" i="53"/>
  <c r="L184" i="53"/>
  <c r="K184" i="53"/>
  <c r="J184" i="53"/>
  <c r="I184" i="53"/>
  <c r="H184" i="53"/>
  <c r="G184" i="53"/>
  <c r="F184" i="53"/>
  <c r="E184" i="53"/>
  <c r="D184" i="53"/>
  <c r="C184" i="53"/>
  <c r="AG183" i="53"/>
  <c r="AF183" i="53"/>
  <c r="AE183" i="53"/>
  <c r="AD183" i="53"/>
  <c r="AC183" i="53"/>
  <c r="AB183" i="53"/>
  <c r="AA183" i="53"/>
  <c r="Z183" i="53"/>
  <c r="Y183" i="53"/>
  <c r="X183" i="53"/>
  <c r="W183" i="53"/>
  <c r="V183" i="53"/>
  <c r="U183" i="53"/>
  <c r="T183" i="53"/>
  <c r="S183" i="53"/>
  <c r="R183" i="53"/>
  <c r="Q183" i="53"/>
  <c r="P183" i="53"/>
  <c r="O183" i="53"/>
  <c r="N183" i="53"/>
  <c r="M183" i="53"/>
  <c r="L183" i="53"/>
  <c r="K183" i="53"/>
  <c r="J183" i="53"/>
  <c r="I183" i="53"/>
  <c r="H183" i="53"/>
  <c r="G183" i="53"/>
  <c r="F183" i="53"/>
  <c r="E183" i="53"/>
  <c r="D183" i="53"/>
  <c r="C183" i="53"/>
  <c r="AG182" i="53"/>
  <c r="AF182" i="53"/>
  <c r="AE182" i="53"/>
  <c r="AD182" i="53"/>
  <c r="AC182" i="53"/>
  <c r="AB182" i="53"/>
  <c r="AA182" i="53"/>
  <c r="Z182" i="53"/>
  <c r="Y182" i="53"/>
  <c r="X182" i="53"/>
  <c r="W182" i="53"/>
  <c r="V182" i="53"/>
  <c r="U182" i="53"/>
  <c r="T182" i="53"/>
  <c r="S182" i="53"/>
  <c r="R182" i="53"/>
  <c r="Q182" i="53"/>
  <c r="P182" i="53"/>
  <c r="O182" i="53"/>
  <c r="N182" i="53"/>
  <c r="M182" i="53"/>
  <c r="L182" i="53"/>
  <c r="K182" i="53"/>
  <c r="J182" i="53"/>
  <c r="I182" i="53"/>
  <c r="H182" i="53"/>
  <c r="G182" i="53"/>
  <c r="F182" i="53"/>
  <c r="E182" i="53"/>
  <c r="D182" i="53"/>
  <c r="C182" i="53"/>
  <c r="AG181" i="53"/>
  <c r="AF181" i="53"/>
  <c r="AE181" i="53"/>
  <c r="AD181" i="53"/>
  <c r="AC181" i="53"/>
  <c r="AB181" i="53"/>
  <c r="AA181" i="53"/>
  <c r="Z181" i="53"/>
  <c r="Y181" i="53"/>
  <c r="X181" i="53"/>
  <c r="W181" i="53"/>
  <c r="V181" i="53"/>
  <c r="U181" i="53"/>
  <c r="T181" i="53"/>
  <c r="S181" i="53"/>
  <c r="R181" i="53"/>
  <c r="Q181" i="53"/>
  <c r="P181" i="53"/>
  <c r="O181" i="53"/>
  <c r="N181" i="53"/>
  <c r="M181" i="53"/>
  <c r="L181" i="53"/>
  <c r="K181" i="53"/>
  <c r="J181" i="53"/>
  <c r="I181" i="53"/>
  <c r="H181" i="53"/>
  <c r="G181" i="53"/>
  <c r="F181" i="53"/>
  <c r="E181" i="53"/>
  <c r="D181" i="53"/>
  <c r="C181" i="53"/>
  <c r="AG180" i="53"/>
  <c r="AF180" i="53"/>
  <c r="AE180" i="53"/>
  <c r="AD180" i="53"/>
  <c r="AC180" i="53"/>
  <c r="AB180" i="53"/>
  <c r="AA180" i="53"/>
  <c r="Z180" i="53"/>
  <c r="Y180" i="53"/>
  <c r="X180" i="53"/>
  <c r="W180" i="53"/>
  <c r="V180" i="53"/>
  <c r="U180" i="53"/>
  <c r="T180" i="53"/>
  <c r="S180" i="53"/>
  <c r="R180" i="53"/>
  <c r="Q180" i="53"/>
  <c r="P180" i="53"/>
  <c r="O180" i="53"/>
  <c r="N180" i="53"/>
  <c r="M180" i="53"/>
  <c r="L180" i="53"/>
  <c r="K180" i="53"/>
  <c r="J180" i="53"/>
  <c r="I180" i="53"/>
  <c r="H180" i="53"/>
  <c r="G180" i="53"/>
  <c r="F180" i="53"/>
  <c r="E180" i="53"/>
  <c r="D180" i="53"/>
  <c r="C180" i="53"/>
  <c r="AG179" i="53"/>
  <c r="AF179" i="53"/>
  <c r="AE179" i="53"/>
  <c r="AD179" i="53"/>
  <c r="AC179" i="53"/>
  <c r="AB179" i="53"/>
  <c r="AA179" i="53"/>
  <c r="Z179" i="53"/>
  <c r="Y179" i="53"/>
  <c r="X179" i="53"/>
  <c r="W179" i="53"/>
  <c r="V179" i="53"/>
  <c r="U179" i="53"/>
  <c r="T179" i="53"/>
  <c r="S179" i="53"/>
  <c r="R179" i="53"/>
  <c r="Q179" i="53"/>
  <c r="P179" i="53"/>
  <c r="O179" i="53"/>
  <c r="N179" i="53"/>
  <c r="M179" i="53"/>
  <c r="L179" i="53"/>
  <c r="K179" i="53"/>
  <c r="J179" i="53"/>
  <c r="I179" i="53"/>
  <c r="H179" i="53"/>
  <c r="G179" i="53"/>
  <c r="F179" i="53"/>
  <c r="E179" i="53"/>
  <c r="D179" i="53"/>
  <c r="C179" i="53"/>
  <c r="AG178" i="53"/>
  <c r="AF178" i="53"/>
  <c r="AE178" i="53"/>
  <c r="AD178" i="53"/>
  <c r="AC178" i="53"/>
  <c r="AB178" i="53"/>
  <c r="AA178" i="53"/>
  <c r="Z178" i="53"/>
  <c r="Y178" i="53"/>
  <c r="X178" i="53"/>
  <c r="W178" i="53"/>
  <c r="V178" i="53"/>
  <c r="U178" i="53"/>
  <c r="T178" i="53"/>
  <c r="S178" i="53"/>
  <c r="R178" i="53"/>
  <c r="Q178" i="53"/>
  <c r="P178" i="53"/>
  <c r="O178" i="53"/>
  <c r="N178" i="53"/>
  <c r="M178" i="53"/>
  <c r="L178" i="53"/>
  <c r="K178" i="53"/>
  <c r="J178" i="53"/>
  <c r="I178" i="53"/>
  <c r="H178" i="53"/>
  <c r="G178" i="53"/>
  <c r="F178" i="53"/>
  <c r="E178" i="53"/>
  <c r="D178" i="53"/>
  <c r="C178" i="53"/>
  <c r="AG177" i="53"/>
  <c r="AF177" i="53"/>
  <c r="AE177" i="53"/>
  <c r="AD177" i="53"/>
  <c r="AC177" i="53"/>
  <c r="AB177" i="53"/>
  <c r="AA177" i="53"/>
  <c r="Z177" i="53"/>
  <c r="Y177" i="53"/>
  <c r="X177" i="53"/>
  <c r="W177" i="53"/>
  <c r="V177" i="53"/>
  <c r="U177" i="53"/>
  <c r="T177" i="53"/>
  <c r="S177" i="53"/>
  <c r="R177" i="53"/>
  <c r="Q177" i="53"/>
  <c r="P177" i="53"/>
  <c r="O177" i="53"/>
  <c r="N177" i="53"/>
  <c r="M177" i="53"/>
  <c r="L177" i="53"/>
  <c r="K177" i="53"/>
  <c r="J177" i="53"/>
  <c r="I177" i="53"/>
  <c r="H177" i="53"/>
  <c r="G177" i="53"/>
  <c r="F177" i="53"/>
  <c r="E177" i="53"/>
  <c r="D177" i="53"/>
  <c r="C177" i="53"/>
  <c r="AG173" i="53"/>
  <c r="AF173" i="53"/>
  <c r="AE173" i="53"/>
  <c r="AD173" i="53"/>
  <c r="AC173" i="53"/>
  <c r="AB173" i="53"/>
  <c r="AA173" i="53"/>
  <c r="Z173" i="53"/>
  <c r="Y173" i="53"/>
  <c r="X173" i="53"/>
  <c r="W173" i="53"/>
  <c r="V173" i="53"/>
  <c r="U173" i="53"/>
  <c r="T173" i="53"/>
  <c r="S173" i="53"/>
  <c r="R173" i="53"/>
  <c r="Q173" i="53"/>
  <c r="P173" i="53"/>
  <c r="O173" i="53"/>
  <c r="N173" i="53"/>
  <c r="M173" i="53"/>
  <c r="L173" i="53"/>
  <c r="K173" i="53"/>
  <c r="J173" i="53"/>
  <c r="I173" i="53"/>
  <c r="H173" i="53"/>
  <c r="G173" i="53"/>
  <c r="F173" i="53"/>
  <c r="E173" i="53"/>
  <c r="D173" i="53"/>
  <c r="C173" i="53"/>
  <c r="AG172" i="53"/>
  <c r="AF172" i="53"/>
  <c r="AE172" i="53"/>
  <c r="AD172" i="53"/>
  <c r="AC172" i="53"/>
  <c r="AB172" i="53"/>
  <c r="AA172" i="53"/>
  <c r="Z172" i="53"/>
  <c r="Y172" i="53"/>
  <c r="X172" i="53"/>
  <c r="W172" i="53"/>
  <c r="V172" i="53"/>
  <c r="U172" i="53"/>
  <c r="T172" i="53"/>
  <c r="S172" i="53"/>
  <c r="R172" i="53"/>
  <c r="Q172" i="53"/>
  <c r="P172" i="53"/>
  <c r="O172" i="53"/>
  <c r="N172" i="53"/>
  <c r="M172" i="53"/>
  <c r="L172" i="53"/>
  <c r="K172" i="53"/>
  <c r="J172" i="53"/>
  <c r="I172" i="53"/>
  <c r="H172" i="53"/>
  <c r="G172" i="53"/>
  <c r="F172" i="53"/>
  <c r="E172" i="53"/>
  <c r="D172" i="53"/>
  <c r="C172" i="53"/>
  <c r="AG171" i="53"/>
  <c r="AF171" i="53"/>
  <c r="AE171" i="53"/>
  <c r="AD171" i="53"/>
  <c r="AC171" i="53"/>
  <c r="AB171" i="53"/>
  <c r="AA171" i="53"/>
  <c r="Z171" i="53"/>
  <c r="Y171" i="53"/>
  <c r="X171" i="53"/>
  <c r="W171" i="53"/>
  <c r="V171" i="53"/>
  <c r="U171" i="53"/>
  <c r="T171" i="53"/>
  <c r="S171" i="53"/>
  <c r="R171" i="53"/>
  <c r="Q171" i="53"/>
  <c r="P171" i="53"/>
  <c r="O171" i="53"/>
  <c r="N171" i="53"/>
  <c r="M171" i="53"/>
  <c r="L171" i="53"/>
  <c r="K171" i="53"/>
  <c r="J171" i="53"/>
  <c r="I171" i="53"/>
  <c r="H171" i="53"/>
  <c r="G171" i="53"/>
  <c r="F171" i="53"/>
  <c r="E171" i="53"/>
  <c r="D171" i="53"/>
  <c r="C171" i="53"/>
  <c r="AG170" i="53"/>
  <c r="AF170" i="53"/>
  <c r="AE170" i="53"/>
  <c r="AD170" i="53"/>
  <c r="AC170" i="53"/>
  <c r="AB170" i="53"/>
  <c r="AA170" i="53"/>
  <c r="Z170" i="53"/>
  <c r="Y170" i="53"/>
  <c r="X170" i="53"/>
  <c r="W170" i="53"/>
  <c r="V170" i="53"/>
  <c r="U170" i="53"/>
  <c r="T170" i="53"/>
  <c r="S170" i="53"/>
  <c r="R170" i="53"/>
  <c r="Q170" i="53"/>
  <c r="P170" i="53"/>
  <c r="O170" i="53"/>
  <c r="N170" i="53"/>
  <c r="M170" i="53"/>
  <c r="L170" i="53"/>
  <c r="K170" i="53"/>
  <c r="J170" i="53"/>
  <c r="I170" i="53"/>
  <c r="H170" i="53"/>
  <c r="G170" i="53"/>
  <c r="F170" i="53"/>
  <c r="E170" i="53"/>
  <c r="D170" i="53"/>
  <c r="C170" i="53"/>
  <c r="AG168" i="53"/>
  <c r="AF168" i="53"/>
  <c r="AE168" i="53"/>
  <c r="AD168" i="53"/>
  <c r="AC168" i="53"/>
  <c r="AB168" i="53"/>
  <c r="AA168" i="53"/>
  <c r="Z168" i="53"/>
  <c r="Y168" i="53"/>
  <c r="X168" i="53"/>
  <c r="W168" i="53"/>
  <c r="V168" i="53"/>
  <c r="U168" i="53"/>
  <c r="T168" i="53"/>
  <c r="S168" i="53"/>
  <c r="R168" i="53"/>
  <c r="Q168" i="53"/>
  <c r="P168" i="53"/>
  <c r="O168" i="53"/>
  <c r="N168" i="53"/>
  <c r="M168" i="53"/>
  <c r="L168" i="53"/>
  <c r="K168" i="53"/>
  <c r="J168" i="53"/>
  <c r="I168" i="53"/>
  <c r="H168" i="53"/>
  <c r="G168" i="53"/>
  <c r="F168" i="53"/>
  <c r="E168" i="53"/>
  <c r="D168" i="53"/>
  <c r="C168" i="53"/>
  <c r="AG167" i="53"/>
  <c r="AF167" i="53"/>
  <c r="AE167" i="53"/>
  <c r="AD167" i="53"/>
  <c r="AC167" i="53"/>
  <c r="AB167" i="53"/>
  <c r="AA167" i="53"/>
  <c r="Z167" i="53"/>
  <c r="Y167" i="53"/>
  <c r="X167" i="53"/>
  <c r="W167" i="53"/>
  <c r="V167" i="53"/>
  <c r="U167" i="53"/>
  <c r="T167" i="53"/>
  <c r="S167" i="53"/>
  <c r="R167" i="53"/>
  <c r="Q167" i="53"/>
  <c r="P167" i="53"/>
  <c r="O167" i="53"/>
  <c r="N167" i="53"/>
  <c r="M167" i="53"/>
  <c r="L167" i="53"/>
  <c r="K167" i="53"/>
  <c r="J167" i="53"/>
  <c r="I167" i="53"/>
  <c r="H167" i="53"/>
  <c r="G167" i="53"/>
  <c r="F167" i="53"/>
  <c r="E167" i="53"/>
  <c r="D167" i="53"/>
  <c r="C167" i="53"/>
  <c r="AG166" i="53"/>
  <c r="AF166" i="53"/>
  <c r="AE166" i="53"/>
  <c r="AD166" i="53"/>
  <c r="AC166" i="53"/>
  <c r="AB166" i="53"/>
  <c r="AA166" i="53"/>
  <c r="Z166" i="53"/>
  <c r="Y166" i="53"/>
  <c r="X166" i="53"/>
  <c r="W166" i="53"/>
  <c r="V166" i="53"/>
  <c r="U166" i="53"/>
  <c r="T166" i="53"/>
  <c r="S166" i="53"/>
  <c r="R166" i="53"/>
  <c r="Q166" i="53"/>
  <c r="P166" i="53"/>
  <c r="O166" i="53"/>
  <c r="N166" i="53"/>
  <c r="M166" i="53"/>
  <c r="L166" i="53"/>
  <c r="K166" i="53"/>
  <c r="J166" i="53"/>
  <c r="I166" i="53"/>
  <c r="H166" i="53"/>
  <c r="G166" i="53"/>
  <c r="F166" i="53"/>
  <c r="E166" i="53"/>
  <c r="D166" i="53"/>
  <c r="C166" i="53"/>
  <c r="AG165" i="53"/>
  <c r="AF165" i="53"/>
  <c r="AE165" i="53"/>
  <c r="AD165" i="53"/>
  <c r="AC165" i="53"/>
  <c r="AB165" i="53"/>
  <c r="AA165" i="53"/>
  <c r="Z165" i="53"/>
  <c r="Y165" i="53"/>
  <c r="X165" i="53"/>
  <c r="W165" i="53"/>
  <c r="V165" i="53"/>
  <c r="U165" i="53"/>
  <c r="T165" i="53"/>
  <c r="S165" i="53"/>
  <c r="R165" i="53"/>
  <c r="Q165" i="53"/>
  <c r="P165" i="53"/>
  <c r="O165" i="53"/>
  <c r="N165" i="53"/>
  <c r="M165" i="53"/>
  <c r="L165" i="53"/>
  <c r="K165" i="53"/>
  <c r="J165" i="53"/>
  <c r="I165" i="53"/>
  <c r="H165" i="53"/>
  <c r="G165" i="53"/>
  <c r="F165" i="53"/>
  <c r="E165" i="53"/>
  <c r="D165" i="53"/>
  <c r="C165" i="53"/>
  <c r="AG161" i="53"/>
  <c r="AF161" i="53"/>
  <c r="AE161" i="53"/>
  <c r="AD161" i="53"/>
  <c r="AC161" i="53"/>
  <c r="AB161" i="53"/>
  <c r="AA161" i="53"/>
  <c r="Z161" i="53"/>
  <c r="Y161" i="53"/>
  <c r="X161" i="53"/>
  <c r="W161" i="53"/>
  <c r="V161" i="53"/>
  <c r="U161" i="53"/>
  <c r="T161" i="53"/>
  <c r="S161" i="53"/>
  <c r="R161" i="53"/>
  <c r="Q161" i="53"/>
  <c r="P161" i="53"/>
  <c r="O161" i="53"/>
  <c r="N161" i="53"/>
  <c r="M161" i="53"/>
  <c r="L161" i="53"/>
  <c r="K161" i="53"/>
  <c r="J161" i="53"/>
  <c r="I161" i="53"/>
  <c r="H161" i="53"/>
  <c r="G161" i="53"/>
  <c r="F161" i="53"/>
  <c r="E161" i="53"/>
  <c r="D161" i="53"/>
  <c r="C161" i="53"/>
  <c r="AG160" i="53"/>
  <c r="AF160" i="53"/>
  <c r="AE160" i="53"/>
  <c r="AD160" i="53"/>
  <c r="AC160" i="53"/>
  <c r="AB160" i="53"/>
  <c r="AA160" i="53"/>
  <c r="Z160" i="53"/>
  <c r="Y160" i="53"/>
  <c r="X160" i="53"/>
  <c r="W160" i="53"/>
  <c r="V160" i="53"/>
  <c r="U160" i="53"/>
  <c r="T160" i="53"/>
  <c r="S160" i="53"/>
  <c r="R160" i="53"/>
  <c r="Q160" i="53"/>
  <c r="P160" i="53"/>
  <c r="O160" i="53"/>
  <c r="N160" i="53"/>
  <c r="M160" i="53"/>
  <c r="L160" i="53"/>
  <c r="K160" i="53"/>
  <c r="J160" i="53"/>
  <c r="I160" i="53"/>
  <c r="H160" i="53"/>
  <c r="G160" i="53"/>
  <c r="F160" i="53"/>
  <c r="E160" i="53"/>
  <c r="D160" i="53"/>
  <c r="C160" i="53"/>
  <c r="AG159" i="53"/>
  <c r="AF159" i="53"/>
  <c r="AE159" i="53"/>
  <c r="AD159" i="53"/>
  <c r="AC159" i="53"/>
  <c r="AB159" i="53"/>
  <c r="AA159" i="53"/>
  <c r="Z159" i="53"/>
  <c r="Y159" i="53"/>
  <c r="X159" i="53"/>
  <c r="W159" i="53"/>
  <c r="V159" i="53"/>
  <c r="U159" i="53"/>
  <c r="T159" i="53"/>
  <c r="S159" i="53"/>
  <c r="R159" i="53"/>
  <c r="Q159" i="53"/>
  <c r="P159" i="53"/>
  <c r="O159" i="53"/>
  <c r="N159" i="53"/>
  <c r="M159" i="53"/>
  <c r="L159" i="53"/>
  <c r="K159" i="53"/>
  <c r="J159" i="53"/>
  <c r="I159" i="53"/>
  <c r="H159" i="53"/>
  <c r="G159" i="53"/>
  <c r="F159" i="53"/>
  <c r="E159" i="53"/>
  <c r="D159" i="53"/>
  <c r="C159" i="53"/>
  <c r="AG158" i="53"/>
  <c r="AF158" i="53"/>
  <c r="AE158" i="53"/>
  <c r="AD158" i="53"/>
  <c r="AC158" i="53"/>
  <c r="AB158" i="53"/>
  <c r="AA158" i="53"/>
  <c r="Z158" i="53"/>
  <c r="Y158" i="53"/>
  <c r="X158" i="53"/>
  <c r="W158" i="53"/>
  <c r="V158" i="53"/>
  <c r="U158" i="53"/>
  <c r="T158" i="53"/>
  <c r="S158" i="53"/>
  <c r="R158" i="53"/>
  <c r="Q158" i="53"/>
  <c r="P158" i="53"/>
  <c r="O158" i="53"/>
  <c r="N158" i="53"/>
  <c r="M158" i="53"/>
  <c r="L158" i="53"/>
  <c r="K158" i="53"/>
  <c r="J158" i="53"/>
  <c r="I158" i="53"/>
  <c r="H158" i="53"/>
  <c r="G158" i="53"/>
  <c r="F158" i="53"/>
  <c r="E158" i="53"/>
  <c r="D158" i="53"/>
  <c r="C158" i="53"/>
  <c r="AG157" i="53"/>
  <c r="AF157" i="53"/>
  <c r="AE157" i="53"/>
  <c r="AD157" i="53"/>
  <c r="AC157" i="53"/>
  <c r="AB157" i="53"/>
  <c r="AA157" i="53"/>
  <c r="Z157" i="53"/>
  <c r="Y157" i="53"/>
  <c r="X157" i="53"/>
  <c r="W157" i="53"/>
  <c r="V157" i="53"/>
  <c r="U157" i="53"/>
  <c r="T157" i="53"/>
  <c r="S157" i="53"/>
  <c r="R157" i="53"/>
  <c r="Q157" i="53"/>
  <c r="P157" i="53"/>
  <c r="O157" i="53"/>
  <c r="N157" i="53"/>
  <c r="M157" i="53"/>
  <c r="L157" i="53"/>
  <c r="K157" i="53"/>
  <c r="J157" i="53"/>
  <c r="I157" i="53"/>
  <c r="H157" i="53"/>
  <c r="G157" i="53"/>
  <c r="F157" i="53"/>
  <c r="E157" i="53"/>
  <c r="D157" i="53"/>
  <c r="C157" i="53"/>
  <c r="AG156" i="53"/>
  <c r="AF156" i="53"/>
  <c r="AE156" i="53"/>
  <c r="AD156" i="53"/>
  <c r="AC156" i="53"/>
  <c r="AB156" i="53"/>
  <c r="AA156" i="53"/>
  <c r="Z156" i="53"/>
  <c r="Y156" i="53"/>
  <c r="X156" i="53"/>
  <c r="W156" i="53"/>
  <c r="V156" i="53"/>
  <c r="U156" i="53"/>
  <c r="T156" i="53"/>
  <c r="S156" i="53"/>
  <c r="R156" i="53"/>
  <c r="Q156" i="53"/>
  <c r="P156" i="53"/>
  <c r="O156" i="53"/>
  <c r="N156" i="53"/>
  <c r="M156" i="53"/>
  <c r="L156" i="53"/>
  <c r="K156" i="53"/>
  <c r="J156" i="53"/>
  <c r="I156" i="53"/>
  <c r="H156" i="53"/>
  <c r="G156" i="53"/>
  <c r="F156" i="53"/>
  <c r="E156" i="53"/>
  <c r="D156" i="53"/>
  <c r="C156" i="53"/>
  <c r="AG155" i="53"/>
  <c r="AF155" i="53"/>
  <c r="AE155" i="53"/>
  <c r="AD155" i="53"/>
  <c r="AC155" i="53"/>
  <c r="AB155" i="53"/>
  <c r="AA155" i="53"/>
  <c r="Z155" i="53"/>
  <c r="Y155" i="53"/>
  <c r="X155" i="53"/>
  <c r="W155" i="53"/>
  <c r="V155" i="53"/>
  <c r="U155" i="53"/>
  <c r="T155" i="53"/>
  <c r="S155" i="53"/>
  <c r="R155" i="53"/>
  <c r="Q155" i="53"/>
  <c r="P155" i="53"/>
  <c r="O155" i="53"/>
  <c r="N155" i="53"/>
  <c r="M155" i="53"/>
  <c r="L155" i="53"/>
  <c r="K155" i="53"/>
  <c r="J155" i="53"/>
  <c r="I155" i="53"/>
  <c r="H155" i="53"/>
  <c r="G155" i="53"/>
  <c r="F155" i="53"/>
  <c r="E155" i="53"/>
  <c r="D155" i="53"/>
  <c r="C155" i="53"/>
  <c r="AG154" i="53"/>
  <c r="AF154" i="53"/>
  <c r="AE154" i="53"/>
  <c r="AD154" i="53"/>
  <c r="AC154" i="53"/>
  <c r="AB154" i="53"/>
  <c r="AA154" i="53"/>
  <c r="Z154" i="53"/>
  <c r="Y154" i="53"/>
  <c r="X154" i="53"/>
  <c r="W154" i="53"/>
  <c r="V154" i="53"/>
  <c r="U154" i="53"/>
  <c r="T154" i="53"/>
  <c r="S154" i="53"/>
  <c r="R154" i="53"/>
  <c r="Q154" i="53"/>
  <c r="P154" i="53"/>
  <c r="O154" i="53"/>
  <c r="N154" i="53"/>
  <c r="M154" i="53"/>
  <c r="L154" i="53"/>
  <c r="K154" i="53"/>
  <c r="J154" i="53"/>
  <c r="I154" i="53"/>
  <c r="H154" i="53"/>
  <c r="G154" i="53"/>
  <c r="F154" i="53"/>
  <c r="E154" i="53"/>
  <c r="D154" i="53"/>
  <c r="C154" i="53"/>
  <c r="AG153" i="53"/>
  <c r="AF153" i="53"/>
  <c r="AE153" i="53"/>
  <c r="AD153" i="53"/>
  <c r="AC153" i="53"/>
  <c r="AB153" i="53"/>
  <c r="AA153" i="53"/>
  <c r="Z153" i="53"/>
  <c r="Y153" i="53"/>
  <c r="X153" i="53"/>
  <c r="W153" i="53"/>
  <c r="V153" i="53"/>
  <c r="U153" i="53"/>
  <c r="T153" i="53"/>
  <c r="S153" i="53"/>
  <c r="R153" i="53"/>
  <c r="Q153" i="53"/>
  <c r="P153" i="53"/>
  <c r="O153" i="53"/>
  <c r="N153" i="53"/>
  <c r="M153" i="53"/>
  <c r="L153" i="53"/>
  <c r="K153" i="53"/>
  <c r="J153" i="53"/>
  <c r="I153" i="53"/>
  <c r="H153" i="53"/>
  <c r="G153" i="53"/>
  <c r="F153" i="53"/>
  <c r="E153" i="53"/>
  <c r="D153" i="53"/>
  <c r="C153" i="53"/>
  <c r="AG152" i="53"/>
  <c r="AF152" i="53"/>
  <c r="AE152" i="53"/>
  <c r="AD152" i="53"/>
  <c r="AC152" i="53"/>
  <c r="AB152" i="53"/>
  <c r="AA152" i="53"/>
  <c r="Z152" i="53"/>
  <c r="Y152" i="53"/>
  <c r="X152" i="53"/>
  <c r="W152" i="53"/>
  <c r="V152" i="53"/>
  <c r="U152" i="53"/>
  <c r="T152" i="53"/>
  <c r="S152" i="53"/>
  <c r="R152" i="53"/>
  <c r="Q152" i="53"/>
  <c r="P152" i="53"/>
  <c r="O152" i="53"/>
  <c r="N152" i="53"/>
  <c r="M152" i="53"/>
  <c r="L152" i="53"/>
  <c r="K152" i="53"/>
  <c r="J152" i="53"/>
  <c r="I152" i="53"/>
  <c r="H152" i="53"/>
  <c r="G152" i="53"/>
  <c r="F152" i="53"/>
  <c r="E152" i="53"/>
  <c r="D152" i="53"/>
  <c r="C152" i="53"/>
  <c r="AG151" i="53"/>
  <c r="AF151" i="53"/>
  <c r="AE151" i="53"/>
  <c r="AD151" i="53"/>
  <c r="AC151" i="53"/>
  <c r="AB151" i="53"/>
  <c r="AA151" i="53"/>
  <c r="Z151" i="53"/>
  <c r="Y151" i="53"/>
  <c r="X151" i="53"/>
  <c r="W151" i="53"/>
  <c r="V151" i="53"/>
  <c r="U151" i="53"/>
  <c r="T151" i="53"/>
  <c r="S151" i="53"/>
  <c r="R151" i="53"/>
  <c r="Q151" i="53"/>
  <c r="P151" i="53"/>
  <c r="O151" i="53"/>
  <c r="N151" i="53"/>
  <c r="M151" i="53"/>
  <c r="L151" i="53"/>
  <c r="K151" i="53"/>
  <c r="J151" i="53"/>
  <c r="I151" i="53"/>
  <c r="H151" i="53"/>
  <c r="G151" i="53"/>
  <c r="F151" i="53"/>
  <c r="E151" i="53"/>
  <c r="D151" i="53"/>
  <c r="C151" i="53"/>
  <c r="AG150" i="53"/>
  <c r="AF150" i="53"/>
  <c r="AE150" i="53"/>
  <c r="AD150" i="53"/>
  <c r="AC150" i="53"/>
  <c r="AB150" i="53"/>
  <c r="AA150" i="53"/>
  <c r="Z150" i="53"/>
  <c r="Y150" i="53"/>
  <c r="X150" i="53"/>
  <c r="W150" i="53"/>
  <c r="V150" i="53"/>
  <c r="U150" i="53"/>
  <c r="T150" i="53"/>
  <c r="S150" i="53"/>
  <c r="R150" i="53"/>
  <c r="Q150" i="53"/>
  <c r="P150" i="53"/>
  <c r="O150" i="53"/>
  <c r="N150" i="53"/>
  <c r="M150" i="53"/>
  <c r="L150" i="53"/>
  <c r="K150" i="53"/>
  <c r="J150" i="53"/>
  <c r="I150" i="53"/>
  <c r="H150" i="53"/>
  <c r="G150" i="53"/>
  <c r="F150" i="53"/>
  <c r="E150" i="53"/>
  <c r="D150" i="53"/>
  <c r="C150" i="53"/>
  <c r="AG149" i="53"/>
  <c r="AF149" i="53"/>
  <c r="AE149" i="53"/>
  <c r="AD149" i="53"/>
  <c r="AC149" i="53"/>
  <c r="AB149" i="53"/>
  <c r="AA149" i="53"/>
  <c r="Z149" i="53"/>
  <c r="Y149" i="53"/>
  <c r="X149" i="53"/>
  <c r="W149" i="53"/>
  <c r="V149" i="53"/>
  <c r="U149" i="53"/>
  <c r="T149" i="53"/>
  <c r="S149" i="53"/>
  <c r="R149" i="53"/>
  <c r="Q149" i="53"/>
  <c r="P149" i="53"/>
  <c r="O149" i="53"/>
  <c r="N149" i="53"/>
  <c r="M149" i="53"/>
  <c r="L149" i="53"/>
  <c r="K149" i="53"/>
  <c r="J149" i="53"/>
  <c r="I149" i="53"/>
  <c r="H149" i="53"/>
  <c r="G149" i="53"/>
  <c r="F149" i="53"/>
  <c r="E149" i="53"/>
  <c r="D149" i="53"/>
  <c r="C149" i="53"/>
  <c r="AG148" i="53"/>
  <c r="AF148" i="53"/>
  <c r="AE148" i="53"/>
  <c r="AD148" i="53"/>
  <c r="AC148" i="53"/>
  <c r="AB148" i="53"/>
  <c r="AA148" i="53"/>
  <c r="Z148" i="53"/>
  <c r="Y148" i="53"/>
  <c r="X148" i="53"/>
  <c r="W148" i="53"/>
  <c r="V148" i="53"/>
  <c r="U148" i="53"/>
  <c r="T148" i="53"/>
  <c r="S148" i="53"/>
  <c r="R148" i="53"/>
  <c r="Q148" i="53"/>
  <c r="P148" i="53"/>
  <c r="O148" i="53"/>
  <c r="N148" i="53"/>
  <c r="M148" i="53"/>
  <c r="L148" i="53"/>
  <c r="K148" i="53"/>
  <c r="J148" i="53"/>
  <c r="I148" i="53"/>
  <c r="H148" i="53"/>
  <c r="G148" i="53"/>
  <c r="F148" i="53"/>
  <c r="E148" i="53"/>
  <c r="D148" i="53"/>
  <c r="C148" i="53"/>
  <c r="AG147" i="53"/>
  <c r="AF147" i="53"/>
  <c r="AE147" i="53"/>
  <c r="AD147" i="53"/>
  <c r="AC147" i="53"/>
  <c r="AB147" i="53"/>
  <c r="AA147" i="53"/>
  <c r="Z147" i="53"/>
  <c r="Y147" i="53"/>
  <c r="X147" i="53"/>
  <c r="W147" i="53"/>
  <c r="V147" i="53"/>
  <c r="U147" i="53"/>
  <c r="T147" i="53"/>
  <c r="S147" i="53"/>
  <c r="R147" i="53"/>
  <c r="Q147" i="53"/>
  <c r="P147" i="53"/>
  <c r="O147" i="53"/>
  <c r="N147" i="53"/>
  <c r="M147" i="53"/>
  <c r="L147" i="53"/>
  <c r="K147" i="53"/>
  <c r="J147" i="53"/>
  <c r="I147" i="53"/>
  <c r="H147" i="53"/>
  <c r="G147" i="53"/>
  <c r="F147" i="53"/>
  <c r="E147" i="53"/>
  <c r="D147" i="53"/>
  <c r="C147" i="53"/>
  <c r="AG146" i="53"/>
  <c r="AF146" i="53"/>
  <c r="AE146" i="53"/>
  <c r="AD146" i="53"/>
  <c r="AC146" i="53"/>
  <c r="AB146" i="53"/>
  <c r="AA146" i="53"/>
  <c r="Z146" i="53"/>
  <c r="Y146" i="53"/>
  <c r="X146" i="53"/>
  <c r="W146" i="53"/>
  <c r="V146" i="53"/>
  <c r="U146" i="53"/>
  <c r="T146" i="53"/>
  <c r="S146" i="53"/>
  <c r="R146" i="53"/>
  <c r="Q146" i="53"/>
  <c r="P146" i="53"/>
  <c r="O146" i="53"/>
  <c r="N146" i="53"/>
  <c r="M146" i="53"/>
  <c r="L146" i="53"/>
  <c r="K146" i="53"/>
  <c r="J146" i="53"/>
  <c r="I146" i="53"/>
  <c r="H146" i="53"/>
  <c r="G146" i="53"/>
  <c r="F146" i="53"/>
  <c r="E146" i="53"/>
  <c r="D146" i="53"/>
  <c r="C146" i="53"/>
  <c r="AG145" i="53"/>
  <c r="AF145" i="53"/>
  <c r="AE145" i="53"/>
  <c r="AD145" i="53"/>
  <c r="AC145" i="53"/>
  <c r="AB145" i="53"/>
  <c r="AA145" i="53"/>
  <c r="Z145" i="53"/>
  <c r="Y145" i="53"/>
  <c r="X145" i="53"/>
  <c r="W145" i="53"/>
  <c r="V145" i="53"/>
  <c r="U145" i="53"/>
  <c r="T145" i="53"/>
  <c r="S145" i="53"/>
  <c r="R145" i="53"/>
  <c r="Q145" i="53"/>
  <c r="P145" i="53"/>
  <c r="O145" i="53"/>
  <c r="N145" i="53"/>
  <c r="M145" i="53"/>
  <c r="L145" i="53"/>
  <c r="K145" i="53"/>
  <c r="J145" i="53"/>
  <c r="I145" i="53"/>
  <c r="H145" i="53"/>
  <c r="G145" i="53"/>
  <c r="F145" i="53"/>
  <c r="E145" i="53"/>
  <c r="D145" i="53"/>
  <c r="C145" i="53"/>
  <c r="AG144" i="53"/>
  <c r="AF144" i="53"/>
  <c r="AE144" i="53"/>
  <c r="AD144" i="53"/>
  <c r="AC144" i="53"/>
  <c r="AB144" i="53"/>
  <c r="AA144" i="53"/>
  <c r="Z144" i="53"/>
  <c r="Y144" i="53"/>
  <c r="X144" i="53"/>
  <c r="W144" i="53"/>
  <c r="V144" i="53"/>
  <c r="U144" i="53"/>
  <c r="T144" i="53"/>
  <c r="S144" i="53"/>
  <c r="R144" i="53"/>
  <c r="Q144" i="53"/>
  <c r="P144" i="53"/>
  <c r="O144" i="53"/>
  <c r="N144" i="53"/>
  <c r="M144" i="53"/>
  <c r="L144" i="53"/>
  <c r="K144" i="53"/>
  <c r="J144" i="53"/>
  <c r="I144" i="53"/>
  <c r="H144" i="53"/>
  <c r="G144" i="53"/>
  <c r="F144" i="53"/>
  <c r="E144" i="53"/>
  <c r="D144" i="53"/>
  <c r="C144" i="53"/>
  <c r="AG143" i="53"/>
  <c r="AF143" i="53"/>
  <c r="AE143" i="53"/>
  <c r="AD143" i="53"/>
  <c r="AC143" i="53"/>
  <c r="AB143" i="53"/>
  <c r="AA143" i="53"/>
  <c r="Z143" i="53"/>
  <c r="Y143" i="53"/>
  <c r="X143" i="53"/>
  <c r="W143" i="53"/>
  <c r="V143" i="53"/>
  <c r="U143" i="53"/>
  <c r="T143" i="53"/>
  <c r="S143" i="53"/>
  <c r="R143" i="53"/>
  <c r="Q143" i="53"/>
  <c r="P143" i="53"/>
  <c r="O143" i="53"/>
  <c r="N143" i="53"/>
  <c r="M143" i="53"/>
  <c r="L143" i="53"/>
  <c r="K143" i="53"/>
  <c r="J143" i="53"/>
  <c r="I143" i="53"/>
  <c r="H143" i="53"/>
  <c r="G143" i="53"/>
  <c r="F143" i="53"/>
  <c r="E143" i="53"/>
  <c r="D143" i="53"/>
  <c r="C143" i="53"/>
  <c r="AG142" i="53"/>
  <c r="AF142" i="53"/>
  <c r="AE142" i="53"/>
  <c r="AD142" i="53"/>
  <c r="AC142" i="53"/>
  <c r="AB142" i="53"/>
  <c r="AA142" i="53"/>
  <c r="Z142" i="53"/>
  <c r="Y142" i="53"/>
  <c r="X142" i="53"/>
  <c r="W142" i="53"/>
  <c r="V142" i="53"/>
  <c r="U142" i="53"/>
  <c r="T142" i="53"/>
  <c r="S142" i="53"/>
  <c r="R142" i="53"/>
  <c r="Q142" i="53"/>
  <c r="P142" i="53"/>
  <c r="O142" i="53"/>
  <c r="N142" i="53"/>
  <c r="M142" i="53"/>
  <c r="L142" i="53"/>
  <c r="K142" i="53"/>
  <c r="J142" i="53"/>
  <c r="I142" i="53"/>
  <c r="H142" i="53"/>
  <c r="G142" i="53"/>
  <c r="F142" i="53"/>
  <c r="E142" i="53"/>
  <c r="D142" i="53"/>
  <c r="C142" i="53"/>
  <c r="AG141" i="53"/>
  <c r="AF141" i="53"/>
  <c r="AE141" i="53"/>
  <c r="AD141" i="53"/>
  <c r="AC141" i="53"/>
  <c r="AB141" i="53"/>
  <c r="AA141" i="53"/>
  <c r="Z141" i="53"/>
  <c r="Y141" i="53"/>
  <c r="X141" i="53"/>
  <c r="W141" i="53"/>
  <c r="V141" i="53"/>
  <c r="U141" i="53"/>
  <c r="T141" i="53"/>
  <c r="S141" i="53"/>
  <c r="R141" i="53"/>
  <c r="Q141" i="53"/>
  <c r="P141" i="53"/>
  <c r="O141" i="53"/>
  <c r="N141" i="53"/>
  <c r="M141" i="53"/>
  <c r="L141" i="53"/>
  <c r="K141" i="53"/>
  <c r="J141" i="53"/>
  <c r="I141" i="53"/>
  <c r="H141" i="53"/>
  <c r="G141" i="53"/>
  <c r="F141" i="53"/>
  <c r="E141" i="53"/>
  <c r="D141" i="53"/>
  <c r="C141" i="53"/>
  <c r="AG140" i="53"/>
  <c r="AF140" i="53"/>
  <c r="AE140" i="53"/>
  <c r="AD140" i="53"/>
  <c r="AC140" i="53"/>
  <c r="AB140" i="53"/>
  <c r="AA140" i="53"/>
  <c r="Z140" i="53"/>
  <c r="Y140" i="53"/>
  <c r="X140" i="53"/>
  <c r="W140" i="53"/>
  <c r="V140" i="53"/>
  <c r="U140" i="53"/>
  <c r="T140" i="53"/>
  <c r="S140" i="53"/>
  <c r="R140" i="53"/>
  <c r="Q140" i="53"/>
  <c r="P140" i="53"/>
  <c r="O140" i="53"/>
  <c r="N140" i="53"/>
  <c r="M140" i="53"/>
  <c r="L140" i="53"/>
  <c r="K140" i="53"/>
  <c r="J140" i="53"/>
  <c r="I140" i="53"/>
  <c r="H140" i="53"/>
  <c r="G140" i="53"/>
  <c r="F140" i="53"/>
  <c r="E140" i="53"/>
  <c r="D140" i="53"/>
  <c r="C140" i="53"/>
  <c r="AG139" i="53"/>
  <c r="AF139" i="53"/>
  <c r="AE139" i="53"/>
  <c r="AD139" i="53"/>
  <c r="AC139" i="53"/>
  <c r="AB139" i="53"/>
  <c r="AA139" i="53"/>
  <c r="Z139" i="53"/>
  <c r="Y139" i="53"/>
  <c r="X139" i="53"/>
  <c r="W139" i="53"/>
  <c r="V139" i="53"/>
  <c r="U139" i="53"/>
  <c r="T139" i="53"/>
  <c r="S139" i="53"/>
  <c r="R139" i="53"/>
  <c r="Q139" i="53"/>
  <c r="P139" i="53"/>
  <c r="O139" i="53"/>
  <c r="N139" i="53"/>
  <c r="M139" i="53"/>
  <c r="L139" i="53"/>
  <c r="K139" i="53"/>
  <c r="J139" i="53"/>
  <c r="I139" i="53"/>
  <c r="H139" i="53"/>
  <c r="G139" i="53"/>
  <c r="F139" i="53"/>
  <c r="E139" i="53"/>
  <c r="D139" i="53"/>
  <c r="C139" i="53"/>
  <c r="AG138" i="53"/>
  <c r="AF138" i="53"/>
  <c r="AE138" i="53"/>
  <c r="AD138" i="53"/>
  <c r="AC138" i="53"/>
  <c r="AB138" i="53"/>
  <c r="AA138" i="53"/>
  <c r="Z138" i="53"/>
  <c r="Y138" i="53"/>
  <c r="X138" i="53"/>
  <c r="W138" i="53"/>
  <c r="V138" i="53"/>
  <c r="U138" i="53"/>
  <c r="T138" i="53"/>
  <c r="S138" i="53"/>
  <c r="R138" i="53"/>
  <c r="Q138" i="53"/>
  <c r="P138" i="53"/>
  <c r="O138" i="53"/>
  <c r="N138" i="53"/>
  <c r="M138" i="53"/>
  <c r="L138" i="53"/>
  <c r="K138" i="53"/>
  <c r="J138" i="53"/>
  <c r="I138" i="53"/>
  <c r="H138" i="53"/>
  <c r="G138" i="53"/>
  <c r="F138" i="53"/>
  <c r="E138" i="53"/>
  <c r="D138" i="53"/>
  <c r="C138" i="53"/>
  <c r="AG137" i="53"/>
  <c r="AF137" i="53"/>
  <c r="AE137" i="53"/>
  <c r="AD137" i="53"/>
  <c r="AC137" i="53"/>
  <c r="AB137" i="53"/>
  <c r="AA137" i="53"/>
  <c r="Z137" i="53"/>
  <c r="Y137" i="53"/>
  <c r="X137" i="53"/>
  <c r="W137" i="53"/>
  <c r="V137" i="53"/>
  <c r="U137" i="53"/>
  <c r="T137" i="53"/>
  <c r="S137" i="53"/>
  <c r="R137" i="53"/>
  <c r="Q137" i="53"/>
  <c r="P137" i="53"/>
  <c r="O137" i="53"/>
  <c r="N137" i="53"/>
  <c r="M137" i="53"/>
  <c r="L137" i="53"/>
  <c r="K137" i="53"/>
  <c r="J137" i="53"/>
  <c r="I137" i="53"/>
  <c r="H137" i="53"/>
  <c r="G137" i="53"/>
  <c r="F137" i="53"/>
  <c r="E137" i="53"/>
  <c r="D137" i="53"/>
  <c r="C137" i="53"/>
  <c r="AG136" i="53"/>
  <c r="AF136" i="53"/>
  <c r="AE136" i="53"/>
  <c r="AD136" i="53"/>
  <c r="AC136" i="53"/>
  <c r="AB136" i="53"/>
  <c r="AA136" i="53"/>
  <c r="Z136" i="53"/>
  <c r="Y136" i="53"/>
  <c r="X136" i="53"/>
  <c r="W136" i="53"/>
  <c r="V136" i="53"/>
  <c r="U136" i="53"/>
  <c r="T136" i="53"/>
  <c r="S136" i="53"/>
  <c r="R136" i="53"/>
  <c r="Q136" i="53"/>
  <c r="P136" i="53"/>
  <c r="O136" i="53"/>
  <c r="N136" i="53"/>
  <c r="M136" i="53"/>
  <c r="L136" i="53"/>
  <c r="K136" i="53"/>
  <c r="J136" i="53"/>
  <c r="I136" i="53"/>
  <c r="H136" i="53"/>
  <c r="G136" i="53"/>
  <c r="F136" i="53"/>
  <c r="E136" i="53"/>
  <c r="D136" i="53"/>
  <c r="C136" i="53"/>
  <c r="AG135" i="53"/>
  <c r="AF135" i="53"/>
  <c r="AE135" i="53"/>
  <c r="AD135" i="53"/>
  <c r="AC135" i="53"/>
  <c r="AB135" i="53"/>
  <c r="AA135" i="53"/>
  <c r="Z135" i="53"/>
  <c r="Y135" i="53"/>
  <c r="X135" i="53"/>
  <c r="W135" i="53"/>
  <c r="V135" i="53"/>
  <c r="U135" i="53"/>
  <c r="T135" i="53"/>
  <c r="S135" i="53"/>
  <c r="R135" i="53"/>
  <c r="Q135" i="53"/>
  <c r="P135" i="53"/>
  <c r="O135" i="53"/>
  <c r="N135" i="53"/>
  <c r="M135" i="53"/>
  <c r="L135" i="53"/>
  <c r="K135" i="53"/>
  <c r="J135" i="53"/>
  <c r="I135" i="53"/>
  <c r="H135" i="53"/>
  <c r="G135" i="53"/>
  <c r="F135" i="53"/>
  <c r="E135" i="53"/>
  <c r="D135" i="53"/>
  <c r="C135" i="53"/>
  <c r="AG134" i="53"/>
  <c r="AF134" i="53"/>
  <c r="AE134" i="53"/>
  <c r="AD134" i="53"/>
  <c r="AC134" i="53"/>
  <c r="AB134" i="53"/>
  <c r="AA134" i="53"/>
  <c r="Z134" i="53"/>
  <c r="Y134" i="53"/>
  <c r="X134" i="53"/>
  <c r="W134" i="53"/>
  <c r="V134" i="53"/>
  <c r="U134" i="53"/>
  <c r="T134" i="53"/>
  <c r="S134" i="53"/>
  <c r="R134" i="53"/>
  <c r="Q134" i="53"/>
  <c r="P134" i="53"/>
  <c r="O134" i="53"/>
  <c r="N134" i="53"/>
  <c r="M134" i="53"/>
  <c r="L134" i="53"/>
  <c r="K134" i="53"/>
  <c r="J134" i="53"/>
  <c r="I134" i="53"/>
  <c r="H134" i="53"/>
  <c r="G134" i="53"/>
  <c r="F134" i="53"/>
  <c r="E134" i="53"/>
  <c r="D134" i="53"/>
  <c r="C134" i="53"/>
  <c r="AG133" i="53"/>
  <c r="AF133" i="53"/>
  <c r="AE133" i="53"/>
  <c r="AD133" i="53"/>
  <c r="AC133" i="53"/>
  <c r="AB133" i="53"/>
  <c r="AA133" i="53"/>
  <c r="Z133" i="53"/>
  <c r="Y133" i="53"/>
  <c r="X133" i="53"/>
  <c r="W133" i="53"/>
  <c r="V133" i="53"/>
  <c r="U133" i="53"/>
  <c r="T133" i="53"/>
  <c r="S133" i="53"/>
  <c r="R133" i="53"/>
  <c r="Q133" i="53"/>
  <c r="P133" i="53"/>
  <c r="O133" i="53"/>
  <c r="N133" i="53"/>
  <c r="M133" i="53"/>
  <c r="L133" i="53"/>
  <c r="K133" i="53"/>
  <c r="J133" i="53"/>
  <c r="I133" i="53"/>
  <c r="H133" i="53"/>
  <c r="G133" i="53"/>
  <c r="F133" i="53"/>
  <c r="E133" i="53"/>
  <c r="D133" i="53"/>
  <c r="C133" i="53"/>
  <c r="AG132" i="53"/>
  <c r="AF132" i="53"/>
  <c r="AE132" i="53"/>
  <c r="AD132" i="53"/>
  <c r="AC132" i="53"/>
  <c r="AB132" i="53"/>
  <c r="AA132" i="53"/>
  <c r="Z132" i="53"/>
  <c r="Y132" i="53"/>
  <c r="X132" i="53"/>
  <c r="W132" i="53"/>
  <c r="V132" i="53"/>
  <c r="U132" i="53"/>
  <c r="T132" i="53"/>
  <c r="S132" i="53"/>
  <c r="R132" i="53"/>
  <c r="Q132" i="53"/>
  <c r="P132" i="53"/>
  <c r="O132" i="53"/>
  <c r="N132" i="53"/>
  <c r="M132" i="53"/>
  <c r="L132" i="53"/>
  <c r="K132" i="53"/>
  <c r="J132" i="53"/>
  <c r="I132" i="53"/>
  <c r="H132" i="53"/>
  <c r="G132" i="53"/>
  <c r="F132" i="53"/>
  <c r="E132" i="53"/>
  <c r="D132" i="53"/>
  <c r="C132" i="53"/>
  <c r="AG131" i="53"/>
  <c r="AF131" i="53"/>
  <c r="AE131" i="53"/>
  <c r="AD131" i="53"/>
  <c r="AC131" i="53"/>
  <c r="AB131" i="53"/>
  <c r="AA131" i="53"/>
  <c r="Z131" i="53"/>
  <c r="Y131" i="53"/>
  <c r="X131" i="53"/>
  <c r="W131" i="53"/>
  <c r="V131" i="53"/>
  <c r="U131" i="53"/>
  <c r="T131" i="53"/>
  <c r="S131" i="53"/>
  <c r="R131" i="53"/>
  <c r="Q131" i="53"/>
  <c r="P131" i="53"/>
  <c r="O131" i="53"/>
  <c r="N131" i="53"/>
  <c r="M131" i="53"/>
  <c r="L131" i="53"/>
  <c r="K131" i="53"/>
  <c r="J131" i="53"/>
  <c r="I131" i="53"/>
  <c r="H131" i="53"/>
  <c r="G131" i="53"/>
  <c r="F131" i="53"/>
  <c r="E131" i="53"/>
  <c r="D131" i="53"/>
  <c r="C131" i="53"/>
  <c r="AG130" i="53"/>
  <c r="AF130" i="53"/>
  <c r="AE130" i="53"/>
  <c r="AD130" i="53"/>
  <c r="AC130" i="53"/>
  <c r="AB130" i="53"/>
  <c r="AA130" i="53"/>
  <c r="Z130" i="53"/>
  <c r="Y130" i="53"/>
  <c r="X130" i="53"/>
  <c r="W130" i="53"/>
  <c r="V130" i="53"/>
  <c r="U130" i="53"/>
  <c r="T130" i="53"/>
  <c r="S130" i="53"/>
  <c r="R130" i="53"/>
  <c r="Q130" i="53"/>
  <c r="P130" i="53"/>
  <c r="O130" i="53"/>
  <c r="N130" i="53"/>
  <c r="M130" i="53"/>
  <c r="L130" i="53"/>
  <c r="K130" i="53"/>
  <c r="J130" i="53"/>
  <c r="I130" i="53"/>
  <c r="H130" i="53"/>
  <c r="G130" i="53"/>
  <c r="F130" i="53"/>
  <c r="E130" i="53"/>
  <c r="D130" i="53"/>
  <c r="C130" i="53"/>
  <c r="AG129" i="53"/>
  <c r="AF129" i="53"/>
  <c r="AE129" i="53"/>
  <c r="AD129" i="53"/>
  <c r="AC129" i="53"/>
  <c r="AB129" i="53"/>
  <c r="AA129" i="53"/>
  <c r="Z129" i="53"/>
  <c r="Y129" i="53"/>
  <c r="X129" i="53"/>
  <c r="W129" i="53"/>
  <c r="V129" i="53"/>
  <c r="U129" i="53"/>
  <c r="T129" i="53"/>
  <c r="S129" i="53"/>
  <c r="R129" i="53"/>
  <c r="Q129" i="53"/>
  <c r="P129" i="53"/>
  <c r="O129" i="53"/>
  <c r="N129" i="53"/>
  <c r="M129" i="53"/>
  <c r="L129" i="53"/>
  <c r="K129" i="53"/>
  <c r="J129" i="53"/>
  <c r="I129" i="53"/>
  <c r="H129" i="53"/>
  <c r="G129" i="53"/>
  <c r="F129" i="53"/>
  <c r="E129" i="53"/>
  <c r="D129" i="53"/>
  <c r="C129" i="53"/>
  <c r="AG128" i="53"/>
  <c r="AF128" i="53"/>
  <c r="AE128" i="53"/>
  <c r="AD128" i="53"/>
  <c r="AC128" i="53"/>
  <c r="AB128" i="53"/>
  <c r="AA128" i="53"/>
  <c r="Z128" i="53"/>
  <c r="Y128" i="53"/>
  <c r="X128" i="53"/>
  <c r="W128" i="53"/>
  <c r="V128" i="53"/>
  <c r="U128" i="53"/>
  <c r="T128" i="53"/>
  <c r="S128" i="53"/>
  <c r="R128" i="53"/>
  <c r="Q128" i="53"/>
  <c r="P128" i="53"/>
  <c r="O128" i="53"/>
  <c r="N128" i="53"/>
  <c r="M128" i="53"/>
  <c r="L128" i="53"/>
  <c r="K128" i="53"/>
  <c r="J128" i="53"/>
  <c r="I128" i="53"/>
  <c r="H128" i="53"/>
  <c r="G128" i="53"/>
  <c r="F128" i="53"/>
  <c r="E128" i="53"/>
  <c r="D128" i="53"/>
  <c r="C128" i="53"/>
  <c r="AG127" i="53"/>
  <c r="AF127" i="53"/>
  <c r="AE127" i="53"/>
  <c r="AD127" i="53"/>
  <c r="AC127" i="53"/>
  <c r="AB127" i="53"/>
  <c r="AA127" i="53"/>
  <c r="Z127" i="53"/>
  <c r="Y127" i="53"/>
  <c r="X127" i="53"/>
  <c r="W127" i="53"/>
  <c r="V127" i="53"/>
  <c r="U127" i="53"/>
  <c r="T127" i="53"/>
  <c r="S127" i="53"/>
  <c r="R127" i="53"/>
  <c r="Q127" i="53"/>
  <c r="P127" i="53"/>
  <c r="O127" i="53"/>
  <c r="N127" i="53"/>
  <c r="M127" i="53"/>
  <c r="L127" i="53"/>
  <c r="K127" i="53"/>
  <c r="J127" i="53"/>
  <c r="I127" i="53"/>
  <c r="H127" i="53"/>
  <c r="G127" i="53"/>
  <c r="F127" i="53"/>
  <c r="E127" i="53"/>
  <c r="D127" i="53"/>
  <c r="C127" i="53"/>
  <c r="AG126" i="53"/>
  <c r="AF126" i="53"/>
  <c r="AE126" i="53"/>
  <c r="AD126" i="53"/>
  <c r="AC126" i="53"/>
  <c r="AB126" i="53"/>
  <c r="AA126" i="53"/>
  <c r="Z126" i="53"/>
  <c r="Y126" i="53"/>
  <c r="X126" i="53"/>
  <c r="W126" i="53"/>
  <c r="V126" i="53"/>
  <c r="U126" i="53"/>
  <c r="T126" i="53"/>
  <c r="S126" i="53"/>
  <c r="R126" i="53"/>
  <c r="Q126" i="53"/>
  <c r="P126" i="53"/>
  <c r="O126" i="53"/>
  <c r="N126" i="53"/>
  <c r="M126" i="53"/>
  <c r="L126" i="53"/>
  <c r="K126" i="53"/>
  <c r="J126" i="53"/>
  <c r="I126" i="53"/>
  <c r="H126" i="53"/>
  <c r="G126" i="53"/>
  <c r="F126" i="53"/>
  <c r="E126" i="53"/>
  <c r="D126" i="53"/>
  <c r="C126" i="53"/>
  <c r="AG125" i="53"/>
  <c r="AF125" i="53"/>
  <c r="AE125" i="53"/>
  <c r="AD125" i="53"/>
  <c r="AC125" i="53"/>
  <c r="AB125" i="53"/>
  <c r="AA125" i="53"/>
  <c r="Z125" i="53"/>
  <c r="Y125" i="53"/>
  <c r="X125" i="53"/>
  <c r="W125" i="53"/>
  <c r="V125" i="53"/>
  <c r="U125" i="53"/>
  <c r="T125" i="53"/>
  <c r="S125" i="53"/>
  <c r="R125" i="53"/>
  <c r="Q125" i="53"/>
  <c r="P125" i="53"/>
  <c r="O125" i="53"/>
  <c r="N125" i="53"/>
  <c r="M125" i="53"/>
  <c r="L125" i="53"/>
  <c r="K125" i="53"/>
  <c r="J125" i="53"/>
  <c r="I125" i="53"/>
  <c r="H125" i="53"/>
  <c r="G125" i="53"/>
  <c r="F125" i="53"/>
  <c r="E125" i="53"/>
  <c r="D125" i="53"/>
  <c r="C125" i="53"/>
  <c r="AG124" i="53"/>
  <c r="AF124" i="53"/>
  <c r="AE124" i="53"/>
  <c r="AD124" i="53"/>
  <c r="AC124" i="53"/>
  <c r="AB124" i="53"/>
  <c r="AA124" i="53"/>
  <c r="Z124" i="53"/>
  <c r="Y124" i="53"/>
  <c r="X124" i="53"/>
  <c r="W124" i="53"/>
  <c r="V124" i="53"/>
  <c r="U124" i="53"/>
  <c r="T124" i="53"/>
  <c r="S124" i="53"/>
  <c r="R124" i="53"/>
  <c r="Q124" i="53"/>
  <c r="P124" i="53"/>
  <c r="O124" i="53"/>
  <c r="N124" i="53"/>
  <c r="M124" i="53"/>
  <c r="L124" i="53"/>
  <c r="K124" i="53"/>
  <c r="J124" i="53"/>
  <c r="I124" i="53"/>
  <c r="H124" i="53"/>
  <c r="G124" i="53"/>
  <c r="F124" i="53"/>
  <c r="E124" i="53"/>
  <c r="D124" i="53"/>
  <c r="C124" i="53"/>
  <c r="AG123" i="53"/>
  <c r="AF123" i="53"/>
  <c r="AE123" i="53"/>
  <c r="AD123" i="53"/>
  <c r="AC123" i="53"/>
  <c r="AB123" i="53"/>
  <c r="AA123" i="53"/>
  <c r="Z123" i="53"/>
  <c r="Y123" i="53"/>
  <c r="X123" i="53"/>
  <c r="W123" i="53"/>
  <c r="V123" i="53"/>
  <c r="U123" i="53"/>
  <c r="T123" i="53"/>
  <c r="S123" i="53"/>
  <c r="R123" i="53"/>
  <c r="Q123" i="53"/>
  <c r="P123" i="53"/>
  <c r="O123" i="53"/>
  <c r="N123" i="53"/>
  <c r="M123" i="53"/>
  <c r="L123" i="53"/>
  <c r="K123" i="53"/>
  <c r="J123" i="53"/>
  <c r="I123" i="53"/>
  <c r="H123" i="53"/>
  <c r="G123" i="53"/>
  <c r="F123" i="53"/>
  <c r="E123" i="53"/>
  <c r="D123" i="53"/>
  <c r="C123" i="53"/>
  <c r="AG122" i="53"/>
  <c r="AF122" i="53"/>
  <c r="AE122" i="53"/>
  <c r="AD122" i="53"/>
  <c r="AC122" i="53"/>
  <c r="AB122" i="53"/>
  <c r="AA122" i="53"/>
  <c r="Z122" i="53"/>
  <c r="Y122" i="53"/>
  <c r="X122" i="53"/>
  <c r="W122" i="53"/>
  <c r="V122" i="53"/>
  <c r="U122" i="53"/>
  <c r="T122" i="53"/>
  <c r="S122" i="53"/>
  <c r="R122" i="53"/>
  <c r="Q122" i="53"/>
  <c r="P122" i="53"/>
  <c r="O122" i="53"/>
  <c r="N122" i="53"/>
  <c r="M122" i="53"/>
  <c r="L122" i="53"/>
  <c r="K122" i="53"/>
  <c r="J122" i="53"/>
  <c r="I122" i="53"/>
  <c r="H122" i="53"/>
  <c r="G122" i="53"/>
  <c r="F122" i="53"/>
  <c r="E122" i="53"/>
  <c r="D122" i="53"/>
  <c r="C122" i="53"/>
  <c r="AG121" i="53"/>
  <c r="AF121" i="53"/>
  <c r="AE121" i="53"/>
  <c r="AD121" i="53"/>
  <c r="AC121" i="53"/>
  <c r="AB121" i="53"/>
  <c r="AA121" i="53"/>
  <c r="Z121" i="53"/>
  <c r="Y121" i="53"/>
  <c r="X121" i="53"/>
  <c r="W121" i="53"/>
  <c r="V121" i="53"/>
  <c r="U121" i="53"/>
  <c r="T121" i="53"/>
  <c r="S121" i="53"/>
  <c r="R121" i="53"/>
  <c r="Q121" i="53"/>
  <c r="P121" i="53"/>
  <c r="O121" i="53"/>
  <c r="N121" i="53"/>
  <c r="M121" i="53"/>
  <c r="L121" i="53"/>
  <c r="K121" i="53"/>
  <c r="J121" i="53"/>
  <c r="I121" i="53"/>
  <c r="H121" i="53"/>
  <c r="G121" i="53"/>
  <c r="F121" i="53"/>
  <c r="E121" i="53"/>
  <c r="D121" i="53"/>
  <c r="C121" i="53"/>
  <c r="AG120" i="53"/>
  <c r="AF120" i="53"/>
  <c r="AE120" i="53"/>
  <c r="AD120" i="53"/>
  <c r="AC120" i="53"/>
  <c r="AB120" i="53"/>
  <c r="AA120" i="53"/>
  <c r="Z120" i="53"/>
  <c r="Y120" i="53"/>
  <c r="X120" i="53"/>
  <c r="W120" i="53"/>
  <c r="V120" i="53"/>
  <c r="U120" i="53"/>
  <c r="T120" i="53"/>
  <c r="S120" i="53"/>
  <c r="R120" i="53"/>
  <c r="Q120" i="53"/>
  <c r="P120" i="53"/>
  <c r="O120" i="53"/>
  <c r="N120" i="53"/>
  <c r="M120" i="53"/>
  <c r="L120" i="53"/>
  <c r="K120" i="53"/>
  <c r="J120" i="53"/>
  <c r="I120" i="53"/>
  <c r="H120" i="53"/>
  <c r="G120" i="53"/>
  <c r="F120" i="53"/>
  <c r="E120" i="53"/>
  <c r="D120" i="53"/>
  <c r="C120" i="53"/>
  <c r="AG119" i="53"/>
  <c r="AF119" i="53"/>
  <c r="AE119" i="53"/>
  <c r="AD119" i="53"/>
  <c r="AC119" i="53"/>
  <c r="AB119" i="53"/>
  <c r="AA119" i="53"/>
  <c r="Z119" i="53"/>
  <c r="Y119" i="53"/>
  <c r="X119" i="53"/>
  <c r="W119" i="53"/>
  <c r="V119" i="53"/>
  <c r="U119" i="53"/>
  <c r="T119" i="53"/>
  <c r="S119" i="53"/>
  <c r="R119" i="53"/>
  <c r="Q119" i="53"/>
  <c r="P119" i="53"/>
  <c r="O119" i="53"/>
  <c r="N119" i="53"/>
  <c r="M119" i="53"/>
  <c r="L119" i="53"/>
  <c r="K119" i="53"/>
  <c r="J119" i="53"/>
  <c r="I119" i="53"/>
  <c r="H119" i="53"/>
  <c r="G119" i="53"/>
  <c r="F119" i="53"/>
  <c r="E119" i="53"/>
  <c r="D119" i="53"/>
  <c r="C119" i="53"/>
  <c r="AG118" i="53"/>
  <c r="AF118" i="53"/>
  <c r="AE118" i="53"/>
  <c r="AD118" i="53"/>
  <c r="AC118" i="53"/>
  <c r="AB118" i="53"/>
  <c r="AA118" i="53"/>
  <c r="Z118" i="53"/>
  <c r="Y118" i="53"/>
  <c r="X118" i="53"/>
  <c r="W118" i="53"/>
  <c r="V118" i="53"/>
  <c r="U118" i="53"/>
  <c r="T118" i="53"/>
  <c r="S118" i="53"/>
  <c r="R118" i="53"/>
  <c r="Q118" i="53"/>
  <c r="P118" i="53"/>
  <c r="O118" i="53"/>
  <c r="N118" i="53"/>
  <c r="M118" i="53"/>
  <c r="L118" i="53"/>
  <c r="K118" i="53"/>
  <c r="J118" i="53"/>
  <c r="I118" i="53"/>
  <c r="H118" i="53"/>
  <c r="G118" i="53"/>
  <c r="F118" i="53"/>
  <c r="E118" i="53"/>
  <c r="D118" i="53"/>
  <c r="C118" i="53"/>
  <c r="AG117" i="53"/>
  <c r="AF117" i="53"/>
  <c r="AE117" i="53"/>
  <c r="AD117" i="53"/>
  <c r="AC117" i="53"/>
  <c r="AB117" i="53"/>
  <c r="AA117" i="53"/>
  <c r="Z117" i="53"/>
  <c r="Y117" i="53"/>
  <c r="X117" i="53"/>
  <c r="W117" i="53"/>
  <c r="V117" i="53"/>
  <c r="U117" i="53"/>
  <c r="T117" i="53"/>
  <c r="S117" i="53"/>
  <c r="R117" i="53"/>
  <c r="Q117" i="53"/>
  <c r="P117" i="53"/>
  <c r="O117" i="53"/>
  <c r="N117" i="53"/>
  <c r="M117" i="53"/>
  <c r="L117" i="53"/>
  <c r="K117" i="53"/>
  <c r="J117" i="53"/>
  <c r="I117" i="53"/>
  <c r="H117" i="53"/>
  <c r="G117" i="53"/>
  <c r="F117" i="53"/>
  <c r="E117" i="53"/>
  <c r="D117" i="53"/>
  <c r="C117" i="53"/>
  <c r="AG116" i="53"/>
  <c r="AF116" i="53"/>
  <c r="AE116" i="53"/>
  <c r="AD116" i="53"/>
  <c r="AC116" i="53"/>
  <c r="AB116" i="53"/>
  <c r="AA116" i="53"/>
  <c r="Z116" i="53"/>
  <c r="Y116" i="53"/>
  <c r="X116" i="53"/>
  <c r="W116" i="53"/>
  <c r="V116" i="53"/>
  <c r="U116" i="53"/>
  <c r="T116" i="53"/>
  <c r="S116" i="53"/>
  <c r="R116" i="53"/>
  <c r="Q116" i="53"/>
  <c r="P116" i="53"/>
  <c r="O116" i="53"/>
  <c r="N116" i="53"/>
  <c r="M116" i="53"/>
  <c r="L116" i="53"/>
  <c r="K116" i="53"/>
  <c r="J116" i="53"/>
  <c r="I116" i="53"/>
  <c r="H116" i="53"/>
  <c r="G116" i="53"/>
  <c r="F116" i="53"/>
  <c r="E116" i="53"/>
  <c r="D116" i="53"/>
  <c r="C116" i="53"/>
  <c r="AG115" i="53"/>
  <c r="AF115" i="53"/>
  <c r="AE115" i="53"/>
  <c r="AD115" i="53"/>
  <c r="AC115" i="53"/>
  <c r="AB115" i="53"/>
  <c r="AA115" i="53"/>
  <c r="Z115" i="53"/>
  <c r="Y115" i="53"/>
  <c r="X115" i="53"/>
  <c r="W115" i="53"/>
  <c r="V115" i="53"/>
  <c r="U115" i="53"/>
  <c r="T115" i="53"/>
  <c r="S115" i="53"/>
  <c r="R115" i="53"/>
  <c r="Q115" i="53"/>
  <c r="P115" i="53"/>
  <c r="O115" i="53"/>
  <c r="N115" i="53"/>
  <c r="M115" i="53"/>
  <c r="L115" i="53"/>
  <c r="K115" i="53"/>
  <c r="J115" i="53"/>
  <c r="I115" i="53"/>
  <c r="H115" i="53"/>
  <c r="G115" i="53"/>
  <c r="F115" i="53"/>
  <c r="E115" i="53"/>
  <c r="D115" i="53"/>
  <c r="C115" i="53"/>
  <c r="AG114" i="53"/>
  <c r="AF114" i="53"/>
  <c r="AE114" i="53"/>
  <c r="AD114" i="53"/>
  <c r="AC114" i="53"/>
  <c r="AB114" i="53"/>
  <c r="AA114" i="53"/>
  <c r="Z114" i="53"/>
  <c r="Y114" i="53"/>
  <c r="X114" i="53"/>
  <c r="W114" i="53"/>
  <c r="V114" i="53"/>
  <c r="U114" i="53"/>
  <c r="T114" i="53"/>
  <c r="S114" i="53"/>
  <c r="R114" i="53"/>
  <c r="Q114" i="53"/>
  <c r="P114" i="53"/>
  <c r="O114" i="53"/>
  <c r="N114" i="53"/>
  <c r="M114" i="53"/>
  <c r="L114" i="53"/>
  <c r="K114" i="53"/>
  <c r="J114" i="53"/>
  <c r="I114" i="53"/>
  <c r="H114" i="53"/>
  <c r="G114" i="53"/>
  <c r="F114" i="53"/>
  <c r="E114" i="53"/>
  <c r="D114" i="53"/>
  <c r="C114" i="53"/>
  <c r="AG113" i="53"/>
  <c r="AF113" i="53"/>
  <c r="AE113" i="53"/>
  <c r="AD113" i="53"/>
  <c r="AC113" i="53"/>
  <c r="AB113" i="53"/>
  <c r="AA113" i="53"/>
  <c r="Z113" i="53"/>
  <c r="Y113" i="53"/>
  <c r="X113" i="53"/>
  <c r="W113" i="53"/>
  <c r="V113" i="53"/>
  <c r="U113" i="53"/>
  <c r="T113" i="53"/>
  <c r="S113" i="53"/>
  <c r="R113" i="53"/>
  <c r="Q113" i="53"/>
  <c r="P113" i="53"/>
  <c r="O113" i="53"/>
  <c r="N113" i="53"/>
  <c r="M113" i="53"/>
  <c r="L113" i="53"/>
  <c r="K113" i="53"/>
  <c r="J113" i="53"/>
  <c r="I113" i="53"/>
  <c r="H113" i="53"/>
  <c r="G113" i="53"/>
  <c r="F113" i="53"/>
  <c r="E113" i="53"/>
  <c r="D113" i="53"/>
  <c r="C113" i="53"/>
  <c r="AG112" i="53"/>
  <c r="AF112" i="53"/>
  <c r="AE112" i="53"/>
  <c r="AD112" i="53"/>
  <c r="AC112" i="53"/>
  <c r="AB112" i="53"/>
  <c r="AA112" i="53"/>
  <c r="Z112" i="53"/>
  <c r="Y112" i="53"/>
  <c r="X112" i="53"/>
  <c r="W112" i="53"/>
  <c r="V112" i="53"/>
  <c r="U112" i="53"/>
  <c r="T112" i="53"/>
  <c r="S112" i="53"/>
  <c r="R112" i="53"/>
  <c r="Q112" i="53"/>
  <c r="P112" i="53"/>
  <c r="O112" i="53"/>
  <c r="N112" i="53"/>
  <c r="M112" i="53"/>
  <c r="L112" i="53"/>
  <c r="K112" i="53"/>
  <c r="J112" i="53"/>
  <c r="I112" i="53"/>
  <c r="H112" i="53"/>
  <c r="G112" i="53"/>
  <c r="F112" i="53"/>
  <c r="E112" i="53"/>
  <c r="D112" i="53"/>
  <c r="C112" i="53"/>
  <c r="AG111" i="53"/>
  <c r="AF111" i="53"/>
  <c r="AE111" i="53"/>
  <c r="AD111" i="53"/>
  <c r="AC111" i="53"/>
  <c r="AB111" i="53"/>
  <c r="AA111" i="53"/>
  <c r="Z111" i="53"/>
  <c r="Y111" i="53"/>
  <c r="X111" i="53"/>
  <c r="W111" i="53"/>
  <c r="V111" i="53"/>
  <c r="U111" i="53"/>
  <c r="T111" i="53"/>
  <c r="S111" i="53"/>
  <c r="R111" i="53"/>
  <c r="Q111" i="53"/>
  <c r="P111" i="53"/>
  <c r="O111" i="53"/>
  <c r="N111" i="53"/>
  <c r="M111" i="53"/>
  <c r="L111" i="53"/>
  <c r="K111" i="53"/>
  <c r="J111" i="53"/>
  <c r="I111" i="53"/>
  <c r="H111" i="53"/>
  <c r="G111" i="53"/>
  <c r="F111" i="53"/>
  <c r="E111" i="53"/>
  <c r="D111" i="53"/>
  <c r="C111" i="53"/>
  <c r="AG110" i="53"/>
  <c r="AF110" i="53"/>
  <c r="AE110" i="53"/>
  <c r="AD110" i="53"/>
  <c r="AC110" i="53"/>
  <c r="AB110" i="53"/>
  <c r="AA110" i="53"/>
  <c r="Z110" i="53"/>
  <c r="Y110" i="53"/>
  <c r="X110" i="53"/>
  <c r="W110" i="53"/>
  <c r="V110" i="53"/>
  <c r="U110" i="53"/>
  <c r="T110" i="53"/>
  <c r="S110" i="53"/>
  <c r="R110" i="53"/>
  <c r="Q110" i="53"/>
  <c r="P110" i="53"/>
  <c r="O110" i="53"/>
  <c r="N110" i="53"/>
  <c r="M110" i="53"/>
  <c r="L110" i="53"/>
  <c r="K110" i="53"/>
  <c r="J110" i="53"/>
  <c r="I110" i="53"/>
  <c r="H110" i="53"/>
  <c r="G110" i="53"/>
  <c r="F110" i="53"/>
  <c r="E110" i="53"/>
  <c r="D110" i="53"/>
  <c r="C110" i="53"/>
  <c r="AG109" i="53"/>
  <c r="AF109" i="53"/>
  <c r="AE109" i="53"/>
  <c r="AD109" i="53"/>
  <c r="AC109" i="53"/>
  <c r="AB109" i="53"/>
  <c r="AA109" i="53"/>
  <c r="Z109" i="53"/>
  <c r="Y109" i="53"/>
  <c r="X109" i="53"/>
  <c r="W109" i="53"/>
  <c r="V109" i="53"/>
  <c r="U109" i="53"/>
  <c r="T109" i="53"/>
  <c r="S109" i="53"/>
  <c r="R109" i="53"/>
  <c r="Q109" i="53"/>
  <c r="P109" i="53"/>
  <c r="O109" i="53"/>
  <c r="N109" i="53"/>
  <c r="M109" i="53"/>
  <c r="L109" i="53"/>
  <c r="K109" i="53"/>
  <c r="J109" i="53"/>
  <c r="I109" i="53"/>
  <c r="H109" i="53"/>
  <c r="G109" i="53"/>
  <c r="F109" i="53"/>
  <c r="E109" i="53"/>
  <c r="D109" i="53"/>
  <c r="C109" i="53"/>
  <c r="AG106" i="53"/>
  <c r="AF106" i="53"/>
  <c r="AE106" i="53"/>
  <c r="AD106" i="53"/>
  <c r="AC106" i="53"/>
  <c r="AB106" i="53"/>
  <c r="AA106" i="53"/>
  <c r="Z106" i="53"/>
  <c r="Y106" i="53"/>
  <c r="X106" i="53"/>
  <c r="W106" i="53"/>
  <c r="V106" i="53"/>
  <c r="U106" i="53"/>
  <c r="T106" i="53"/>
  <c r="S106" i="53"/>
  <c r="R106" i="53"/>
  <c r="Q106" i="53"/>
  <c r="P106" i="53"/>
  <c r="O106" i="53"/>
  <c r="N106" i="53"/>
  <c r="M106" i="53"/>
  <c r="L106" i="53"/>
  <c r="K106" i="53"/>
  <c r="J106" i="53"/>
  <c r="I106" i="53"/>
  <c r="H106" i="53"/>
  <c r="G106" i="53"/>
  <c r="F106" i="53"/>
  <c r="E106" i="53"/>
  <c r="D106" i="53"/>
  <c r="C106" i="53"/>
  <c r="AG105" i="53"/>
  <c r="AF105" i="53"/>
  <c r="AE105" i="53"/>
  <c r="AD105" i="53"/>
  <c r="AC105" i="53"/>
  <c r="AB105" i="53"/>
  <c r="AA105" i="53"/>
  <c r="Z105" i="53"/>
  <c r="Y105" i="53"/>
  <c r="X105" i="53"/>
  <c r="W105" i="53"/>
  <c r="V105" i="53"/>
  <c r="U105" i="53"/>
  <c r="T105" i="53"/>
  <c r="S105" i="53"/>
  <c r="R105" i="53"/>
  <c r="Q105" i="53"/>
  <c r="P105" i="53"/>
  <c r="O105" i="53"/>
  <c r="N105" i="53"/>
  <c r="M105" i="53"/>
  <c r="L105" i="53"/>
  <c r="K105" i="53"/>
  <c r="J105" i="53"/>
  <c r="I105" i="53"/>
  <c r="H105" i="53"/>
  <c r="G105" i="53"/>
  <c r="F105" i="53"/>
  <c r="E105" i="53"/>
  <c r="D105" i="53"/>
  <c r="C105" i="53"/>
  <c r="AG104" i="53"/>
  <c r="AF104" i="53"/>
  <c r="AE104" i="53"/>
  <c r="AD104" i="53"/>
  <c r="AC104" i="53"/>
  <c r="AB104" i="53"/>
  <c r="AA104" i="53"/>
  <c r="Z104" i="53"/>
  <c r="Y104" i="53"/>
  <c r="X104" i="53"/>
  <c r="W104" i="53"/>
  <c r="V104" i="53"/>
  <c r="U104" i="53"/>
  <c r="T104" i="53"/>
  <c r="S104" i="53"/>
  <c r="R104" i="53"/>
  <c r="Q104" i="53"/>
  <c r="P104" i="53"/>
  <c r="O104" i="53"/>
  <c r="N104" i="53"/>
  <c r="M104" i="53"/>
  <c r="L104" i="53"/>
  <c r="K104" i="53"/>
  <c r="J104" i="53"/>
  <c r="I104" i="53"/>
  <c r="H104" i="53"/>
  <c r="G104" i="53"/>
  <c r="F104" i="53"/>
  <c r="E104" i="53"/>
  <c r="D104" i="53"/>
  <c r="C104" i="53"/>
  <c r="AG103" i="53"/>
  <c r="AF103" i="53"/>
  <c r="AE103" i="53"/>
  <c r="AD103" i="53"/>
  <c r="AC103" i="53"/>
  <c r="AB103" i="53"/>
  <c r="AA103" i="53"/>
  <c r="Z103" i="53"/>
  <c r="Y103" i="53"/>
  <c r="X103" i="53"/>
  <c r="W103" i="53"/>
  <c r="V103" i="53"/>
  <c r="U103" i="53"/>
  <c r="T103" i="53"/>
  <c r="S103" i="53"/>
  <c r="R103" i="53"/>
  <c r="Q103" i="53"/>
  <c r="P103" i="53"/>
  <c r="O103" i="53"/>
  <c r="N103" i="53"/>
  <c r="M103" i="53"/>
  <c r="L103" i="53"/>
  <c r="K103" i="53"/>
  <c r="J103" i="53"/>
  <c r="I103" i="53"/>
  <c r="H103" i="53"/>
  <c r="G103" i="53"/>
  <c r="F103" i="53"/>
  <c r="E103" i="53"/>
  <c r="D103" i="53"/>
  <c r="C103" i="53"/>
  <c r="AG102" i="53"/>
  <c r="AF102" i="53"/>
  <c r="AE102" i="53"/>
  <c r="AD102" i="53"/>
  <c r="AC102" i="53"/>
  <c r="AB102" i="53"/>
  <c r="AA102" i="53"/>
  <c r="Z102" i="53"/>
  <c r="Y102" i="53"/>
  <c r="X102" i="53"/>
  <c r="W102" i="53"/>
  <c r="V102" i="53"/>
  <c r="U102" i="53"/>
  <c r="T102" i="53"/>
  <c r="S102" i="53"/>
  <c r="R102" i="53"/>
  <c r="Q102" i="53"/>
  <c r="P102" i="53"/>
  <c r="O102" i="53"/>
  <c r="N102" i="53"/>
  <c r="M102" i="53"/>
  <c r="L102" i="53"/>
  <c r="K102" i="53"/>
  <c r="J102" i="53"/>
  <c r="I102" i="53"/>
  <c r="H102" i="53"/>
  <c r="G102" i="53"/>
  <c r="F102" i="53"/>
  <c r="E102" i="53"/>
  <c r="D102" i="53"/>
  <c r="C102" i="53"/>
  <c r="AG101" i="53"/>
  <c r="AF101" i="53"/>
  <c r="AE101" i="53"/>
  <c r="AD101" i="53"/>
  <c r="AC101" i="53"/>
  <c r="AB101" i="53"/>
  <c r="AA101" i="53"/>
  <c r="Z101" i="53"/>
  <c r="Y101" i="53"/>
  <c r="X101" i="53"/>
  <c r="W101" i="53"/>
  <c r="V101" i="53"/>
  <c r="U101" i="53"/>
  <c r="T101" i="53"/>
  <c r="S101" i="53"/>
  <c r="R101" i="53"/>
  <c r="Q101" i="53"/>
  <c r="P101" i="53"/>
  <c r="O101" i="53"/>
  <c r="N101" i="53"/>
  <c r="M101" i="53"/>
  <c r="L101" i="53"/>
  <c r="K101" i="53"/>
  <c r="J101" i="53"/>
  <c r="I101" i="53"/>
  <c r="H101" i="53"/>
  <c r="G101" i="53"/>
  <c r="F101" i="53"/>
  <c r="E101" i="53"/>
  <c r="D101" i="53"/>
  <c r="C101" i="53"/>
  <c r="AG100" i="53"/>
  <c r="AF100" i="53"/>
  <c r="AE100" i="53"/>
  <c r="AD100" i="53"/>
  <c r="AC100" i="53"/>
  <c r="AB100" i="53"/>
  <c r="AA100" i="53"/>
  <c r="Z100" i="53"/>
  <c r="Y100" i="53"/>
  <c r="X100" i="53"/>
  <c r="W100" i="53"/>
  <c r="V100" i="53"/>
  <c r="U100" i="53"/>
  <c r="T100" i="53"/>
  <c r="S100" i="53"/>
  <c r="R100" i="53"/>
  <c r="Q100" i="53"/>
  <c r="P100" i="53"/>
  <c r="O100" i="53"/>
  <c r="N100" i="53"/>
  <c r="M100" i="53"/>
  <c r="L100" i="53"/>
  <c r="K100" i="53"/>
  <c r="J100" i="53"/>
  <c r="I100" i="53"/>
  <c r="H100" i="53"/>
  <c r="G100" i="53"/>
  <c r="F100" i="53"/>
  <c r="E100" i="53"/>
  <c r="D100" i="53"/>
  <c r="C100" i="53"/>
  <c r="AG99" i="53"/>
  <c r="AF99" i="53"/>
  <c r="AE99" i="53"/>
  <c r="AD99" i="53"/>
  <c r="AC99" i="53"/>
  <c r="AB99" i="53"/>
  <c r="AA99" i="53"/>
  <c r="Z99" i="53"/>
  <c r="Y99" i="53"/>
  <c r="X99" i="53"/>
  <c r="W99" i="53"/>
  <c r="V99" i="53"/>
  <c r="U99" i="53"/>
  <c r="T99" i="53"/>
  <c r="S99" i="53"/>
  <c r="R99" i="53"/>
  <c r="Q99" i="53"/>
  <c r="P99" i="53"/>
  <c r="O99" i="53"/>
  <c r="N99" i="53"/>
  <c r="M99" i="53"/>
  <c r="L99" i="53"/>
  <c r="K99" i="53"/>
  <c r="J99" i="53"/>
  <c r="I99" i="53"/>
  <c r="H99" i="53"/>
  <c r="G99" i="53"/>
  <c r="F99" i="53"/>
  <c r="E99" i="53"/>
  <c r="D99" i="53"/>
  <c r="C99" i="53"/>
  <c r="AG98" i="53"/>
  <c r="AF98" i="53"/>
  <c r="AE98" i="53"/>
  <c r="AD98" i="53"/>
  <c r="AC98" i="53"/>
  <c r="AB98" i="53"/>
  <c r="AA98" i="53"/>
  <c r="Z98" i="53"/>
  <c r="Y98" i="53"/>
  <c r="X98" i="53"/>
  <c r="W98" i="53"/>
  <c r="V98" i="53"/>
  <c r="U98" i="53"/>
  <c r="T98" i="53"/>
  <c r="S98" i="53"/>
  <c r="R98" i="53"/>
  <c r="Q98" i="53"/>
  <c r="P98" i="53"/>
  <c r="O98" i="53"/>
  <c r="N98" i="53"/>
  <c r="M98" i="53"/>
  <c r="L98" i="53"/>
  <c r="K98" i="53"/>
  <c r="J98" i="53"/>
  <c r="I98" i="53"/>
  <c r="H98" i="53"/>
  <c r="G98" i="53"/>
  <c r="F98" i="53"/>
  <c r="E98" i="53"/>
  <c r="D98" i="53"/>
  <c r="C98" i="53"/>
  <c r="AG97" i="53"/>
  <c r="AF97" i="53"/>
  <c r="AE97" i="53"/>
  <c r="AD97" i="53"/>
  <c r="AC97" i="53"/>
  <c r="AB97" i="53"/>
  <c r="AA97" i="53"/>
  <c r="Z97" i="53"/>
  <c r="Y97" i="53"/>
  <c r="X97" i="53"/>
  <c r="W97" i="53"/>
  <c r="V97" i="53"/>
  <c r="U97" i="53"/>
  <c r="T97" i="53"/>
  <c r="S97" i="53"/>
  <c r="R97" i="53"/>
  <c r="Q97" i="53"/>
  <c r="P97" i="53"/>
  <c r="O97" i="53"/>
  <c r="N97" i="53"/>
  <c r="M97" i="53"/>
  <c r="L97" i="53"/>
  <c r="K97" i="53"/>
  <c r="J97" i="53"/>
  <c r="I97" i="53"/>
  <c r="H97" i="53"/>
  <c r="G97" i="53"/>
  <c r="F97" i="53"/>
  <c r="E97" i="53"/>
  <c r="D97" i="53"/>
  <c r="C97" i="53"/>
  <c r="AG96" i="53"/>
  <c r="AF96" i="53"/>
  <c r="AE96" i="53"/>
  <c r="AD96" i="53"/>
  <c r="AC96" i="53"/>
  <c r="AB96" i="53"/>
  <c r="AA96" i="53"/>
  <c r="Z96" i="53"/>
  <c r="Y96" i="53"/>
  <c r="X96" i="53"/>
  <c r="W96" i="53"/>
  <c r="V96" i="53"/>
  <c r="U96" i="53"/>
  <c r="T96" i="53"/>
  <c r="S96" i="53"/>
  <c r="R96" i="53"/>
  <c r="Q96" i="53"/>
  <c r="P96" i="53"/>
  <c r="O96" i="53"/>
  <c r="N96" i="53"/>
  <c r="M96" i="53"/>
  <c r="L96" i="53"/>
  <c r="K96" i="53"/>
  <c r="J96" i="53"/>
  <c r="I96" i="53"/>
  <c r="H96" i="53"/>
  <c r="G96" i="53"/>
  <c r="F96" i="53"/>
  <c r="E96" i="53"/>
  <c r="D96" i="53"/>
  <c r="C96" i="53"/>
  <c r="AG95" i="53"/>
  <c r="AF95" i="53"/>
  <c r="AE95" i="53"/>
  <c r="AD95" i="53"/>
  <c r="AC95" i="53"/>
  <c r="AB95" i="53"/>
  <c r="AA95" i="53"/>
  <c r="Z95" i="53"/>
  <c r="Y95" i="53"/>
  <c r="X95" i="53"/>
  <c r="W95" i="53"/>
  <c r="V95" i="53"/>
  <c r="U95" i="53"/>
  <c r="T95" i="53"/>
  <c r="S95" i="53"/>
  <c r="R95" i="53"/>
  <c r="Q95" i="53"/>
  <c r="P95" i="53"/>
  <c r="O95" i="53"/>
  <c r="N95" i="53"/>
  <c r="M95" i="53"/>
  <c r="L95" i="53"/>
  <c r="K95" i="53"/>
  <c r="J95" i="53"/>
  <c r="I95" i="53"/>
  <c r="H95" i="53"/>
  <c r="G95" i="53"/>
  <c r="F95" i="53"/>
  <c r="E95" i="53"/>
  <c r="D95" i="53"/>
  <c r="C95" i="53"/>
  <c r="AG94" i="53"/>
  <c r="AF94" i="53"/>
  <c r="AE94" i="53"/>
  <c r="AD94" i="53"/>
  <c r="AC94" i="53"/>
  <c r="AB94" i="53"/>
  <c r="AA94" i="53"/>
  <c r="Z94" i="53"/>
  <c r="Y94" i="53"/>
  <c r="X94" i="53"/>
  <c r="W94" i="53"/>
  <c r="V94" i="53"/>
  <c r="U94" i="53"/>
  <c r="T94" i="53"/>
  <c r="S94" i="53"/>
  <c r="R94" i="53"/>
  <c r="Q94" i="53"/>
  <c r="P94" i="53"/>
  <c r="O94" i="53"/>
  <c r="N94" i="53"/>
  <c r="M94" i="53"/>
  <c r="L94" i="53"/>
  <c r="K94" i="53"/>
  <c r="J94" i="53"/>
  <c r="I94" i="53"/>
  <c r="H94" i="53"/>
  <c r="G94" i="53"/>
  <c r="F94" i="53"/>
  <c r="E94" i="53"/>
  <c r="D94" i="53"/>
  <c r="C94" i="53"/>
  <c r="AG93" i="53"/>
  <c r="AF93" i="53"/>
  <c r="AE93" i="53"/>
  <c r="AD93" i="53"/>
  <c r="AC93" i="53"/>
  <c r="AB93" i="53"/>
  <c r="AA93" i="53"/>
  <c r="Z93" i="53"/>
  <c r="Y93" i="53"/>
  <c r="X93" i="53"/>
  <c r="W93" i="53"/>
  <c r="V93" i="53"/>
  <c r="U93" i="53"/>
  <c r="T93" i="53"/>
  <c r="S93" i="53"/>
  <c r="R93" i="53"/>
  <c r="Q93" i="53"/>
  <c r="P93" i="53"/>
  <c r="O93" i="53"/>
  <c r="N93" i="53"/>
  <c r="M93" i="53"/>
  <c r="L93" i="53"/>
  <c r="K93" i="53"/>
  <c r="J93" i="53"/>
  <c r="I93" i="53"/>
  <c r="H93" i="53"/>
  <c r="G93" i="53"/>
  <c r="F93" i="53"/>
  <c r="E93" i="53"/>
  <c r="D93" i="53"/>
  <c r="C93" i="53"/>
  <c r="AG92" i="53"/>
  <c r="AF92" i="53"/>
  <c r="AE92" i="53"/>
  <c r="AD92" i="53"/>
  <c r="AC92" i="53"/>
  <c r="AB92" i="53"/>
  <c r="AA92" i="53"/>
  <c r="Z92" i="53"/>
  <c r="Y92" i="53"/>
  <c r="X92" i="53"/>
  <c r="W92" i="53"/>
  <c r="V92" i="53"/>
  <c r="U92" i="53"/>
  <c r="T92" i="53"/>
  <c r="S92" i="53"/>
  <c r="R92" i="53"/>
  <c r="Q92" i="53"/>
  <c r="P92" i="53"/>
  <c r="O92" i="53"/>
  <c r="N92" i="53"/>
  <c r="M92" i="53"/>
  <c r="L92" i="53"/>
  <c r="K92" i="53"/>
  <c r="J92" i="53"/>
  <c r="I92" i="53"/>
  <c r="H92" i="53"/>
  <c r="G92" i="53"/>
  <c r="F92" i="53"/>
  <c r="E92" i="53"/>
  <c r="D92" i="53"/>
  <c r="C92" i="53"/>
  <c r="AG91" i="53"/>
  <c r="AF91" i="53"/>
  <c r="AE91" i="53"/>
  <c r="AD91" i="53"/>
  <c r="AC91" i="53"/>
  <c r="AB91" i="53"/>
  <c r="AA91" i="53"/>
  <c r="Z91" i="53"/>
  <c r="Y91" i="53"/>
  <c r="X91" i="53"/>
  <c r="W91" i="53"/>
  <c r="V91" i="53"/>
  <c r="U91" i="53"/>
  <c r="T91" i="53"/>
  <c r="S91" i="53"/>
  <c r="R91" i="53"/>
  <c r="Q91" i="53"/>
  <c r="P91" i="53"/>
  <c r="O91" i="53"/>
  <c r="N91" i="53"/>
  <c r="M91" i="53"/>
  <c r="L91" i="53"/>
  <c r="K91" i="53"/>
  <c r="J91" i="53"/>
  <c r="I91" i="53"/>
  <c r="H91" i="53"/>
  <c r="G91" i="53"/>
  <c r="F91" i="53"/>
  <c r="E91" i="53"/>
  <c r="D91" i="53"/>
  <c r="C91" i="53"/>
  <c r="AG90" i="53"/>
  <c r="AF90" i="53"/>
  <c r="AE90" i="53"/>
  <c r="AD90" i="53"/>
  <c r="AC90" i="53"/>
  <c r="AB90" i="53"/>
  <c r="AA90" i="53"/>
  <c r="Z90" i="53"/>
  <c r="Y90" i="53"/>
  <c r="X90" i="53"/>
  <c r="W90" i="53"/>
  <c r="V90" i="53"/>
  <c r="U90" i="53"/>
  <c r="T90" i="53"/>
  <c r="S90" i="53"/>
  <c r="R90" i="53"/>
  <c r="Q90" i="53"/>
  <c r="P90" i="53"/>
  <c r="O90" i="53"/>
  <c r="N90" i="53"/>
  <c r="M90" i="53"/>
  <c r="L90" i="53"/>
  <c r="K90" i="53"/>
  <c r="J90" i="53"/>
  <c r="I90" i="53"/>
  <c r="H90" i="53"/>
  <c r="G90" i="53"/>
  <c r="F90" i="53"/>
  <c r="E90" i="53"/>
  <c r="D90" i="53"/>
  <c r="C90" i="53"/>
  <c r="AG87" i="53"/>
  <c r="AF87" i="53"/>
  <c r="AE87" i="53"/>
  <c r="AD87" i="53"/>
  <c r="AC87" i="53"/>
  <c r="AB87" i="53"/>
  <c r="AA87" i="53"/>
  <c r="Z87" i="53"/>
  <c r="Y87" i="53"/>
  <c r="X87" i="53"/>
  <c r="W87" i="53"/>
  <c r="V87" i="53"/>
  <c r="U87" i="53"/>
  <c r="T87" i="53"/>
  <c r="S87" i="53"/>
  <c r="R87" i="53"/>
  <c r="Q87" i="53"/>
  <c r="P87" i="53"/>
  <c r="O87" i="53"/>
  <c r="N87" i="53"/>
  <c r="M87" i="53"/>
  <c r="L87" i="53"/>
  <c r="K87" i="53"/>
  <c r="J87" i="53"/>
  <c r="I87" i="53"/>
  <c r="H87" i="53"/>
  <c r="G87" i="53"/>
  <c r="F87" i="53"/>
  <c r="E87" i="53"/>
  <c r="D87" i="53"/>
  <c r="C87" i="53"/>
  <c r="AG86" i="53"/>
  <c r="AF86" i="53"/>
  <c r="AE86" i="53"/>
  <c r="AD86" i="53"/>
  <c r="AC86" i="53"/>
  <c r="AB86" i="53"/>
  <c r="AA86" i="53"/>
  <c r="Z86" i="53"/>
  <c r="Y86" i="53"/>
  <c r="X86" i="53"/>
  <c r="W86" i="53"/>
  <c r="V86" i="53"/>
  <c r="U86" i="53"/>
  <c r="T86" i="53"/>
  <c r="S86" i="53"/>
  <c r="R86" i="53"/>
  <c r="Q86" i="53"/>
  <c r="P86" i="53"/>
  <c r="O86" i="53"/>
  <c r="N86" i="53"/>
  <c r="M86" i="53"/>
  <c r="L86" i="53"/>
  <c r="K86" i="53"/>
  <c r="J86" i="53"/>
  <c r="I86" i="53"/>
  <c r="H86" i="53"/>
  <c r="G86" i="53"/>
  <c r="F86" i="53"/>
  <c r="E86" i="53"/>
  <c r="D86" i="53"/>
  <c r="C86" i="53"/>
  <c r="AG85" i="53"/>
  <c r="AF85" i="53"/>
  <c r="AE85" i="53"/>
  <c r="AD85" i="53"/>
  <c r="AC85" i="53"/>
  <c r="AB85" i="53"/>
  <c r="AA85" i="53"/>
  <c r="Z85" i="53"/>
  <c r="Y85" i="53"/>
  <c r="X85" i="53"/>
  <c r="W85" i="53"/>
  <c r="V85" i="53"/>
  <c r="U85" i="53"/>
  <c r="T85" i="53"/>
  <c r="S85" i="53"/>
  <c r="R85" i="53"/>
  <c r="Q85" i="53"/>
  <c r="P85" i="53"/>
  <c r="O85" i="53"/>
  <c r="N85" i="53"/>
  <c r="M85" i="53"/>
  <c r="L85" i="53"/>
  <c r="K85" i="53"/>
  <c r="J85" i="53"/>
  <c r="I85" i="53"/>
  <c r="H85" i="53"/>
  <c r="G85" i="53"/>
  <c r="F85" i="53"/>
  <c r="E85" i="53"/>
  <c r="D85" i="53"/>
  <c r="C85" i="53"/>
  <c r="AG84" i="53"/>
  <c r="AF84" i="53"/>
  <c r="AE84" i="53"/>
  <c r="AD84" i="53"/>
  <c r="AC84" i="53"/>
  <c r="AB84" i="53"/>
  <c r="AA84" i="53"/>
  <c r="Z84" i="53"/>
  <c r="Y84" i="53"/>
  <c r="X84" i="53"/>
  <c r="W84" i="53"/>
  <c r="V84" i="53"/>
  <c r="U84" i="53"/>
  <c r="T84" i="53"/>
  <c r="S84" i="53"/>
  <c r="R84" i="53"/>
  <c r="Q84" i="53"/>
  <c r="P84" i="53"/>
  <c r="O84" i="53"/>
  <c r="N84" i="53"/>
  <c r="M84" i="53"/>
  <c r="L84" i="53"/>
  <c r="K84" i="53"/>
  <c r="J84" i="53"/>
  <c r="I84" i="53"/>
  <c r="H84" i="53"/>
  <c r="G84" i="53"/>
  <c r="F84" i="53"/>
  <c r="E84" i="53"/>
  <c r="D84" i="53"/>
  <c r="C84" i="53"/>
  <c r="AG83" i="53"/>
  <c r="AF83" i="53"/>
  <c r="AE83" i="53"/>
  <c r="AD83" i="53"/>
  <c r="AC83" i="53"/>
  <c r="AB83" i="53"/>
  <c r="AA83" i="53"/>
  <c r="Z83" i="53"/>
  <c r="Y83" i="53"/>
  <c r="X83" i="53"/>
  <c r="W83" i="53"/>
  <c r="V83" i="53"/>
  <c r="U83" i="53"/>
  <c r="T83" i="53"/>
  <c r="S83" i="53"/>
  <c r="R83" i="53"/>
  <c r="Q83" i="53"/>
  <c r="P83" i="53"/>
  <c r="O83" i="53"/>
  <c r="N83" i="53"/>
  <c r="M83" i="53"/>
  <c r="L83" i="53"/>
  <c r="K83" i="53"/>
  <c r="J83" i="53"/>
  <c r="I83" i="53"/>
  <c r="H83" i="53"/>
  <c r="G83" i="53"/>
  <c r="F83" i="53"/>
  <c r="E83" i="53"/>
  <c r="D83" i="53"/>
  <c r="C83" i="53"/>
  <c r="AG82" i="53"/>
  <c r="AF82" i="53"/>
  <c r="AE82" i="53"/>
  <c r="AD82" i="53"/>
  <c r="AC82" i="53"/>
  <c r="AB82" i="53"/>
  <c r="AA82" i="53"/>
  <c r="Z82" i="53"/>
  <c r="Y82" i="53"/>
  <c r="X82" i="53"/>
  <c r="W82" i="53"/>
  <c r="V82" i="53"/>
  <c r="U82" i="53"/>
  <c r="T82" i="53"/>
  <c r="S82" i="53"/>
  <c r="R82" i="53"/>
  <c r="Q82" i="53"/>
  <c r="P82" i="53"/>
  <c r="O82" i="53"/>
  <c r="N82" i="53"/>
  <c r="M82" i="53"/>
  <c r="L82" i="53"/>
  <c r="K82" i="53"/>
  <c r="J82" i="53"/>
  <c r="I82" i="53"/>
  <c r="H82" i="53"/>
  <c r="G82" i="53"/>
  <c r="F82" i="53"/>
  <c r="E82" i="53"/>
  <c r="D82" i="53"/>
  <c r="C82" i="53"/>
  <c r="AG81" i="53"/>
  <c r="AF81" i="53"/>
  <c r="AE81" i="53"/>
  <c r="AD81" i="53"/>
  <c r="AC81" i="53"/>
  <c r="AB81" i="53"/>
  <c r="AA81" i="53"/>
  <c r="Z81" i="53"/>
  <c r="Y81" i="53"/>
  <c r="X81" i="53"/>
  <c r="W81" i="53"/>
  <c r="V81" i="53"/>
  <c r="U81" i="53"/>
  <c r="T81" i="53"/>
  <c r="S81" i="53"/>
  <c r="R81" i="53"/>
  <c r="Q81" i="53"/>
  <c r="P81" i="53"/>
  <c r="O81" i="53"/>
  <c r="N81" i="53"/>
  <c r="M81" i="53"/>
  <c r="L81" i="53"/>
  <c r="K81" i="53"/>
  <c r="J81" i="53"/>
  <c r="I81" i="53"/>
  <c r="H81" i="53"/>
  <c r="G81" i="53"/>
  <c r="F81" i="53"/>
  <c r="E81" i="53"/>
  <c r="D81" i="53"/>
  <c r="C81" i="53"/>
  <c r="AG80" i="53"/>
  <c r="AF80" i="53"/>
  <c r="AE80" i="53"/>
  <c r="AD80" i="53"/>
  <c r="AC80" i="53"/>
  <c r="AB80" i="53"/>
  <c r="AA80" i="53"/>
  <c r="Z80" i="53"/>
  <c r="Y80" i="53"/>
  <c r="X80" i="53"/>
  <c r="W80" i="53"/>
  <c r="V80" i="53"/>
  <c r="U80" i="53"/>
  <c r="T80" i="53"/>
  <c r="S80" i="53"/>
  <c r="R80" i="53"/>
  <c r="Q80" i="53"/>
  <c r="P80" i="53"/>
  <c r="O80" i="53"/>
  <c r="N80" i="53"/>
  <c r="M80" i="53"/>
  <c r="L80" i="53"/>
  <c r="K80" i="53"/>
  <c r="J80" i="53"/>
  <c r="I80" i="53"/>
  <c r="H80" i="53"/>
  <c r="G80" i="53"/>
  <c r="F80" i="53"/>
  <c r="E80" i="53"/>
  <c r="D80" i="53"/>
  <c r="C80" i="53"/>
  <c r="AG79" i="53"/>
  <c r="AF79" i="53"/>
  <c r="AE79" i="53"/>
  <c r="AD79" i="53"/>
  <c r="AC79" i="53"/>
  <c r="AB79" i="53"/>
  <c r="AA79" i="53"/>
  <c r="Z79" i="53"/>
  <c r="Y79" i="53"/>
  <c r="X79" i="53"/>
  <c r="W79" i="53"/>
  <c r="V79" i="53"/>
  <c r="U79" i="53"/>
  <c r="T79" i="53"/>
  <c r="S79" i="53"/>
  <c r="R79" i="53"/>
  <c r="Q79" i="53"/>
  <c r="P79" i="53"/>
  <c r="O79" i="53"/>
  <c r="N79" i="53"/>
  <c r="M79" i="53"/>
  <c r="L79" i="53"/>
  <c r="K79" i="53"/>
  <c r="J79" i="53"/>
  <c r="I79" i="53"/>
  <c r="H79" i="53"/>
  <c r="G79" i="53"/>
  <c r="F79" i="53"/>
  <c r="E79" i="53"/>
  <c r="D79" i="53"/>
  <c r="C79" i="53"/>
  <c r="AG78" i="53"/>
  <c r="AF78" i="53"/>
  <c r="AE78" i="53"/>
  <c r="AD78" i="53"/>
  <c r="AC78" i="53"/>
  <c r="AB78" i="53"/>
  <c r="AA78" i="53"/>
  <c r="Z78" i="53"/>
  <c r="Y78" i="53"/>
  <c r="X78" i="53"/>
  <c r="W78" i="53"/>
  <c r="V78" i="53"/>
  <c r="U78" i="53"/>
  <c r="T78" i="53"/>
  <c r="S78" i="53"/>
  <c r="R78" i="53"/>
  <c r="Q78" i="53"/>
  <c r="P78" i="53"/>
  <c r="O78" i="53"/>
  <c r="N78" i="53"/>
  <c r="M78" i="53"/>
  <c r="L78" i="53"/>
  <c r="K78" i="53"/>
  <c r="J78" i="53"/>
  <c r="I78" i="53"/>
  <c r="H78" i="53"/>
  <c r="G78" i="53"/>
  <c r="F78" i="53"/>
  <c r="E78" i="53"/>
  <c r="D78" i="53"/>
  <c r="C78" i="53"/>
  <c r="AG77" i="53"/>
  <c r="AF77" i="53"/>
  <c r="AE77" i="53"/>
  <c r="AD77" i="53"/>
  <c r="AC77" i="53"/>
  <c r="AB77" i="53"/>
  <c r="AA77" i="53"/>
  <c r="Z77" i="53"/>
  <c r="Y77" i="53"/>
  <c r="X77" i="53"/>
  <c r="W77" i="53"/>
  <c r="V77" i="53"/>
  <c r="U77" i="53"/>
  <c r="T77" i="53"/>
  <c r="S77" i="53"/>
  <c r="R77" i="53"/>
  <c r="Q77" i="53"/>
  <c r="P77" i="53"/>
  <c r="O77" i="53"/>
  <c r="N77" i="53"/>
  <c r="M77" i="53"/>
  <c r="L77" i="53"/>
  <c r="K77" i="53"/>
  <c r="J77" i="53"/>
  <c r="I77" i="53"/>
  <c r="H77" i="53"/>
  <c r="G77" i="53"/>
  <c r="F77" i="53"/>
  <c r="E77" i="53"/>
  <c r="D77" i="53"/>
  <c r="C77" i="53"/>
  <c r="AG76" i="53"/>
  <c r="AF76" i="53"/>
  <c r="AE76" i="53"/>
  <c r="AD76" i="53"/>
  <c r="AC76" i="53"/>
  <c r="AB76" i="53"/>
  <c r="AA76" i="53"/>
  <c r="Z76" i="53"/>
  <c r="Y76" i="53"/>
  <c r="X76" i="53"/>
  <c r="W76" i="53"/>
  <c r="V76" i="53"/>
  <c r="U76" i="53"/>
  <c r="T76" i="53"/>
  <c r="S76" i="53"/>
  <c r="R76" i="53"/>
  <c r="Q76" i="53"/>
  <c r="P76" i="53"/>
  <c r="O76" i="53"/>
  <c r="N76" i="53"/>
  <c r="M76" i="53"/>
  <c r="L76" i="53"/>
  <c r="K76" i="53"/>
  <c r="J76" i="53"/>
  <c r="I76" i="53"/>
  <c r="H76" i="53"/>
  <c r="G76" i="53"/>
  <c r="F76" i="53"/>
  <c r="E76" i="53"/>
  <c r="D76" i="53"/>
  <c r="C76" i="53"/>
  <c r="AG75" i="53"/>
  <c r="AF75" i="53"/>
  <c r="AE75" i="53"/>
  <c r="AD75" i="53"/>
  <c r="AC75" i="53"/>
  <c r="AB75" i="53"/>
  <c r="AA75" i="53"/>
  <c r="Z75" i="53"/>
  <c r="Y75" i="53"/>
  <c r="X75" i="53"/>
  <c r="W75" i="53"/>
  <c r="V75" i="53"/>
  <c r="U75" i="53"/>
  <c r="T75" i="53"/>
  <c r="S75" i="53"/>
  <c r="R75" i="53"/>
  <c r="Q75" i="53"/>
  <c r="P75" i="53"/>
  <c r="O75" i="53"/>
  <c r="N75" i="53"/>
  <c r="M75" i="53"/>
  <c r="L75" i="53"/>
  <c r="K75" i="53"/>
  <c r="J75" i="53"/>
  <c r="I75" i="53"/>
  <c r="H75" i="53"/>
  <c r="G75" i="53"/>
  <c r="F75" i="53"/>
  <c r="E75" i="53"/>
  <c r="D75" i="53"/>
  <c r="C75" i="53"/>
  <c r="AG74" i="53"/>
  <c r="AF74" i="53"/>
  <c r="AE74" i="53"/>
  <c r="AD74" i="53"/>
  <c r="AC74" i="53"/>
  <c r="AB74" i="53"/>
  <c r="AA74" i="53"/>
  <c r="Z74" i="53"/>
  <c r="Y74" i="53"/>
  <c r="X74" i="53"/>
  <c r="W74" i="53"/>
  <c r="V74" i="53"/>
  <c r="U74" i="53"/>
  <c r="T74" i="53"/>
  <c r="S74" i="53"/>
  <c r="R74" i="53"/>
  <c r="Q74" i="53"/>
  <c r="P74" i="53"/>
  <c r="O74" i="53"/>
  <c r="N74" i="53"/>
  <c r="M74" i="53"/>
  <c r="L74" i="53"/>
  <c r="K74" i="53"/>
  <c r="J74" i="53"/>
  <c r="I74" i="53"/>
  <c r="H74" i="53"/>
  <c r="G74" i="53"/>
  <c r="F74" i="53"/>
  <c r="E74" i="53"/>
  <c r="D74" i="53"/>
  <c r="C74" i="53"/>
  <c r="AG71" i="53"/>
  <c r="AF71" i="53"/>
  <c r="AE71" i="53"/>
  <c r="AD71" i="53"/>
  <c r="AC71" i="53"/>
  <c r="AB71" i="53"/>
  <c r="AA71" i="53"/>
  <c r="Z71" i="53"/>
  <c r="Y71" i="53"/>
  <c r="X71" i="53"/>
  <c r="W71" i="53"/>
  <c r="V71" i="53"/>
  <c r="U71" i="53"/>
  <c r="T71" i="53"/>
  <c r="S71" i="53"/>
  <c r="R71" i="53"/>
  <c r="Q71" i="53"/>
  <c r="P71" i="53"/>
  <c r="O71" i="53"/>
  <c r="N71" i="53"/>
  <c r="M71" i="53"/>
  <c r="L71" i="53"/>
  <c r="K71" i="53"/>
  <c r="J71" i="53"/>
  <c r="I71" i="53"/>
  <c r="H71" i="53"/>
  <c r="G71" i="53"/>
  <c r="F71" i="53"/>
  <c r="E71" i="53"/>
  <c r="D71" i="53"/>
  <c r="C71" i="53"/>
  <c r="AG70" i="53"/>
  <c r="AF70" i="53"/>
  <c r="AE70" i="53"/>
  <c r="AD70" i="53"/>
  <c r="AC70" i="53"/>
  <c r="AB70" i="53"/>
  <c r="AA70" i="53"/>
  <c r="Z70" i="53"/>
  <c r="Y70" i="53"/>
  <c r="X70" i="53"/>
  <c r="W70" i="53"/>
  <c r="V70" i="53"/>
  <c r="U70" i="53"/>
  <c r="T70" i="53"/>
  <c r="S70" i="53"/>
  <c r="R70" i="53"/>
  <c r="Q70" i="53"/>
  <c r="P70" i="53"/>
  <c r="O70" i="53"/>
  <c r="N70" i="53"/>
  <c r="M70" i="53"/>
  <c r="L70" i="53"/>
  <c r="K70" i="53"/>
  <c r="J70" i="53"/>
  <c r="I70" i="53"/>
  <c r="H70" i="53"/>
  <c r="G70" i="53"/>
  <c r="F70" i="53"/>
  <c r="E70" i="53"/>
  <c r="D70" i="53"/>
  <c r="C70" i="53"/>
  <c r="AG69" i="53"/>
  <c r="AF69" i="53"/>
  <c r="AE69" i="53"/>
  <c r="AD69" i="53"/>
  <c r="AC69" i="53"/>
  <c r="AB69" i="53"/>
  <c r="AA69" i="53"/>
  <c r="Z69" i="53"/>
  <c r="Y69" i="53"/>
  <c r="X69" i="53"/>
  <c r="W69" i="53"/>
  <c r="V69" i="53"/>
  <c r="U69" i="53"/>
  <c r="T69" i="53"/>
  <c r="S69" i="53"/>
  <c r="R69" i="53"/>
  <c r="Q69" i="53"/>
  <c r="P69" i="53"/>
  <c r="O69" i="53"/>
  <c r="N69" i="53"/>
  <c r="M69" i="53"/>
  <c r="L69" i="53"/>
  <c r="K69" i="53"/>
  <c r="J69" i="53"/>
  <c r="I69" i="53"/>
  <c r="H69" i="53"/>
  <c r="G69" i="53"/>
  <c r="F69" i="53"/>
  <c r="E69" i="53"/>
  <c r="D69" i="53"/>
  <c r="C69" i="53"/>
  <c r="AG68" i="53"/>
  <c r="AF68" i="53"/>
  <c r="AE68" i="53"/>
  <c r="AD68" i="53"/>
  <c r="AC68" i="53"/>
  <c r="AB68" i="53"/>
  <c r="AA68" i="53"/>
  <c r="Z68" i="53"/>
  <c r="Y68" i="53"/>
  <c r="X68" i="53"/>
  <c r="W68" i="53"/>
  <c r="V68" i="53"/>
  <c r="U68" i="53"/>
  <c r="T68" i="53"/>
  <c r="S68" i="53"/>
  <c r="R68" i="53"/>
  <c r="Q68" i="53"/>
  <c r="P68" i="53"/>
  <c r="O68" i="53"/>
  <c r="N68" i="53"/>
  <c r="M68" i="53"/>
  <c r="L68" i="53"/>
  <c r="K68" i="53"/>
  <c r="J68" i="53"/>
  <c r="I68" i="53"/>
  <c r="H68" i="53"/>
  <c r="G68" i="53"/>
  <c r="F68" i="53"/>
  <c r="E68" i="53"/>
  <c r="D68" i="53"/>
  <c r="C68" i="53"/>
  <c r="AG67" i="53"/>
  <c r="AF67" i="53"/>
  <c r="AE67" i="53"/>
  <c r="AD67" i="53"/>
  <c r="AC67" i="53"/>
  <c r="AB67" i="53"/>
  <c r="AA67" i="53"/>
  <c r="Z67" i="53"/>
  <c r="Y67" i="53"/>
  <c r="X67" i="53"/>
  <c r="W67" i="53"/>
  <c r="V67" i="53"/>
  <c r="U67" i="53"/>
  <c r="T67" i="53"/>
  <c r="S67" i="53"/>
  <c r="R67" i="53"/>
  <c r="Q67" i="53"/>
  <c r="P67" i="53"/>
  <c r="O67" i="53"/>
  <c r="N67" i="53"/>
  <c r="M67" i="53"/>
  <c r="L67" i="53"/>
  <c r="K67" i="53"/>
  <c r="J67" i="53"/>
  <c r="I67" i="53"/>
  <c r="H67" i="53"/>
  <c r="G67" i="53"/>
  <c r="F67" i="53"/>
  <c r="E67" i="53"/>
  <c r="D67" i="53"/>
  <c r="C67" i="53"/>
  <c r="AG66" i="53"/>
  <c r="AF66" i="53"/>
  <c r="AE66" i="53"/>
  <c r="AD66" i="53"/>
  <c r="AC66" i="53"/>
  <c r="AB66" i="53"/>
  <c r="AA66" i="53"/>
  <c r="Z66" i="53"/>
  <c r="Y66" i="53"/>
  <c r="X66" i="53"/>
  <c r="W66" i="53"/>
  <c r="V66" i="53"/>
  <c r="U66" i="53"/>
  <c r="T66" i="53"/>
  <c r="S66" i="53"/>
  <c r="R66" i="53"/>
  <c r="Q66" i="53"/>
  <c r="P66" i="53"/>
  <c r="O66" i="53"/>
  <c r="N66" i="53"/>
  <c r="M66" i="53"/>
  <c r="L66" i="53"/>
  <c r="K66" i="53"/>
  <c r="J66" i="53"/>
  <c r="I66" i="53"/>
  <c r="H66" i="53"/>
  <c r="G66" i="53"/>
  <c r="F66" i="53"/>
  <c r="E66" i="53"/>
  <c r="D66" i="53"/>
  <c r="C66" i="53"/>
  <c r="AG65" i="53"/>
  <c r="AF65" i="53"/>
  <c r="AE65" i="53"/>
  <c r="AD65" i="53"/>
  <c r="AC65" i="53"/>
  <c r="AB65" i="53"/>
  <c r="AA65" i="53"/>
  <c r="Z65" i="53"/>
  <c r="Y65" i="53"/>
  <c r="X65" i="53"/>
  <c r="W65" i="53"/>
  <c r="V65" i="53"/>
  <c r="U65" i="53"/>
  <c r="T65" i="53"/>
  <c r="S65" i="53"/>
  <c r="R65" i="53"/>
  <c r="Q65" i="53"/>
  <c r="P65" i="53"/>
  <c r="O65" i="53"/>
  <c r="N65" i="53"/>
  <c r="M65" i="53"/>
  <c r="L65" i="53"/>
  <c r="K65" i="53"/>
  <c r="J65" i="53"/>
  <c r="I65" i="53"/>
  <c r="H65" i="53"/>
  <c r="G65" i="53"/>
  <c r="F65" i="53"/>
  <c r="E65" i="53"/>
  <c r="D65" i="53"/>
  <c r="C65" i="53"/>
  <c r="AG64" i="53"/>
  <c r="AF64" i="53"/>
  <c r="AE64" i="53"/>
  <c r="AD64" i="53"/>
  <c r="AC64" i="53"/>
  <c r="AB64" i="53"/>
  <c r="AA64" i="53"/>
  <c r="Z64" i="53"/>
  <c r="Y64" i="53"/>
  <c r="X64" i="53"/>
  <c r="W64" i="53"/>
  <c r="V64" i="53"/>
  <c r="U64" i="53"/>
  <c r="T64" i="53"/>
  <c r="S64" i="53"/>
  <c r="R64" i="53"/>
  <c r="Q64" i="53"/>
  <c r="P64" i="53"/>
  <c r="O64" i="53"/>
  <c r="N64" i="53"/>
  <c r="M64" i="53"/>
  <c r="L64" i="53"/>
  <c r="K64" i="53"/>
  <c r="J64" i="53"/>
  <c r="I64" i="53"/>
  <c r="H64" i="53"/>
  <c r="G64" i="53"/>
  <c r="F64" i="53"/>
  <c r="E64" i="53"/>
  <c r="D64" i="53"/>
  <c r="C64" i="53"/>
  <c r="AG63" i="53"/>
  <c r="AF63" i="53"/>
  <c r="AE63" i="53"/>
  <c r="AD63" i="53"/>
  <c r="AC63" i="53"/>
  <c r="AB63" i="53"/>
  <c r="AA63" i="53"/>
  <c r="Z63" i="53"/>
  <c r="Y63" i="53"/>
  <c r="X63" i="53"/>
  <c r="W63" i="53"/>
  <c r="V63" i="53"/>
  <c r="U63" i="53"/>
  <c r="T63" i="53"/>
  <c r="S63" i="53"/>
  <c r="R63" i="53"/>
  <c r="Q63" i="53"/>
  <c r="P63" i="53"/>
  <c r="O63" i="53"/>
  <c r="N63" i="53"/>
  <c r="M63" i="53"/>
  <c r="L63" i="53"/>
  <c r="K63" i="53"/>
  <c r="J63" i="53"/>
  <c r="I63" i="53"/>
  <c r="H63" i="53"/>
  <c r="G63" i="53"/>
  <c r="F63" i="53"/>
  <c r="E63" i="53"/>
  <c r="D63" i="53"/>
  <c r="C63" i="53"/>
  <c r="AG62" i="53"/>
  <c r="AF62" i="53"/>
  <c r="AE62" i="53"/>
  <c r="AD62" i="53"/>
  <c r="AC62" i="53"/>
  <c r="AB62" i="53"/>
  <c r="AA62" i="53"/>
  <c r="Z62" i="53"/>
  <c r="Y62" i="53"/>
  <c r="X62" i="53"/>
  <c r="W62" i="53"/>
  <c r="V62" i="53"/>
  <c r="U62" i="53"/>
  <c r="T62" i="53"/>
  <c r="S62" i="53"/>
  <c r="R62" i="53"/>
  <c r="Q62" i="53"/>
  <c r="P62" i="53"/>
  <c r="O62" i="53"/>
  <c r="N62" i="53"/>
  <c r="M62" i="53"/>
  <c r="L62" i="53"/>
  <c r="K62" i="53"/>
  <c r="J62" i="53"/>
  <c r="I62" i="53"/>
  <c r="H62" i="53"/>
  <c r="G62" i="53"/>
  <c r="F62" i="53"/>
  <c r="E62" i="53"/>
  <c r="D62" i="53"/>
  <c r="C62" i="53"/>
  <c r="AG61" i="53"/>
  <c r="AF61" i="53"/>
  <c r="AE61" i="53"/>
  <c r="AD61" i="53"/>
  <c r="AC61" i="53"/>
  <c r="AB61" i="53"/>
  <c r="AA61" i="53"/>
  <c r="Z61" i="53"/>
  <c r="Y61" i="53"/>
  <c r="X61" i="53"/>
  <c r="W61" i="53"/>
  <c r="V61" i="53"/>
  <c r="U61" i="53"/>
  <c r="T61" i="53"/>
  <c r="S61" i="53"/>
  <c r="R61" i="53"/>
  <c r="Q61" i="53"/>
  <c r="P61" i="53"/>
  <c r="O61" i="53"/>
  <c r="N61" i="53"/>
  <c r="M61" i="53"/>
  <c r="L61" i="53"/>
  <c r="K61" i="53"/>
  <c r="J61" i="53"/>
  <c r="I61" i="53"/>
  <c r="H61" i="53"/>
  <c r="G61" i="53"/>
  <c r="F61" i="53"/>
  <c r="E61" i="53"/>
  <c r="D61" i="53"/>
  <c r="C61" i="53"/>
  <c r="AG60" i="53"/>
  <c r="AF60" i="53"/>
  <c r="AE60" i="53"/>
  <c r="AD60" i="53"/>
  <c r="AC60" i="53"/>
  <c r="AB60" i="53"/>
  <c r="AA60" i="53"/>
  <c r="Z60" i="53"/>
  <c r="Y60" i="53"/>
  <c r="X60" i="53"/>
  <c r="W60" i="53"/>
  <c r="V60" i="53"/>
  <c r="U60" i="53"/>
  <c r="T60" i="53"/>
  <c r="S60" i="53"/>
  <c r="R60" i="53"/>
  <c r="Q60" i="53"/>
  <c r="P60" i="53"/>
  <c r="O60" i="53"/>
  <c r="N60" i="53"/>
  <c r="M60" i="53"/>
  <c r="L60" i="53"/>
  <c r="K60" i="53"/>
  <c r="J60" i="53"/>
  <c r="I60" i="53"/>
  <c r="H60" i="53"/>
  <c r="G60" i="53"/>
  <c r="F60" i="53"/>
  <c r="E60" i="53"/>
  <c r="D60" i="53"/>
  <c r="C60" i="53"/>
  <c r="AG59" i="53"/>
  <c r="AF59" i="53"/>
  <c r="AE59" i="53"/>
  <c r="AD59" i="53"/>
  <c r="AC59" i="53"/>
  <c r="AB59" i="53"/>
  <c r="AA59" i="53"/>
  <c r="Z59" i="53"/>
  <c r="Y59" i="53"/>
  <c r="X59" i="53"/>
  <c r="W59" i="53"/>
  <c r="V59" i="53"/>
  <c r="U59" i="53"/>
  <c r="T59" i="53"/>
  <c r="S59" i="53"/>
  <c r="R59" i="53"/>
  <c r="Q59" i="53"/>
  <c r="P59" i="53"/>
  <c r="O59" i="53"/>
  <c r="N59" i="53"/>
  <c r="M59" i="53"/>
  <c r="L59" i="53"/>
  <c r="K59" i="53"/>
  <c r="J59" i="53"/>
  <c r="I59" i="53"/>
  <c r="H59" i="53"/>
  <c r="G59" i="53"/>
  <c r="F59" i="53"/>
  <c r="E59" i="53"/>
  <c r="D59" i="53"/>
  <c r="C59" i="53"/>
  <c r="AG57" i="53"/>
  <c r="AF57" i="53"/>
  <c r="AE57" i="53"/>
  <c r="AD57" i="53"/>
  <c r="AC57" i="53"/>
  <c r="AB57" i="53"/>
  <c r="AA57" i="53"/>
  <c r="Z57" i="53"/>
  <c r="Y57" i="53"/>
  <c r="X57" i="53"/>
  <c r="W57" i="53"/>
  <c r="V57" i="53"/>
  <c r="U57" i="53"/>
  <c r="T57" i="53"/>
  <c r="S57" i="53"/>
  <c r="R57" i="53"/>
  <c r="Q57" i="53"/>
  <c r="P57" i="53"/>
  <c r="O57" i="53"/>
  <c r="N57" i="53"/>
  <c r="M57" i="53"/>
  <c r="L57" i="53"/>
  <c r="K57" i="53"/>
  <c r="J57" i="53"/>
  <c r="I57" i="53"/>
  <c r="H57" i="53"/>
  <c r="G57" i="53"/>
  <c r="F57" i="53"/>
  <c r="E57" i="53"/>
  <c r="D57" i="53"/>
  <c r="C57" i="53"/>
  <c r="AG56" i="53"/>
  <c r="AF56" i="53"/>
  <c r="AE56" i="53"/>
  <c r="AD56" i="53"/>
  <c r="AC56" i="53"/>
  <c r="AB56" i="53"/>
  <c r="AA56" i="53"/>
  <c r="Z56" i="53"/>
  <c r="Y56" i="53"/>
  <c r="X56" i="53"/>
  <c r="W56" i="53"/>
  <c r="V56" i="53"/>
  <c r="U56" i="53"/>
  <c r="T56" i="53"/>
  <c r="S56" i="53"/>
  <c r="R56" i="53"/>
  <c r="Q56" i="53"/>
  <c r="P56" i="53"/>
  <c r="O56" i="53"/>
  <c r="N56" i="53"/>
  <c r="M56" i="53"/>
  <c r="L56" i="53"/>
  <c r="K56" i="53"/>
  <c r="J56" i="53"/>
  <c r="I56" i="53"/>
  <c r="H56" i="53"/>
  <c r="G56" i="53"/>
  <c r="F56" i="53"/>
  <c r="E56" i="53"/>
  <c r="D56" i="53"/>
  <c r="C56" i="53"/>
  <c r="AG55" i="53"/>
  <c r="AF55" i="53"/>
  <c r="AE55" i="53"/>
  <c r="AD55" i="53"/>
  <c r="AC55" i="53"/>
  <c r="AB55" i="53"/>
  <c r="AA55" i="53"/>
  <c r="Z55" i="53"/>
  <c r="Y55" i="53"/>
  <c r="X55" i="53"/>
  <c r="W55" i="53"/>
  <c r="V55" i="53"/>
  <c r="U55" i="53"/>
  <c r="T55" i="53"/>
  <c r="S55" i="53"/>
  <c r="R55" i="53"/>
  <c r="Q55" i="53"/>
  <c r="P55" i="53"/>
  <c r="O55" i="53"/>
  <c r="N55" i="53"/>
  <c r="M55" i="53"/>
  <c r="L55" i="53"/>
  <c r="K55" i="53"/>
  <c r="J55" i="53"/>
  <c r="I55" i="53"/>
  <c r="H55" i="53"/>
  <c r="G55" i="53"/>
  <c r="F55" i="53"/>
  <c r="E55" i="53"/>
  <c r="D55" i="53"/>
  <c r="C55" i="53"/>
  <c r="AG54" i="53"/>
  <c r="AF54" i="53"/>
  <c r="AE54" i="53"/>
  <c r="AD54" i="53"/>
  <c r="AC54" i="53"/>
  <c r="AB54" i="53"/>
  <c r="AA54" i="53"/>
  <c r="Z54" i="53"/>
  <c r="Y54" i="53"/>
  <c r="X54" i="53"/>
  <c r="W54" i="53"/>
  <c r="V54" i="53"/>
  <c r="U54" i="53"/>
  <c r="T54" i="53"/>
  <c r="S54" i="53"/>
  <c r="R54" i="53"/>
  <c r="Q54" i="53"/>
  <c r="P54" i="53"/>
  <c r="O54" i="53"/>
  <c r="N54" i="53"/>
  <c r="M54" i="53"/>
  <c r="L54" i="53"/>
  <c r="K54" i="53"/>
  <c r="J54" i="53"/>
  <c r="I54" i="53"/>
  <c r="H54" i="53"/>
  <c r="G54" i="53"/>
  <c r="F54" i="53"/>
  <c r="E54" i="53"/>
  <c r="D54" i="53"/>
  <c r="C54" i="53"/>
  <c r="AG53" i="53"/>
  <c r="AF53" i="53"/>
  <c r="AE53" i="53"/>
  <c r="AD53" i="53"/>
  <c r="AC53" i="53"/>
  <c r="AB53" i="53"/>
  <c r="AA53" i="53"/>
  <c r="Z53" i="53"/>
  <c r="Y53" i="53"/>
  <c r="X53" i="53"/>
  <c r="W53" i="53"/>
  <c r="V53" i="53"/>
  <c r="U53" i="53"/>
  <c r="T53" i="53"/>
  <c r="S53" i="53"/>
  <c r="R53" i="53"/>
  <c r="Q53" i="53"/>
  <c r="P53" i="53"/>
  <c r="O53" i="53"/>
  <c r="N53" i="53"/>
  <c r="M53" i="53"/>
  <c r="L53" i="53"/>
  <c r="K53" i="53"/>
  <c r="J53" i="53"/>
  <c r="I53" i="53"/>
  <c r="H53" i="53"/>
  <c r="G53" i="53"/>
  <c r="F53" i="53"/>
  <c r="E53" i="53"/>
  <c r="D53" i="53"/>
  <c r="C53" i="53"/>
  <c r="AG52" i="53"/>
  <c r="AF52" i="53"/>
  <c r="AE52" i="53"/>
  <c r="AD52" i="53"/>
  <c r="AC52" i="53"/>
  <c r="AB52" i="53"/>
  <c r="AA52" i="53"/>
  <c r="Z52" i="53"/>
  <c r="Y52" i="53"/>
  <c r="X52" i="53"/>
  <c r="W52" i="53"/>
  <c r="V52" i="53"/>
  <c r="U52" i="53"/>
  <c r="T52" i="53"/>
  <c r="S52" i="53"/>
  <c r="R52" i="53"/>
  <c r="Q52" i="53"/>
  <c r="P52" i="53"/>
  <c r="O52" i="53"/>
  <c r="N52" i="53"/>
  <c r="M52" i="53"/>
  <c r="L52" i="53"/>
  <c r="K52" i="53"/>
  <c r="J52" i="53"/>
  <c r="I52" i="53"/>
  <c r="H52" i="53"/>
  <c r="G52" i="53"/>
  <c r="F52" i="53"/>
  <c r="E52" i="53"/>
  <c r="D52" i="53"/>
  <c r="C52" i="53"/>
  <c r="AG51" i="53"/>
  <c r="AF51" i="53"/>
  <c r="AE51" i="53"/>
  <c r="AD51" i="53"/>
  <c r="AC51" i="53"/>
  <c r="AB51" i="53"/>
  <c r="AA51" i="53"/>
  <c r="Z51" i="53"/>
  <c r="Y51" i="53"/>
  <c r="X51" i="53"/>
  <c r="W51" i="53"/>
  <c r="V51" i="53"/>
  <c r="U51" i="53"/>
  <c r="T51" i="53"/>
  <c r="S51" i="53"/>
  <c r="R51" i="53"/>
  <c r="Q51" i="53"/>
  <c r="P51" i="53"/>
  <c r="O51" i="53"/>
  <c r="N51" i="53"/>
  <c r="M51" i="53"/>
  <c r="L51" i="53"/>
  <c r="K51" i="53"/>
  <c r="J51" i="53"/>
  <c r="I51" i="53"/>
  <c r="H51" i="53"/>
  <c r="G51" i="53"/>
  <c r="F51" i="53"/>
  <c r="E51" i="53"/>
  <c r="D51" i="53"/>
  <c r="C51" i="53"/>
  <c r="AG50" i="53"/>
  <c r="AF50" i="53"/>
  <c r="AE50" i="53"/>
  <c r="AD50" i="53"/>
  <c r="AC50" i="53"/>
  <c r="AB50" i="53"/>
  <c r="AA50" i="53"/>
  <c r="Z50" i="53"/>
  <c r="Y50" i="53"/>
  <c r="X50" i="53"/>
  <c r="W50" i="53"/>
  <c r="V50" i="53"/>
  <c r="U50" i="53"/>
  <c r="T50" i="53"/>
  <c r="S50" i="53"/>
  <c r="R50" i="53"/>
  <c r="Q50" i="53"/>
  <c r="P50" i="53"/>
  <c r="O50" i="53"/>
  <c r="N50" i="53"/>
  <c r="M50" i="53"/>
  <c r="L50" i="53"/>
  <c r="K50" i="53"/>
  <c r="J50" i="53"/>
  <c r="I50" i="53"/>
  <c r="H50" i="53"/>
  <c r="G50" i="53"/>
  <c r="F50" i="53"/>
  <c r="E50" i="53"/>
  <c r="D50" i="53"/>
  <c r="C50" i="53"/>
  <c r="AG49" i="53"/>
  <c r="AF49" i="53"/>
  <c r="AE49" i="53"/>
  <c r="AD49" i="53"/>
  <c r="AC49" i="53"/>
  <c r="AB49" i="53"/>
  <c r="AA49" i="53"/>
  <c r="Z49" i="53"/>
  <c r="Y49" i="53"/>
  <c r="X49" i="53"/>
  <c r="W49" i="53"/>
  <c r="V49" i="53"/>
  <c r="U49" i="53"/>
  <c r="T49" i="53"/>
  <c r="S49" i="53"/>
  <c r="R49" i="53"/>
  <c r="Q49" i="53"/>
  <c r="P49" i="53"/>
  <c r="O49" i="53"/>
  <c r="N49" i="53"/>
  <c r="M49" i="53"/>
  <c r="L49" i="53"/>
  <c r="K49" i="53"/>
  <c r="J49" i="53"/>
  <c r="I49" i="53"/>
  <c r="H49" i="53"/>
  <c r="G49" i="53"/>
  <c r="F49" i="53"/>
  <c r="E49" i="53"/>
  <c r="D49" i="53"/>
  <c r="C49" i="53"/>
  <c r="AG48" i="53"/>
  <c r="AF48" i="53"/>
  <c r="AE48" i="53"/>
  <c r="AD48" i="53"/>
  <c r="AC48" i="53"/>
  <c r="AB48" i="53"/>
  <c r="AA48" i="53"/>
  <c r="Z48" i="53"/>
  <c r="Y48" i="53"/>
  <c r="X48" i="53"/>
  <c r="W48" i="53"/>
  <c r="V48" i="53"/>
  <c r="U48" i="53"/>
  <c r="T48" i="53"/>
  <c r="S48" i="53"/>
  <c r="R48" i="53"/>
  <c r="Q48" i="53"/>
  <c r="P48" i="53"/>
  <c r="O48" i="53"/>
  <c r="N48" i="53"/>
  <c r="M48" i="53"/>
  <c r="L48" i="53"/>
  <c r="K48" i="53"/>
  <c r="J48" i="53"/>
  <c r="I48" i="53"/>
  <c r="H48" i="53"/>
  <c r="G48" i="53"/>
  <c r="F48" i="53"/>
  <c r="E48" i="53"/>
  <c r="D48" i="53"/>
  <c r="C48" i="53"/>
  <c r="AG47" i="53"/>
  <c r="AF47" i="53"/>
  <c r="AE47" i="53"/>
  <c r="AD47" i="53"/>
  <c r="AC47" i="53"/>
  <c r="AB47" i="53"/>
  <c r="AA47" i="53"/>
  <c r="Z47" i="53"/>
  <c r="Y47" i="53"/>
  <c r="X47" i="53"/>
  <c r="W47" i="53"/>
  <c r="V47" i="53"/>
  <c r="U47" i="53"/>
  <c r="T47" i="53"/>
  <c r="S47" i="53"/>
  <c r="R47" i="53"/>
  <c r="Q47" i="53"/>
  <c r="P47" i="53"/>
  <c r="O47" i="53"/>
  <c r="N47" i="53"/>
  <c r="M47" i="53"/>
  <c r="L47" i="53"/>
  <c r="K47" i="53"/>
  <c r="J47" i="53"/>
  <c r="I47" i="53"/>
  <c r="H47" i="53"/>
  <c r="G47" i="53"/>
  <c r="F47" i="53"/>
  <c r="E47" i="53"/>
  <c r="D47" i="53"/>
  <c r="C47" i="53"/>
  <c r="AG46" i="53"/>
  <c r="AF46" i="53"/>
  <c r="AE46" i="53"/>
  <c r="AD46" i="53"/>
  <c r="AC46" i="53"/>
  <c r="AB46" i="53"/>
  <c r="AA46" i="53"/>
  <c r="Z46" i="53"/>
  <c r="Y46" i="53"/>
  <c r="X46" i="53"/>
  <c r="W46" i="53"/>
  <c r="V46" i="53"/>
  <c r="U46" i="53"/>
  <c r="T46" i="53"/>
  <c r="S46" i="53"/>
  <c r="R46" i="53"/>
  <c r="Q46" i="53"/>
  <c r="P46" i="53"/>
  <c r="O46" i="53"/>
  <c r="N46" i="53"/>
  <c r="M46" i="53"/>
  <c r="L46" i="53"/>
  <c r="K46" i="53"/>
  <c r="J46" i="53"/>
  <c r="I46" i="53"/>
  <c r="H46" i="53"/>
  <c r="G46" i="53"/>
  <c r="F46" i="53"/>
  <c r="E46" i="53"/>
  <c r="D46" i="53"/>
  <c r="C46" i="53"/>
  <c r="AG45" i="53"/>
  <c r="AF45" i="53"/>
  <c r="AE45" i="53"/>
  <c r="AD45" i="53"/>
  <c r="AC45" i="53"/>
  <c r="AB45" i="53"/>
  <c r="AA45" i="53"/>
  <c r="Z45" i="53"/>
  <c r="Y45" i="53"/>
  <c r="X45" i="53"/>
  <c r="W45" i="53"/>
  <c r="V45" i="53"/>
  <c r="U45" i="53"/>
  <c r="T45" i="53"/>
  <c r="S45" i="53"/>
  <c r="R45" i="53"/>
  <c r="Q45" i="53"/>
  <c r="P45" i="53"/>
  <c r="O45" i="53"/>
  <c r="N45" i="53"/>
  <c r="M45" i="53"/>
  <c r="L45" i="53"/>
  <c r="K45" i="53"/>
  <c r="J45" i="53"/>
  <c r="I45" i="53"/>
  <c r="H45" i="53"/>
  <c r="G45" i="53"/>
  <c r="F45" i="53"/>
  <c r="E45" i="53"/>
  <c r="D45" i="53"/>
  <c r="C45" i="53"/>
  <c r="AG40" i="53"/>
  <c r="AF40" i="53"/>
  <c r="AE40" i="53"/>
  <c r="AD40" i="53"/>
  <c r="AC40" i="53"/>
  <c r="AB40" i="53"/>
  <c r="AA40" i="53"/>
  <c r="Z40" i="53"/>
  <c r="Y40" i="53"/>
  <c r="X40" i="53"/>
  <c r="W40" i="53"/>
  <c r="V40" i="53"/>
  <c r="U40" i="53"/>
  <c r="T40" i="53"/>
  <c r="S40" i="53"/>
  <c r="R40" i="53"/>
  <c r="Q40" i="53"/>
  <c r="P40" i="53"/>
  <c r="O40" i="53"/>
  <c r="N40" i="53"/>
  <c r="M40" i="53"/>
  <c r="L40" i="53"/>
  <c r="K40" i="53"/>
  <c r="J40" i="53"/>
  <c r="I40" i="53"/>
  <c r="H40" i="53"/>
  <c r="G40" i="53"/>
  <c r="F40" i="53"/>
  <c r="E40" i="53"/>
  <c r="D40" i="53"/>
  <c r="C40" i="53"/>
  <c r="AG39" i="53"/>
  <c r="AF39" i="53"/>
  <c r="AE39" i="53"/>
  <c r="AD39" i="53"/>
  <c r="AC39" i="53"/>
  <c r="AB39" i="53"/>
  <c r="AA39" i="53"/>
  <c r="Z39" i="53"/>
  <c r="Y39" i="53"/>
  <c r="X39" i="53"/>
  <c r="W39" i="53"/>
  <c r="V39" i="53"/>
  <c r="U39" i="53"/>
  <c r="T39" i="53"/>
  <c r="S39" i="53"/>
  <c r="R39" i="53"/>
  <c r="Q39" i="53"/>
  <c r="P39" i="53"/>
  <c r="O39" i="53"/>
  <c r="N39" i="53"/>
  <c r="M39" i="53"/>
  <c r="L39" i="53"/>
  <c r="K39" i="53"/>
  <c r="J39" i="53"/>
  <c r="I39" i="53"/>
  <c r="H39" i="53"/>
  <c r="G39" i="53"/>
  <c r="F39" i="53"/>
  <c r="E39" i="53"/>
  <c r="D39" i="53"/>
  <c r="C39" i="53"/>
  <c r="AG38" i="53"/>
  <c r="AF38" i="53"/>
  <c r="AE38" i="53"/>
  <c r="AD38" i="53"/>
  <c r="AC38" i="53"/>
  <c r="AB38" i="53"/>
  <c r="AA38" i="53"/>
  <c r="Z38" i="53"/>
  <c r="Y38" i="53"/>
  <c r="X38" i="53"/>
  <c r="W38" i="53"/>
  <c r="V38" i="53"/>
  <c r="U38" i="53"/>
  <c r="T38" i="53"/>
  <c r="S38" i="53"/>
  <c r="R38" i="53"/>
  <c r="Q38" i="53"/>
  <c r="P38" i="53"/>
  <c r="O38" i="53"/>
  <c r="N38" i="53"/>
  <c r="M38" i="53"/>
  <c r="L38" i="53"/>
  <c r="K38" i="53"/>
  <c r="J38" i="53"/>
  <c r="I38" i="53"/>
  <c r="H38" i="53"/>
  <c r="G38" i="53"/>
  <c r="F38" i="53"/>
  <c r="E38" i="53"/>
  <c r="D38" i="53"/>
  <c r="C38" i="53"/>
  <c r="AG37" i="53"/>
  <c r="AF37" i="53"/>
  <c r="AE37" i="53"/>
  <c r="AD37" i="53"/>
  <c r="AC37" i="53"/>
  <c r="AB37" i="53"/>
  <c r="AA37" i="53"/>
  <c r="Z37" i="53"/>
  <c r="Y37" i="53"/>
  <c r="X37" i="53"/>
  <c r="W37" i="53"/>
  <c r="V37" i="53"/>
  <c r="U37" i="53"/>
  <c r="T37" i="53"/>
  <c r="S37" i="53"/>
  <c r="R37" i="53"/>
  <c r="Q37" i="53"/>
  <c r="P37" i="53"/>
  <c r="O37" i="53"/>
  <c r="N37" i="53"/>
  <c r="M37" i="53"/>
  <c r="L37" i="53"/>
  <c r="K37" i="53"/>
  <c r="J37" i="53"/>
  <c r="I37" i="53"/>
  <c r="H37" i="53"/>
  <c r="G37" i="53"/>
  <c r="F37" i="53"/>
  <c r="E37" i="53"/>
  <c r="D37" i="53"/>
  <c r="C37" i="53"/>
  <c r="AG36" i="53"/>
  <c r="AF36" i="53"/>
  <c r="AE36" i="53"/>
  <c r="AD36" i="53"/>
  <c r="AC36" i="53"/>
  <c r="AB36" i="53"/>
  <c r="AA36" i="53"/>
  <c r="Z36" i="53"/>
  <c r="Y36" i="53"/>
  <c r="X36" i="53"/>
  <c r="W36" i="53"/>
  <c r="V36" i="53"/>
  <c r="U36" i="53"/>
  <c r="T36" i="53"/>
  <c r="S36" i="53"/>
  <c r="R36" i="53"/>
  <c r="Q36" i="53"/>
  <c r="P36" i="53"/>
  <c r="O36" i="53"/>
  <c r="N36" i="53"/>
  <c r="M36" i="53"/>
  <c r="L36" i="53"/>
  <c r="K36" i="53"/>
  <c r="J36" i="53"/>
  <c r="I36" i="53"/>
  <c r="H36" i="53"/>
  <c r="G36" i="53"/>
  <c r="F36" i="53"/>
  <c r="E36" i="53"/>
  <c r="D36" i="53"/>
  <c r="C36" i="53"/>
  <c r="AG35" i="53"/>
  <c r="AF35" i="53"/>
  <c r="AE35" i="53"/>
  <c r="AD35" i="53"/>
  <c r="AC35" i="53"/>
  <c r="AB35" i="53"/>
  <c r="AA35" i="53"/>
  <c r="Z35" i="53"/>
  <c r="Y35" i="53"/>
  <c r="X35" i="53"/>
  <c r="W35" i="53"/>
  <c r="V35" i="53"/>
  <c r="U35" i="53"/>
  <c r="T35" i="53"/>
  <c r="S35" i="53"/>
  <c r="R35" i="53"/>
  <c r="Q35" i="53"/>
  <c r="P35" i="53"/>
  <c r="O35" i="53"/>
  <c r="N35" i="53"/>
  <c r="M35" i="53"/>
  <c r="L35" i="53"/>
  <c r="K35" i="53"/>
  <c r="J35" i="53"/>
  <c r="I35" i="53"/>
  <c r="H35" i="53"/>
  <c r="G35" i="53"/>
  <c r="F35" i="53"/>
  <c r="E35" i="53"/>
  <c r="D35" i="53"/>
  <c r="C35" i="53"/>
  <c r="AG34" i="53"/>
  <c r="AF34" i="53"/>
  <c r="AE34" i="53"/>
  <c r="AD34" i="53"/>
  <c r="AC34" i="53"/>
  <c r="AB34" i="53"/>
  <c r="AA34" i="53"/>
  <c r="Z34" i="53"/>
  <c r="Y34" i="53"/>
  <c r="X34" i="53"/>
  <c r="W34" i="53"/>
  <c r="V34" i="53"/>
  <c r="U34" i="53"/>
  <c r="T34" i="53"/>
  <c r="S34" i="53"/>
  <c r="R34" i="53"/>
  <c r="Q34" i="53"/>
  <c r="P34" i="53"/>
  <c r="O34" i="53"/>
  <c r="N34" i="53"/>
  <c r="M34" i="53"/>
  <c r="L34" i="53"/>
  <c r="K34" i="53"/>
  <c r="J34" i="53"/>
  <c r="I34" i="53"/>
  <c r="H34" i="53"/>
  <c r="G34" i="53"/>
  <c r="F34" i="53"/>
  <c r="E34" i="53"/>
  <c r="D34" i="53"/>
  <c r="C34" i="53"/>
  <c r="AG33" i="53"/>
  <c r="AF33" i="53"/>
  <c r="AE33" i="53"/>
  <c r="AD33" i="53"/>
  <c r="AC33" i="53"/>
  <c r="AB33" i="53"/>
  <c r="AA33" i="53"/>
  <c r="Z33" i="53"/>
  <c r="Y33" i="53"/>
  <c r="X33" i="53"/>
  <c r="W33" i="53"/>
  <c r="V33" i="53"/>
  <c r="U33" i="53"/>
  <c r="T33" i="53"/>
  <c r="S33" i="53"/>
  <c r="R33" i="53"/>
  <c r="Q33" i="53"/>
  <c r="P33" i="53"/>
  <c r="O33" i="53"/>
  <c r="N33" i="53"/>
  <c r="M33" i="53"/>
  <c r="L33" i="53"/>
  <c r="K33" i="53"/>
  <c r="J33" i="53"/>
  <c r="I33" i="53"/>
  <c r="H33" i="53"/>
  <c r="G33" i="53"/>
  <c r="F33" i="53"/>
  <c r="E33" i="53"/>
  <c r="D33" i="53"/>
  <c r="C33" i="53"/>
  <c r="AG32" i="53"/>
  <c r="AF32" i="53"/>
  <c r="AE32" i="53"/>
  <c r="AD32" i="53"/>
  <c r="AC32" i="53"/>
  <c r="AB32" i="53"/>
  <c r="AA32" i="53"/>
  <c r="Z32" i="53"/>
  <c r="Y32" i="53"/>
  <c r="X32" i="53"/>
  <c r="W32" i="53"/>
  <c r="V32" i="53"/>
  <c r="U32" i="53"/>
  <c r="T32" i="53"/>
  <c r="S32" i="53"/>
  <c r="R32" i="53"/>
  <c r="Q32" i="53"/>
  <c r="P32" i="53"/>
  <c r="O32" i="53"/>
  <c r="N32" i="53"/>
  <c r="M32" i="53"/>
  <c r="L32" i="53"/>
  <c r="K32" i="53"/>
  <c r="J32" i="53"/>
  <c r="I32" i="53"/>
  <c r="H32" i="53"/>
  <c r="G32" i="53"/>
  <c r="F32" i="53"/>
  <c r="E32" i="53"/>
  <c r="D32" i="53"/>
  <c r="C32" i="53"/>
  <c r="AG31" i="53"/>
  <c r="AF31" i="53"/>
  <c r="AE31" i="53"/>
  <c r="AD31" i="53"/>
  <c r="AC31" i="53"/>
  <c r="AB31" i="53"/>
  <c r="AA31" i="53"/>
  <c r="Z31" i="53"/>
  <c r="Y31" i="53"/>
  <c r="X31" i="53"/>
  <c r="W31" i="53"/>
  <c r="V31" i="53"/>
  <c r="U31" i="53"/>
  <c r="T31" i="53"/>
  <c r="S31" i="53"/>
  <c r="R31" i="53"/>
  <c r="Q31" i="53"/>
  <c r="P31" i="53"/>
  <c r="O31" i="53"/>
  <c r="N31" i="53"/>
  <c r="M31" i="53"/>
  <c r="L31" i="53"/>
  <c r="K31" i="53"/>
  <c r="J31" i="53"/>
  <c r="I31" i="53"/>
  <c r="H31" i="53"/>
  <c r="G31" i="53"/>
  <c r="F31" i="53"/>
  <c r="E31" i="53"/>
  <c r="D31" i="53"/>
  <c r="C31" i="53"/>
  <c r="AG30" i="53"/>
  <c r="AF30" i="53"/>
  <c r="AE30" i="53"/>
  <c r="AD30" i="53"/>
  <c r="AC30" i="53"/>
  <c r="AB30" i="53"/>
  <c r="AA30" i="53"/>
  <c r="Z30" i="53"/>
  <c r="Y30" i="53"/>
  <c r="X30" i="53"/>
  <c r="W30" i="53"/>
  <c r="V30" i="53"/>
  <c r="U30" i="53"/>
  <c r="T30" i="53"/>
  <c r="S30" i="53"/>
  <c r="R30" i="53"/>
  <c r="Q30" i="53"/>
  <c r="P30" i="53"/>
  <c r="O30" i="53"/>
  <c r="N30" i="53"/>
  <c r="M30" i="53"/>
  <c r="L30" i="53"/>
  <c r="K30" i="53"/>
  <c r="J30" i="53"/>
  <c r="I30" i="53"/>
  <c r="H30" i="53"/>
  <c r="G30" i="53"/>
  <c r="F30" i="53"/>
  <c r="E30" i="53"/>
  <c r="D30" i="53"/>
  <c r="C30" i="53"/>
  <c r="AG29" i="53"/>
  <c r="AF29" i="53"/>
  <c r="AE29" i="53"/>
  <c r="AD29" i="53"/>
  <c r="AC29" i="53"/>
  <c r="AB29" i="53"/>
  <c r="AA29" i="53"/>
  <c r="Z29" i="53"/>
  <c r="Y29" i="53"/>
  <c r="X29" i="53"/>
  <c r="W29" i="53"/>
  <c r="V29" i="53"/>
  <c r="U29" i="53"/>
  <c r="T29" i="53"/>
  <c r="S29" i="53"/>
  <c r="R29" i="53"/>
  <c r="Q29" i="53"/>
  <c r="P29" i="53"/>
  <c r="O29" i="53"/>
  <c r="N29" i="53"/>
  <c r="M29" i="53"/>
  <c r="L29" i="53"/>
  <c r="K29" i="53"/>
  <c r="J29" i="53"/>
  <c r="I29" i="53"/>
  <c r="H29" i="53"/>
  <c r="G29" i="53"/>
  <c r="F29" i="53"/>
  <c r="E29" i="53"/>
  <c r="D29" i="53"/>
  <c r="C29" i="53"/>
  <c r="AG28" i="53"/>
  <c r="AF28" i="53"/>
  <c r="AE28" i="53"/>
  <c r="AD28" i="53"/>
  <c r="AC28" i="53"/>
  <c r="AB28" i="53"/>
  <c r="AA28" i="53"/>
  <c r="Z28" i="53"/>
  <c r="Y28" i="53"/>
  <c r="X28" i="53"/>
  <c r="W28" i="53"/>
  <c r="V28" i="53"/>
  <c r="U28" i="53"/>
  <c r="T28" i="53"/>
  <c r="S28" i="53"/>
  <c r="R28" i="53"/>
  <c r="Q28" i="53"/>
  <c r="P28" i="53"/>
  <c r="O28" i="53"/>
  <c r="N28" i="53"/>
  <c r="M28" i="53"/>
  <c r="L28" i="53"/>
  <c r="K28" i="53"/>
  <c r="J28" i="53"/>
  <c r="I28" i="53"/>
  <c r="H28" i="53"/>
  <c r="G28" i="53"/>
  <c r="F28" i="53"/>
  <c r="E28" i="53"/>
  <c r="D28" i="53"/>
  <c r="C28" i="53"/>
  <c r="AG24" i="53"/>
  <c r="AF24" i="53"/>
  <c r="AE24" i="53"/>
  <c r="AD24" i="53"/>
  <c r="AC24" i="53"/>
  <c r="AB24" i="53"/>
  <c r="AA24" i="53"/>
  <c r="Z24" i="53"/>
  <c r="Y24" i="53"/>
  <c r="X24" i="53"/>
  <c r="W24" i="53"/>
  <c r="V24" i="53"/>
  <c r="U24" i="53"/>
  <c r="T24" i="53"/>
  <c r="S24" i="53"/>
  <c r="R24" i="53"/>
  <c r="Q24" i="53"/>
  <c r="P24" i="53"/>
  <c r="O24" i="53"/>
  <c r="N24" i="53"/>
  <c r="M24" i="53"/>
  <c r="L24" i="53"/>
  <c r="K24" i="53"/>
  <c r="J24" i="53"/>
  <c r="I24" i="53"/>
  <c r="H24" i="53"/>
  <c r="G24" i="53"/>
  <c r="F24" i="53"/>
  <c r="E24" i="53"/>
  <c r="D24" i="53"/>
  <c r="C24" i="53"/>
  <c r="AG23" i="53"/>
  <c r="AF23" i="53"/>
  <c r="AE23" i="53"/>
  <c r="AD23" i="53"/>
  <c r="AC23" i="53"/>
  <c r="AB23" i="53"/>
  <c r="AA23" i="53"/>
  <c r="Z23" i="53"/>
  <c r="Y23" i="53"/>
  <c r="X23" i="53"/>
  <c r="W23" i="53"/>
  <c r="V23" i="53"/>
  <c r="U23" i="53"/>
  <c r="T23" i="53"/>
  <c r="S23" i="53"/>
  <c r="R23" i="53"/>
  <c r="Q23" i="53"/>
  <c r="P23" i="53"/>
  <c r="O23" i="53"/>
  <c r="N23" i="53"/>
  <c r="M23" i="53"/>
  <c r="L23" i="53"/>
  <c r="K23" i="53"/>
  <c r="J23" i="53"/>
  <c r="I23" i="53"/>
  <c r="H23" i="53"/>
  <c r="G23" i="53"/>
  <c r="F23" i="53"/>
  <c r="E23" i="53"/>
  <c r="D23" i="53"/>
  <c r="C23" i="53"/>
  <c r="AG20" i="53"/>
  <c r="AF20" i="53"/>
  <c r="AE20" i="53"/>
  <c r="AD20" i="53"/>
  <c r="AC20" i="53"/>
  <c r="AB20" i="53"/>
  <c r="AA20" i="53"/>
  <c r="Z20" i="53"/>
  <c r="Y20" i="53"/>
  <c r="X20" i="53"/>
  <c r="W20" i="53"/>
  <c r="V20" i="53"/>
  <c r="U20" i="53"/>
  <c r="T20" i="53"/>
  <c r="S20" i="53"/>
  <c r="R20" i="53"/>
  <c r="Q20" i="53"/>
  <c r="P20" i="53"/>
  <c r="O20" i="53"/>
  <c r="N20" i="53"/>
  <c r="M20" i="53"/>
  <c r="L20" i="53"/>
  <c r="K20" i="53"/>
  <c r="J20" i="53"/>
  <c r="I20" i="53"/>
  <c r="H20" i="53"/>
  <c r="G20" i="53"/>
  <c r="F20" i="53"/>
  <c r="E20" i="53"/>
  <c r="D20" i="53"/>
  <c r="C20" i="53"/>
  <c r="AG19" i="53"/>
  <c r="AF19" i="53"/>
  <c r="AE19" i="53"/>
  <c r="AD19" i="53"/>
  <c r="AC19" i="53"/>
  <c r="AB19" i="53"/>
  <c r="AA19" i="53"/>
  <c r="Z19" i="53"/>
  <c r="Y19" i="53"/>
  <c r="X19" i="53"/>
  <c r="W19" i="53"/>
  <c r="V19" i="53"/>
  <c r="U19" i="53"/>
  <c r="T19" i="53"/>
  <c r="S19" i="53"/>
  <c r="R19" i="53"/>
  <c r="Q19" i="53"/>
  <c r="P19" i="53"/>
  <c r="O19" i="53"/>
  <c r="N19" i="53"/>
  <c r="M19" i="53"/>
  <c r="L19" i="53"/>
  <c r="K19" i="53"/>
  <c r="J19" i="53"/>
  <c r="I19" i="53"/>
  <c r="H19" i="53"/>
  <c r="G19" i="53"/>
  <c r="F19" i="53"/>
  <c r="E19" i="53"/>
  <c r="D19" i="53"/>
  <c r="C19" i="53"/>
  <c r="AG18" i="53"/>
  <c r="AF18" i="53"/>
  <c r="AE18" i="53"/>
  <c r="AD18" i="53"/>
  <c r="AC18" i="53"/>
  <c r="AB18" i="53"/>
  <c r="AA18" i="53"/>
  <c r="Z18" i="53"/>
  <c r="Y18" i="53"/>
  <c r="X18" i="53"/>
  <c r="W18" i="53"/>
  <c r="V18" i="53"/>
  <c r="U18" i="53"/>
  <c r="T18" i="53"/>
  <c r="S18" i="53"/>
  <c r="R18" i="53"/>
  <c r="Q18" i="53"/>
  <c r="P18" i="53"/>
  <c r="O18" i="53"/>
  <c r="N18" i="53"/>
  <c r="M18" i="53"/>
  <c r="L18" i="53"/>
  <c r="K18" i="53"/>
  <c r="J18" i="53"/>
  <c r="I18" i="53"/>
  <c r="H18" i="53"/>
  <c r="G18" i="53"/>
  <c r="F18" i="53"/>
  <c r="E18" i="53"/>
  <c r="D18" i="53"/>
  <c r="C18" i="53"/>
  <c r="AG17" i="53"/>
  <c r="AF17" i="53"/>
  <c r="AE17" i="53"/>
  <c r="AD17" i="53"/>
  <c r="AC17" i="53"/>
  <c r="AB17" i="53"/>
  <c r="AA17" i="53"/>
  <c r="Z17" i="53"/>
  <c r="Y17" i="53"/>
  <c r="X17" i="53"/>
  <c r="W17" i="53"/>
  <c r="V17" i="53"/>
  <c r="U17" i="53"/>
  <c r="T17" i="53"/>
  <c r="S17" i="53"/>
  <c r="R17" i="53"/>
  <c r="Q17" i="53"/>
  <c r="P17" i="53"/>
  <c r="O17" i="53"/>
  <c r="N17" i="53"/>
  <c r="M17" i="53"/>
  <c r="L17" i="53"/>
  <c r="K17" i="53"/>
  <c r="J17" i="53"/>
  <c r="I17" i="53"/>
  <c r="H17" i="53"/>
  <c r="G17" i="53"/>
  <c r="F17" i="53"/>
  <c r="E17" i="53"/>
  <c r="D17" i="53"/>
  <c r="C17" i="53"/>
  <c r="AG15" i="53"/>
  <c r="AF15" i="53"/>
  <c r="AE15" i="53"/>
  <c r="AD15" i="53"/>
  <c r="AC15" i="53"/>
  <c r="AB15" i="53"/>
  <c r="AA15" i="53"/>
  <c r="Z15" i="53"/>
  <c r="Y15" i="53"/>
  <c r="X15" i="53"/>
  <c r="W15" i="53"/>
  <c r="V15" i="53"/>
  <c r="U15" i="53"/>
  <c r="T15" i="53"/>
  <c r="S15" i="53"/>
  <c r="R15" i="53"/>
  <c r="Q15" i="53"/>
  <c r="P15" i="53"/>
  <c r="O15" i="53"/>
  <c r="N15" i="53"/>
  <c r="M15" i="53"/>
  <c r="L15" i="53"/>
  <c r="K15" i="53"/>
  <c r="J15" i="53"/>
  <c r="I15" i="53"/>
  <c r="H15" i="53"/>
  <c r="G15" i="53"/>
  <c r="F15" i="53"/>
  <c r="E15" i="53"/>
  <c r="D15" i="53"/>
  <c r="C15" i="53"/>
  <c r="AG77" i="51"/>
  <c r="AF77" i="51"/>
  <c r="AE77" i="51"/>
  <c r="AD77" i="51"/>
  <c r="AC77" i="51"/>
  <c r="AB77" i="51"/>
  <c r="AA77" i="51"/>
  <c r="Z77" i="51"/>
  <c r="Y77" i="51"/>
  <c r="X77" i="51"/>
  <c r="W77" i="51"/>
  <c r="V77" i="51"/>
  <c r="U77" i="51"/>
  <c r="T77" i="51"/>
  <c r="S77" i="51"/>
  <c r="R77" i="51"/>
  <c r="Q77" i="51"/>
  <c r="P77" i="51"/>
  <c r="O77" i="51"/>
  <c r="N77" i="51"/>
  <c r="M77" i="51"/>
  <c r="L77" i="51"/>
  <c r="K77" i="51"/>
  <c r="J77" i="51"/>
  <c r="I77" i="51"/>
  <c r="H77" i="51"/>
  <c r="G77" i="51"/>
  <c r="F77" i="51"/>
  <c r="E77" i="51"/>
  <c r="D77" i="51"/>
  <c r="C77" i="51"/>
  <c r="AG76" i="51"/>
  <c r="AF76" i="51"/>
  <c r="AE76" i="51"/>
  <c r="AD76" i="51"/>
  <c r="AC76" i="51"/>
  <c r="AB76" i="51"/>
  <c r="AA76" i="51"/>
  <c r="Z76" i="51"/>
  <c r="Y76" i="51"/>
  <c r="X76" i="51"/>
  <c r="W76" i="51"/>
  <c r="V76" i="51"/>
  <c r="U76" i="51"/>
  <c r="T76" i="51"/>
  <c r="S76" i="51"/>
  <c r="R76" i="51"/>
  <c r="Q76" i="51"/>
  <c r="P76" i="51"/>
  <c r="O76" i="51"/>
  <c r="N76" i="51"/>
  <c r="M76" i="51"/>
  <c r="L76" i="51"/>
  <c r="K76" i="51"/>
  <c r="J76" i="51"/>
  <c r="I76" i="51"/>
  <c r="H76" i="51"/>
  <c r="G76" i="51"/>
  <c r="F76" i="51"/>
  <c r="E76" i="51"/>
  <c r="D76" i="51"/>
  <c r="C76" i="51"/>
  <c r="AG75" i="51"/>
  <c r="AF75" i="51"/>
  <c r="AE75" i="51"/>
  <c r="AD75" i="51"/>
  <c r="AC75" i="51"/>
  <c r="AB75" i="51"/>
  <c r="AA75" i="51"/>
  <c r="Z75" i="51"/>
  <c r="Y75" i="51"/>
  <c r="X75" i="51"/>
  <c r="W75" i="51"/>
  <c r="V75" i="51"/>
  <c r="U75" i="51"/>
  <c r="T75" i="51"/>
  <c r="S75" i="51"/>
  <c r="R75" i="51"/>
  <c r="Q75" i="51"/>
  <c r="P75" i="51"/>
  <c r="O75" i="51"/>
  <c r="N75" i="51"/>
  <c r="M75" i="51"/>
  <c r="L75" i="51"/>
  <c r="K75" i="51"/>
  <c r="J75" i="51"/>
  <c r="I75" i="51"/>
  <c r="H75" i="51"/>
  <c r="G75" i="51"/>
  <c r="F75" i="51"/>
  <c r="E75" i="51"/>
  <c r="D75" i="51"/>
  <c r="C75" i="51"/>
  <c r="AG74" i="51"/>
  <c r="AF74" i="51"/>
  <c r="AE74" i="51"/>
  <c r="AD74" i="51"/>
  <c r="AC74" i="51"/>
  <c r="AB74" i="51"/>
  <c r="AA74" i="51"/>
  <c r="Z74" i="51"/>
  <c r="Y74" i="51"/>
  <c r="X74" i="51"/>
  <c r="W74" i="51"/>
  <c r="V74" i="51"/>
  <c r="U74" i="51"/>
  <c r="T74" i="51"/>
  <c r="S74" i="51"/>
  <c r="R74" i="51"/>
  <c r="Q74" i="51"/>
  <c r="P74" i="51"/>
  <c r="O74" i="51"/>
  <c r="N74" i="51"/>
  <c r="M74" i="51"/>
  <c r="L74" i="51"/>
  <c r="K74" i="51"/>
  <c r="J74" i="51"/>
  <c r="I74" i="51"/>
  <c r="H74" i="51"/>
  <c r="G74" i="51"/>
  <c r="F74" i="51"/>
  <c r="E74" i="51"/>
  <c r="D74" i="51"/>
  <c r="C74" i="51"/>
  <c r="AG73" i="51"/>
  <c r="AF73" i="51"/>
  <c r="AE73" i="51"/>
  <c r="AD73" i="51"/>
  <c r="AC73" i="51"/>
  <c r="AB73" i="51"/>
  <c r="AA73" i="51"/>
  <c r="Z73" i="51"/>
  <c r="Y73" i="51"/>
  <c r="X73" i="51"/>
  <c r="W73" i="51"/>
  <c r="V73" i="51"/>
  <c r="U73" i="51"/>
  <c r="T73" i="51"/>
  <c r="S73" i="51"/>
  <c r="R73" i="51"/>
  <c r="Q73" i="51"/>
  <c r="P73" i="51"/>
  <c r="O73" i="51"/>
  <c r="N73" i="51"/>
  <c r="M73" i="51"/>
  <c r="L73" i="51"/>
  <c r="K73" i="51"/>
  <c r="J73" i="51"/>
  <c r="I73" i="51"/>
  <c r="H73" i="51"/>
  <c r="G73" i="51"/>
  <c r="F73" i="51"/>
  <c r="E73" i="51"/>
  <c r="D73" i="51"/>
  <c r="C73" i="51"/>
  <c r="AG72" i="51"/>
  <c r="AF72" i="51"/>
  <c r="AE72" i="51"/>
  <c r="AD72" i="51"/>
  <c r="AC72" i="51"/>
  <c r="AB72" i="51"/>
  <c r="AA72" i="51"/>
  <c r="Z72" i="51"/>
  <c r="Y72" i="51"/>
  <c r="X72" i="51"/>
  <c r="W72" i="51"/>
  <c r="V72" i="51"/>
  <c r="U72" i="51"/>
  <c r="T72" i="51"/>
  <c r="S72" i="51"/>
  <c r="R72" i="51"/>
  <c r="Q72" i="51"/>
  <c r="P72" i="51"/>
  <c r="O72" i="51"/>
  <c r="N72" i="51"/>
  <c r="M72" i="51"/>
  <c r="L72" i="51"/>
  <c r="K72" i="51"/>
  <c r="J72" i="51"/>
  <c r="I72" i="51"/>
  <c r="H72" i="51"/>
  <c r="G72" i="51"/>
  <c r="F72" i="51"/>
  <c r="E72" i="51"/>
  <c r="D72" i="51"/>
  <c r="C72" i="51"/>
  <c r="AG71" i="51"/>
  <c r="AF71" i="51"/>
  <c r="AE71" i="51"/>
  <c r="AD71" i="51"/>
  <c r="AC71" i="51"/>
  <c r="AB71" i="51"/>
  <c r="AA71" i="51"/>
  <c r="Z71" i="51"/>
  <c r="Y71" i="51"/>
  <c r="X71" i="51"/>
  <c r="W71" i="51"/>
  <c r="V71" i="51"/>
  <c r="U71" i="51"/>
  <c r="T71" i="51"/>
  <c r="S71" i="51"/>
  <c r="R71" i="51"/>
  <c r="Q71" i="51"/>
  <c r="P71" i="51"/>
  <c r="O71" i="51"/>
  <c r="N71" i="51"/>
  <c r="M71" i="51"/>
  <c r="L71" i="51"/>
  <c r="K71" i="51"/>
  <c r="J71" i="51"/>
  <c r="I71" i="51"/>
  <c r="H71" i="51"/>
  <c r="G71" i="51"/>
  <c r="F71" i="51"/>
  <c r="E71" i="51"/>
  <c r="D71" i="51"/>
  <c r="C71" i="51"/>
  <c r="AG70" i="51"/>
  <c r="AF70" i="51"/>
  <c r="AE70" i="51"/>
  <c r="AD70" i="51"/>
  <c r="AC70" i="51"/>
  <c r="AB70" i="51"/>
  <c r="AA70" i="51"/>
  <c r="Z70" i="51"/>
  <c r="Y70" i="51"/>
  <c r="X70" i="51"/>
  <c r="W70" i="51"/>
  <c r="V70" i="51"/>
  <c r="U70" i="51"/>
  <c r="T70" i="51"/>
  <c r="S70" i="51"/>
  <c r="R70" i="51"/>
  <c r="Q70" i="51"/>
  <c r="P70" i="51"/>
  <c r="O70" i="51"/>
  <c r="N70" i="51"/>
  <c r="M70" i="51"/>
  <c r="L70" i="51"/>
  <c r="K70" i="51"/>
  <c r="J70" i="51"/>
  <c r="I70" i="51"/>
  <c r="H70" i="51"/>
  <c r="G70" i="51"/>
  <c r="F70" i="51"/>
  <c r="E70" i="51"/>
  <c r="D70" i="51"/>
  <c r="C70" i="51"/>
  <c r="AG69" i="51"/>
  <c r="AF69" i="51"/>
  <c r="AE69" i="51"/>
  <c r="AD69" i="51"/>
  <c r="AC69" i="51"/>
  <c r="AB69" i="51"/>
  <c r="AA69" i="51"/>
  <c r="Z69" i="51"/>
  <c r="Y69" i="51"/>
  <c r="X69" i="51"/>
  <c r="W69" i="51"/>
  <c r="V69" i="51"/>
  <c r="U69" i="51"/>
  <c r="T69" i="51"/>
  <c r="S69" i="51"/>
  <c r="R69" i="51"/>
  <c r="Q69" i="51"/>
  <c r="P69" i="51"/>
  <c r="O69" i="51"/>
  <c r="N69" i="51"/>
  <c r="M69" i="51"/>
  <c r="L69" i="51"/>
  <c r="K69" i="51"/>
  <c r="J69" i="51"/>
  <c r="I69" i="51"/>
  <c r="H69" i="51"/>
  <c r="G69" i="51"/>
  <c r="F69" i="51"/>
  <c r="E69" i="51"/>
  <c r="D69" i="51"/>
  <c r="C69" i="51"/>
  <c r="AG68" i="51"/>
  <c r="AF68" i="51"/>
  <c r="AE68" i="51"/>
  <c r="AD68" i="51"/>
  <c r="AC68" i="51"/>
  <c r="AB68" i="51"/>
  <c r="AA68" i="51"/>
  <c r="Z68" i="51"/>
  <c r="Y68" i="51"/>
  <c r="X68" i="51"/>
  <c r="W68" i="51"/>
  <c r="V68" i="51"/>
  <c r="U68" i="51"/>
  <c r="T68" i="51"/>
  <c r="S68" i="51"/>
  <c r="R68" i="51"/>
  <c r="Q68" i="51"/>
  <c r="P68" i="51"/>
  <c r="O68" i="51"/>
  <c r="N68" i="51"/>
  <c r="M68" i="51"/>
  <c r="L68" i="51"/>
  <c r="K68" i="51"/>
  <c r="J68" i="51"/>
  <c r="I68" i="51"/>
  <c r="H68" i="51"/>
  <c r="G68" i="51"/>
  <c r="F68" i="51"/>
  <c r="E68" i="51"/>
  <c r="D68" i="51"/>
  <c r="C68" i="51"/>
  <c r="AG65" i="51"/>
  <c r="AF65" i="51"/>
  <c r="AE65" i="51"/>
  <c r="AD65" i="51"/>
  <c r="AC65" i="51"/>
  <c r="AB65" i="51"/>
  <c r="AA65" i="51"/>
  <c r="Z65" i="51"/>
  <c r="Y65" i="51"/>
  <c r="X65" i="51"/>
  <c r="W65" i="51"/>
  <c r="V65" i="51"/>
  <c r="U65" i="51"/>
  <c r="T65" i="51"/>
  <c r="S65" i="51"/>
  <c r="R65" i="51"/>
  <c r="Q65" i="51"/>
  <c r="P65" i="51"/>
  <c r="O65" i="51"/>
  <c r="N65" i="51"/>
  <c r="M65" i="51"/>
  <c r="L65" i="51"/>
  <c r="K65" i="51"/>
  <c r="J65" i="51"/>
  <c r="I65" i="51"/>
  <c r="H65" i="51"/>
  <c r="G65" i="51"/>
  <c r="F65" i="51"/>
  <c r="E65" i="51"/>
  <c r="D65" i="51"/>
  <c r="C65" i="51"/>
  <c r="AG63" i="51"/>
  <c r="AF63" i="51"/>
  <c r="AE63" i="51"/>
  <c r="AD63" i="51"/>
  <c r="AC63" i="51"/>
  <c r="AB63" i="51"/>
  <c r="AA63" i="51"/>
  <c r="Z63" i="51"/>
  <c r="Y63" i="51"/>
  <c r="X63" i="51"/>
  <c r="W63" i="51"/>
  <c r="V63" i="51"/>
  <c r="U63" i="51"/>
  <c r="T63" i="51"/>
  <c r="S63" i="51"/>
  <c r="R63" i="51"/>
  <c r="Q63" i="51"/>
  <c r="P63" i="51"/>
  <c r="O63" i="51"/>
  <c r="N63" i="51"/>
  <c r="M63" i="51"/>
  <c r="L63" i="51"/>
  <c r="K63" i="51"/>
  <c r="J63" i="51"/>
  <c r="I63" i="51"/>
  <c r="H63" i="51"/>
  <c r="G63" i="51"/>
  <c r="F63" i="51"/>
  <c r="E63" i="51"/>
  <c r="D63" i="51"/>
  <c r="C63" i="51"/>
  <c r="AG61" i="51"/>
  <c r="AF61" i="51"/>
  <c r="AE61" i="51"/>
  <c r="AD61" i="51"/>
  <c r="AC61" i="51"/>
  <c r="AB61" i="51"/>
  <c r="AA61" i="51"/>
  <c r="Z61" i="51"/>
  <c r="Y61" i="51"/>
  <c r="X61" i="51"/>
  <c r="W61" i="51"/>
  <c r="V61" i="51"/>
  <c r="U61" i="51"/>
  <c r="T61" i="51"/>
  <c r="S61" i="51"/>
  <c r="R61" i="51"/>
  <c r="Q61" i="51"/>
  <c r="P61" i="51"/>
  <c r="O61" i="51"/>
  <c r="N61" i="51"/>
  <c r="M61" i="51"/>
  <c r="L61" i="51"/>
  <c r="K61" i="51"/>
  <c r="J61" i="51"/>
  <c r="I61" i="51"/>
  <c r="H61" i="51"/>
  <c r="G61" i="51"/>
  <c r="F61" i="51"/>
  <c r="E61" i="51"/>
  <c r="D61" i="51"/>
  <c r="C61" i="51"/>
  <c r="AG60" i="51"/>
  <c r="AF60" i="51"/>
  <c r="AE60" i="51"/>
  <c r="AD60" i="51"/>
  <c r="AC60" i="51"/>
  <c r="AB60" i="51"/>
  <c r="AA60" i="51"/>
  <c r="Z60" i="51"/>
  <c r="Y60" i="51"/>
  <c r="X60" i="51"/>
  <c r="W60" i="51"/>
  <c r="V60" i="51"/>
  <c r="U60" i="51"/>
  <c r="T60" i="51"/>
  <c r="S60" i="51"/>
  <c r="R60" i="51"/>
  <c r="Q60" i="51"/>
  <c r="P60" i="51"/>
  <c r="O60" i="51"/>
  <c r="N60" i="51"/>
  <c r="M60" i="51"/>
  <c r="L60" i="51"/>
  <c r="K60" i="51"/>
  <c r="J60" i="51"/>
  <c r="I60" i="51"/>
  <c r="H60" i="51"/>
  <c r="G60" i="51"/>
  <c r="F60" i="51"/>
  <c r="E60" i="51"/>
  <c r="D60" i="51"/>
  <c r="C60" i="51"/>
  <c r="AG59" i="51"/>
  <c r="AF59" i="51"/>
  <c r="AE59" i="51"/>
  <c r="AD59" i="51"/>
  <c r="AC59" i="51"/>
  <c r="AB59" i="51"/>
  <c r="AA59" i="51"/>
  <c r="Z59" i="51"/>
  <c r="Y59" i="51"/>
  <c r="X59" i="51"/>
  <c r="W59" i="51"/>
  <c r="V59" i="51"/>
  <c r="U59" i="51"/>
  <c r="T59" i="51"/>
  <c r="S59" i="51"/>
  <c r="R59" i="51"/>
  <c r="Q59" i="51"/>
  <c r="P59" i="51"/>
  <c r="O59" i="51"/>
  <c r="N59" i="51"/>
  <c r="M59" i="51"/>
  <c r="L59" i="51"/>
  <c r="K59" i="51"/>
  <c r="J59" i="51"/>
  <c r="I59" i="51"/>
  <c r="H59" i="51"/>
  <c r="G59" i="51"/>
  <c r="F59" i="51"/>
  <c r="E59" i="51"/>
  <c r="D59" i="51"/>
  <c r="C59" i="51"/>
  <c r="AG58" i="51"/>
  <c r="AF58" i="51"/>
  <c r="AE58" i="51"/>
  <c r="AD58" i="51"/>
  <c r="AC58" i="51"/>
  <c r="AB58" i="51"/>
  <c r="AA58" i="51"/>
  <c r="Z58" i="51"/>
  <c r="Y58" i="51"/>
  <c r="X58" i="51"/>
  <c r="W58" i="51"/>
  <c r="V58" i="51"/>
  <c r="U58" i="51"/>
  <c r="T58" i="51"/>
  <c r="S58" i="51"/>
  <c r="R58" i="51"/>
  <c r="Q58" i="51"/>
  <c r="P58" i="51"/>
  <c r="O58" i="51"/>
  <c r="N58" i="51"/>
  <c r="M58" i="51"/>
  <c r="L58" i="51"/>
  <c r="K58" i="51"/>
  <c r="J58" i="51"/>
  <c r="I58" i="51"/>
  <c r="H58" i="51"/>
  <c r="G58" i="51"/>
  <c r="F58" i="51"/>
  <c r="E58" i="51"/>
  <c r="D58" i="51"/>
  <c r="C58" i="51"/>
  <c r="AG57" i="51"/>
  <c r="AF57" i="51"/>
  <c r="AE57" i="51"/>
  <c r="AD57" i="51"/>
  <c r="AC57" i="51"/>
  <c r="AB57" i="51"/>
  <c r="AA57" i="51"/>
  <c r="Z57" i="51"/>
  <c r="Y57" i="51"/>
  <c r="X57" i="51"/>
  <c r="W57" i="51"/>
  <c r="V57" i="51"/>
  <c r="U57" i="51"/>
  <c r="T57" i="51"/>
  <c r="S57" i="51"/>
  <c r="R57" i="51"/>
  <c r="Q57" i="51"/>
  <c r="P57" i="51"/>
  <c r="O57" i="51"/>
  <c r="N57" i="51"/>
  <c r="M57" i="51"/>
  <c r="L57" i="51"/>
  <c r="K57" i="51"/>
  <c r="J57" i="51"/>
  <c r="I57" i="51"/>
  <c r="H57" i="51"/>
  <c r="G57" i="51"/>
  <c r="F57" i="51"/>
  <c r="E57" i="51"/>
  <c r="D57" i="51"/>
  <c r="C57" i="51"/>
  <c r="AG56" i="51"/>
  <c r="AF56" i="51"/>
  <c r="AE56" i="51"/>
  <c r="AD56" i="51"/>
  <c r="AC56" i="51"/>
  <c r="AB56" i="51"/>
  <c r="AA56" i="51"/>
  <c r="Z56" i="51"/>
  <c r="Y56" i="51"/>
  <c r="X56" i="51"/>
  <c r="W56" i="51"/>
  <c r="V56" i="51"/>
  <c r="U56" i="51"/>
  <c r="T56" i="51"/>
  <c r="S56" i="51"/>
  <c r="R56" i="51"/>
  <c r="Q56" i="51"/>
  <c r="P56" i="51"/>
  <c r="O56" i="51"/>
  <c r="N56" i="51"/>
  <c r="M56" i="51"/>
  <c r="L56" i="51"/>
  <c r="K56" i="51"/>
  <c r="J56" i="51"/>
  <c r="I56" i="51"/>
  <c r="H56" i="51"/>
  <c r="G56" i="51"/>
  <c r="F56" i="51"/>
  <c r="E56" i="51"/>
  <c r="D56" i="51"/>
  <c r="C56" i="51"/>
  <c r="AG55" i="51"/>
  <c r="AF55" i="51"/>
  <c r="AE55" i="51"/>
  <c r="AD55" i="51"/>
  <c r="AC55" i="51"/>
  <c r="AB55" i="51"/>
  <c r="AA55" i="51"/>
  <c r="Z55" i="51"/>
  <c r="Y55" i="51"/>
  <c r="X55" i="51"/>
  <c r="W55" i="51"/>
  <c r="V55" i="51"/>
  <c r="U55" i="51"/>
  <c r="T55" i="51"/>
  <c r="S55" i="51"/>
  <c r="R55" i="51"/>
  <c r="Q55" i="51"/>
  <c r="P55" i="51"/>
  <c r="O55" i="51"/>
  <c r="N55" i="51"/>
  <c r="M55" i="51"/>
  <c r="L55" i="51"/>
  <c r="K55" i="51"/>
  <c r="J55" i="51"/>
  <c r="I55" i="51"/>
  <c r="H55" i="51"/>
  <c r="G55" i="51"/>
  <c r="F55" i="51"/>
  <c r="E55" i="51"/>
  <c r="D55" i="51"/>
  <c r="C55" i="51"/>
  <c r="AG54" i="51"/>
  <c r="AF54" i="51"/>
  <c r="AE54" i="51"/>
  <c r="AD54" i="51"/>
  <c r="AC54" i="51"/>
  <c r="AB54" i="51"/>
  <c r="AA54" i="51"/>
  <c r="Z54" i="51"/>
  <c r="Y54" i="51"/>
  <c r="X54" i="51"/>
  <c r="W54" i="51"/>
  <c r="V54" i="51"/>
  <c r="U54" i="51"/>
  <c r="T54" i="51"/>
  <c r="S54" i="51"/>
  <c r="R54" i="51"/>
  <c r="Q54" i="51"/>
  <c r="P54" i="51"/>
  <c r="O54" i="51"/>
  <c r="N54" i="51"/>
  <c r="M54" i="51"/>
  <c r="L54" i="51"/>
  <c r="K54" i="51"/>
  <c r="J54" i="51"/>
  <c r="I54" i="51"/>
  <c r="H54" i="51"/>
  <c r="G54" i="51"/>
  <c r="F54" i="51"/>
  <c r="E54" i="51"/>
  <c r="D54" i="51"/>
  <c r="C54" i="51"/>
  <c r="AG53" i="51"/>
  <c r="AF53" i="51"/>
  <c r="AE53" i="51"/>
  <c r="AD53" i="51"/>
  <c r="AC53" i="51"/>
  <c r="AB53" i="51"/>
  <c r="AA53" i="51"/>
  <c r="Z53" i="51"/>
  <c r="Y53" i="51"/>
  <c r="X53" i="51"/>
  <c r="W53" i="51"/>
  <c r="V53" i="51"/>
  <c r="U53" i="51"/>
  <c r="T53" i="51"/>
  <c r="S53" i="51"/>
  <c r="R53" i="51"/>
  <c r="Q53" i="51"/>
  <c r="P53" i="51"/>
  <c r="O53" i="51"/>
  <c r="N53" i="51"/>
  <c r="M53" i="51"/>
  <c r="L53" i="51"/>
  <c r="K53" i="51"/>
  <c r="J53" i="51"/>
  <c r="I53" i="51"/>
  <c r="H53" i="51"/>
  <c r="G53" i="51"/>
  <c r="F53" i="51"/>
  <c r="E53" i="51"/>
  <c r="D53" i="51"/>
  <c r="C53" i="51"/>
  <c r="AG52" i="51"/>
  <c r="AF52" i="51"/>
  <c r="AE52" i="51"/>
  <c r="AD52" i="51"/>
  <c r="AC52" i="51"/>
  <c r="AB52" i="51"/>
  <c r="AA52" i="51"/>
  <c r="Z52" i="51"/>
  <c r="Y52" i="51"/>
  <c r="X52" i="51"/>
  <c r="W52" i="51"/>
  <c r="V52" i="51"/>
  <c r="U52" i="51"/>
  <c r="T52" i="51"/>
  <c r="S52" i="51"/>
  <c r="R52" i="51"/>
  <c r="Q52" i="51"/>
  <c r="P52" i="51"/>
  <c r="O52" i="51"/>
  <c r="N52" i="51"/>
  <c r="M52" i="51"/>
  <c r="L52" i="51"/>
  <c r="K52" i="51"/>
  <c r="J52" i="51"/>
  <c r="I52" i="51"/>
  <c r="H52" i="51"/>
  <c r="G52" i="51"/>
  <c r="F52" i="51"/>
  <c r="E52" i="51"/>
  <c r="D52" i="51"/>
  <c r="C52" i="51"/>
  <c r="AG51" i="51"/>
  <c r="AF51" i="51"/>
  <c r="AE51" i="51"/>
  <c r="AD51" i="51"/>
  <c r="AC51" i="51"/>
  <c r="AB51" i="51"/>
  <c r="AA51" i="51"/>
  <c r="Z51" i="51"/>
  <c r="Y51" i="51"/>
  <c r="X51" i="51"/>
  <c r="W51" i="51"/>
  <c r="V51" i="51"/>
  <c r="U51" i="51"/>
  <c r="T51" i="51"/>
  <c r="S51" i="51"/>
  <c r="R51" i="51"/>
  <c r="Q51" i="51"/>
  <c r="P51" i="51"/>
  <c r="O51" i="51"/>
  <c r="N51" i="51"/>
  <c r="M51" i="51"/>
  <c r="L51" i="51"/>
  <c r="K51" i="51"/>
  <c r="J51" i="51"/>
  <c r="I51" i="51"/>
  <c r="H51" i="51"/>
  <c r="G51" i="51"/>
  <c r="F51" i="51"/>
  <c r="E51" i="51"/>
  <c r="D51" i="51"/>
  <c r="C51" i="51"/>
  <c r="AG50" i="51"/>
  <c r="AF50" i="51"/>
  <c r="AE50" i="51"/>
  <c r="AD50" i="51"/>
  <c r="AC50" i="51"/>
  <c r="AB50" i="51"/>
  <c r="AA50" i="51"/>
  <c r="Z50" i="51"/>
  <c r="Y50" i="51"/>
  <c r="X50" i="51"/>
  <c r="W50" i="51"/>
  <c r="V50" i="51"/>
  <c r="U50" i="51"/>
  <c r="T50" i="51"/>
  <c r="S50" i="51"/>
  <c r="R50" i="51"/>
  <c r="Q50" i="51"/>
  <c r="P50" i="51"/>
  <c r="O50" i="51"/>
  <c r="N50" i="51"/>
  <c r="M50" i="51"/>
  <c r="L50" i="51"/>
  <c r="K50" i="51"/>
  <c r="J50" i="51"/>
  <c r="I50" i="51"/>
  <c r="H50" i="51"/>
  <c r="G50" i="51"/>
  <c r="F50" i="51"/>
  <c r="E50" i="51"/>
  <c r="D50" i="51"/>
  <c r="C50" i="51"/>
  <c r="AG49" i="51"/>
  <c r="AF49" i="51"/>
  <c r="AE49" i="51"/>
  <c r="AD49" i="51"/>
  <c r="AC49" i="51"/>
  <c r="AB49" i="51"/>
  <c r="AA49" i="51"/>
  <c r="Z49" i="51"/>
  <c r="Y49" i="51"/>
  <c r="X49" i="51"/>
  <c r="W49" i="51"/>
  <c r="V49" i="51"/>
  <c r="U49" i="51"/>
  <c r="T49" i="51"/>
  <c r="S49" i="51"/>
  <c r="R49" i="51"/>
  <c r="Q49" i="51"/>
  <c r="P49" i="51"/>
  <c r="O49" i="51"/>
  <c r="N49" i="51"/>
  <c r="M49" i="51"/>
  <c r="L49" i="51"/>
  <c r="K49" i="51"/>
  <c r="J49" i="51"/>
  <c r="I49" i="51"/>
  <c r="H49" i="51"/>
  <c r="G49" i="51"/>
  <c r="F49" i="51"/>
  <c r="E49" i="51"/>
  <c r="D49" i="51"/>
  <c r="C49" i="51"/>
  <c r="AG48" i="51"/>
  <c r="AF48" i="51"/>
  <c r="AE48" i="51"/>
  <c r="AD48" i="51"/>
  <c r="AC48" i="51"/>
  <c r="AB48" i="51"/>
  <c r="AA48" i="51"/>
  <c r="Z48" i="51"/>
  <c r="Y48" i="51"/>
  <c r="X48" i="51"/>
  <c r="W48" i="51"/>
  <c r="V48" i="51"/>
  <c r="U48" i="51"/>
  <c r="T48" i="51"/>
  <c r="S48" i="51"/>
  <c r="R48" i="51"/>
  <c r="Q48" i="51"/>
  <c r="P48" i="51"/>
  <c r="O48" i="51"/>
  <c r="N48" i="51"/>
  <c r="M48" i="51"/>
  <c r="L48" i="51"/>
  <c r="K48" i="51"/>
  <c r="J48" i="51"/>
  <c r="I48" i="51"/>
  <c r="H48" i="51"/>
  <c r="G48" i="51"/>
  <c r="F48" i="51"/>
  <c r="E48" i="51"/>
  <c r="D48" i="51"/>
  <c r="C48" i="51"/>
  <c r="AG47" i="51"/>
  <c r="AF47" i="51"/>
  <c r="AE47" i="51"/>
  <c r="AD47" i="51"/>
  <c r="AC47" i="51"/>
  <c r="AB47" i="51"/>
  <c r="AA47" i="51"/>
  <c r="Z47" i="51"/>
  <c r="Y47" i="51"/>
  <c r="X47" i="51"/>
  <c r="W47" i="51"/>
  <c r="V47" i="51"/>
  <c r="U47" i="51"/>
  <c r="T47" i="51"/>
  <c r="S47" i="51"/>
  <c r="R47" i="51"/>
  <c r="Q47" i="51"/>
  <c r="P47" i="51"/>
  <c r="O47" i="51"/>
  <c r="N47" i="51"/>
  <c r="M47" i="51"/>
  <c r="L47" i="51"/>
  <c r="K47" i="51"/>
  <c r="J47" i="51"/>
  <c r="I47" i="51"/>
  <c r="H47" i="51"/>
  <c r="G47" i="51"/>
  <c r="F47" i="51"/>
  <c r="E47" i="51"/>
  <c r="D47" i="51"/>
  <c r="C47" i="51"/>
  <c r="AG44" i="51"/>
  <c r="AF44" i="51"/>
  <c r="AE44" i="51"/>
  <c r="AD44" i="51"/>
  <c r="AC44" i="51"/>
  <c r="AB44" i="51"/>
  <c r="AA44" i="51"/>
  <c r="Z44" i="51"/>
  <c r="Y44" i="51"/>
  <c r="X44" i="51"/>
  <c r="W44" i="51"/>
  <c r="V44" i="51"/>
  <c r="U44" i="51"/>
  <c r="T44" i="51"/>
  <c r="S44" i="51"/>
  <c r="R44" i="51"/>
  <c r="Q44" i="51"/>
  <c r="P44" i="51"/>
  <c r="O44" i="51"/>
  <c r="N44" i="51"/>
  <c r="M44" i="51"/>
  <c r="L44" i="51"/>
  <c r="K44" i="51"/>
  <c r="J44" i="51"/>
  <c r="I44" i="51"/>
  <c r="H44" i="51"/>
  <c r="G44" i="51"/>
  <c r="F44" i="51"/>
  <c r="E44" i="51"/>
  <c r="D44" i="51"/>
  <c r="C44" i="51"/>
  <c r="AG43" i="51"/>
  <c r="AF43" i="51"/>
  <c r="AE43" i="51"/>
  <c r="AD43" i="51"/>
  <c r="AC43" i="51"/>
  <c r="AB43" i="51"/>
  <c r="AA43" i="51"/>
  <c r="Z43" i="51"/>
  <c r="Y43" i="51"/>
  <c r="X43" i="51"/>
  <c r="W43" i="51"/>
  <c r="V43" i="51"/>
  <c r="U43" i="51"/>
  <c r="T43" i="51"/>
  <c r="S43" i="51"/>
  <c r="R43" i="51"/>
  <c r="Q43" i="51"/>
  <c r="P43" i="51"/>
  <c r="O43" i="51"/>
  <c r="N43" i="51"/>
  <c r="M43" i="51"/>
  <c r="L43" i="51"/>
  <c r="K43" i="51"/>
  <c r="J43" i="51"/>
  <c r="I43" i="51"/>
  <c r="H43" i="51"/>
  <c r="G43" i="51"/>
  <c r="F43" i="51"/>
  <c r="E43" i="51"/>
  <c r="D43" i="51"/>
  <c r="C43" i="51"/>
  <c r="AG42" i="51"/>
  <c r="AF42" i="51"/>
  <c r="AE42" i="51"/>
  <c r="AD42" i="51"/>
  <c r="AC42" i="51"/>
  <c r="AB42" i="51"/>
  <c r="AA42" i="51"/>
  <c r="Z42" i="51"/>
  <c r="Y42" i="51"/>
  <c r="X42" i="51"/>
  <c r="W42" i="51"/>
  <c r="V42" i="51"/>
  <c r="U42" i="51"/>
  <c r="T42" i="51"/>
  <c r="S42" i="51"/>
  <c r="R42" i="51"/>
  <c r="Q42" i="51"/>
  <c r="P42" i="51"/>
  <c r="O42" i="51"/>
  <c r="N42" i="51"/>
  <c r="M42" i="51"/>
  <c r="L42" i="51"/>
  <c r="K42" i="51"/>
  <c r="J42" i="51"/>
  <c r="I42" i="51"/>
  <c r="H42" i="51"/>
  <c r="G42" i="51"/>
  <c r="F42" i="51"/>
  <c r="E42" i="51"/>
  <c r="D42" i="51"/>
  <c r="C42" i="51"/>
  <c r="AG38" i="51"/>
  <c r="AF38" i="51"/>
  <c r="AE38" i="51"/>
  <c r="AD38" i="51"/>
  <c r="AC38" i="51"/>
  <c r="AB38" i="51"/>
  <c r="AA38" i="51"/>
  <c r="Z38" i="51"/>
  <c r="Y38" i="51"/>
  <c r="X38" i="51"/>
  <c r="W38" i="51"/>
  <c r="V38" i="51"/>
  <c r="U38" i="51"/>
  <c r="T38" i="51"/>
  <c r="S38" i="51"/>
  <c r="R38" i="51"/>
  <c r="Q38" i="51"/>
  <c r="P38" i="51"/>
  <c r="O38" i="51"/>
  <c r="N38" i="51"/>
  <c r="M38" i="51"/>
  <c r="L38" i="51"/>
  <c r="K38" i="51"/>
  <c r="J38" i="51"/>
  <c r="I38" i="51"/>
  <c r="H38" i="51"/>
  <c r="G38" i="51"/>
  <c r="F38" i="51"/>
  <c r="E38" i="51"/>
  <c r="D38" i="51"/>
  <c r="C38" i="51"/>
  <c r="AG36" i="51"/>
  <c r="AF36" i="51"/>
  <c r="AE36" i="51"/>
  <c r="AD36" i="51"/>
  <c r="AC36" i="51"/>
  <c r="AB36" i="51"/>
  <c r="AA36" i="51"/>
  <c r="Z36" i="51"/>
  <c r="Y36" i="51"/>
  <c r="X36" i="51"/>
  <c r="W36" i="51"/>
  <c r="V36" i="51"/>
  <c r="U36" i="51"/>
  <c r="T36" i="51"/>
  <c r="S36" i="51"/>
  <c r="R36" i="51"/>
  <c r="Q36" i="51"/>
  <c r="P36" i="51"/>
  <c r="O36" i="51"/>
  <c r="N36" i="51"/>
  <c r="M36" i="51"/>
  <c r="L36" i="51"/>
  <c r="K36" i="51"/>
  <c r="J36" i="51"/>
  <c r="I36" i="51"/>
  <c r="H36" i="51"/>
  <c r="G36" i="51"/>
  <c r="F36" i="51"/>
  <c r="E36" i="51"/>
  <c r="D36" i="51"/>
  <c r="C36" i="51"/>
  <c r="AG35" i="51"/>
  <c r="AF35" i="51"/>
  <c r="AE35" i="51"/>
  <c r="AD35" i="51"/>
  <c r="AC35" i="51"/>
  <c r="AB35" i="51"/>
  <c r="AA35" i="51"/>
  <c r="Z35" i="51"/>
  <c r="Y35" i="51"/>
  <c r="X35" i="51"/>
  <c r="W35" i="51"/>
  <c r="V35" i="51"/>
  <c r="U35" i="51"/>
  <c r="T35" i="51"/>
  <c r="S35" i="51"/>
  <c r="R35" i="51"/>
  <c r="Q35" i="51"/>
  <c r="P35" i="51"/>
  <c r="O35" i="51"/>
  <c r="N35" i="51"/>
  <c r="M35" i="51"/>
  <c r="L35" i="51"/>
  <c r="K35" i="51"/>
  <c r="J35" i="51"/>
  <c r="I35" i="51"/>
  <c r="H35" i="51"/>
  <c r="G35" i="51"/>
  <c r="F35" i="51"/>
  <c r="E35" i="51"/>
  <c r="D35" i="51"/>
  <c r="C35" i="51"/>
  <c r="AG34" i="51"/>
  <c r="AF34" i="51"/>
  <c r="AE34" i="51"/>
  <c r="AD34" i="51"/>
  <c r="AC34" i="51"/>
  <c r="AB34" i="51"/>
  <c r="AA34" i="51"/>
  <c r="Z34" i="51"/>
  <c r="Y34" i="51"/>
  <c r="X34" i="51"/>
  <c r="W34" i="51"/>
  <c r="V34" i="51"/>
  <c r="U34" i="51"/>
  <c r="T34" i="51"/>
  <c r="S34" i="51"/>
  <c r="R34" i="51"/>
  <c r="Q34" i="51"/>
  <c r="P34" i="51"/>
  <c r="O34" i="51"/>
  <c r="N34" i="51"/>
  <c r="M34" i="51"/>
  <c r="L34" i="51"/>
  <c r="K34" i="51"/>
  <c r="J34" i="51"/>
  <c r="I34" i="51"/>
  <c r="H34" i="51"/>
  <c r="G34" i="51"/>
  <c r="F34" i="51"/>
  <c r="E34" i="51"/>
  <c r="D34" i="51"/>
  <c r="C34" i="51"/>
  <c r="AG33" i="51"/>
  <c r="AF33" i="51"/>
  <c r="AE33" i="51"/>
  <c r="AD33" i="51"/>
  <c r="AC33" i="51"/>
  <c r="AB33" i="51"/>
  <c r="AA33" i="51"/>
  <c r="Z33" i="51"/>
  <c r="Y33" i="51"/>
  <c r="X33" i="51"/>
  <c r="W33" i="51"/>
  <c r="V33" i="51"/>
  <c r="U33" i="51"/>
  <c r="T33" i="51"/>
  <c r="S33" i="51"/>
  <c r="R33" i="51"/>
  <c r="Q33" i="51"/>
  <c r="P33" i="51"/>
  <c r="O33" i="51"/>
  <c r="N33" i="51"/>
  <c r="M33" i="51"/>
  <c r="L33" i="51"/>
  <c r="K33" i="51"/>
  <c r="J33" i="51"/>
  <c r="I33" i="51"/>
  <c r="H33" i="51"/>
  <c r="G33" i="51"/>
  <c r="F33" i="51"/>
  <c r="E33" i="51"/>
  <c r="D33" i="51"/>
  <c r="C33" i="51"/>
  <c r="AG32" i="51"/>
  <c r="AF32" i="51"/>
  <c r="AE32" i="51"/>
  <c r="AD32" i="51"/>
  <c r="AC32" i="51"/>
  <c r="AB32" i="51"/>
  <c r="AA32" i="51"/>
  <c r="Z32" i="51"/>
  <c r="Y32" i="51"/>
  <c r="X32" i="51"/>
  <c r="W32" i="51"/>
  <c r="V32" i="51"/>
  <c r="U32" i="51"/>
  <c r="T32" i="51"/>
  <c r="S32" i="51"/>
  <c r="R32" i="51"/>
  <c r="Q32" i="51"/>
  <c r="P32" i="51"/>
  <c r="O32" i="51"/>
  <c r="N32" i="51"/>
  <c r="M32" i="51"/>
  <c r="L32" i="51"/>
  <c r="K32" i="51"/>
  <c r="J32" i="51"/>
  <c r="I32" i="51"/>
  <c r="H32" i="51"/>
  <c r="G32" i="51"/>
  <c r="F32" i="51"/>
  <c r="E32" i="51"/>
  <c r="D32" i="51"/>
  <c r="C32" i="51"/>
  <c r="AG31" i="51"/>
  <c r="AF31" i="51"/>
  <c r="AE31" i="51"/>
  <c r="AD31" i="51"/>
  <c r="AC31" i="51"/>
  <c r="AB31" i="51"/>
  <c r="AA31" i="51"/>
  <c r="Z31" i="51"/>
  <c r="Y31" i="51"/>
  <c r="X31" i="51"/>
  <c r="W31" i="51"/>
  <c r="V31" i="51"/>
  <c r="U31" i="51"/>
  <c r="T31" i="51"/>
  <c r="S31" i="51"/>
  <c r="R31" i="51"/>
  <c r="Q31" i="51"/>
  <c r="P31" i="51"/>
  <c r="O31" i="51"/>
  <c r="N31" i="51"/>
  <c r="M31" i="51"/>
  <c r="L31" i="51"/>
  <c r="K31" i="51"/>
  <c r="J31" i="51"/>
  <c r="I31" i="51"/>
  <c r="H31" i="51"/>
  <c r="G31" i="51"/>
  <c r="F31" i="51"/>
  <c r="E31" i="51"/>
  <c r="D31" i="51"/>
  <c r="C31" i="51"/>
  <c r="AG30" i="51"/>
  <c r="AF30" i="51"/>
  <c r="AE30" i="51"/>
  <c r="AD30" i="51"/>
  <c r="AC30" i="51"/>
  <c r="AB30" i="51"/>
  <c r="AA30" i="51"/>
  <c r="Z30" i="51"/>
  <c r="Y30" i="51"/>
  <c r="X30" i="51"/>
  <c r="W30" i="51"/>
  <c r="V30" i="51"/>
  <c r="U30" i="51"/>
  <c r="T30" i="51"/>
  <c r="S30" i="51"/>
  <c r="R30" i="51"/>
  <c r="Q30" i="51"/>
  <c r="P30" i="51"/>
  <c r="O30" i="51"/>
  <c r="N30" i="51"/>
  <c r="M30" i="51"/>
  <c r="L30" i="51"/>
  <c r="K30" i="51"/>
  <c r="J30" i="51"/>
  <c r="I30" i="51"/>
  <c r="H30" i="51"/>
  <c r="G30" i="51"/>
  <c r="F30" i="51"/>
  <c r="E30" i="51"/>
  <c r="D30" i="51"/>
  <c r="C30" i="51"/>
  <c r="AG29" i="51"/>
  <c r="AF29" i="51"/>
  <c r="AE29" i="51"/>
  <c r="AD29" i="51"/>
  <c r="AC29" i="51"/>
  <c r="AB29" i="51"/>
  <c r="AA29" i="51"/>
  <c r="Z29" i="51"/>
  <c r="Y29" i="51"/>
  <c r="X29" i="51"/>
  <c r="W29" i="51"/>
  <c r="V29" i="51"/>
  <c r="U29" i="51"/>
  <c r="T29" i="51"/>
  <c r="S29" i="51"/>
  <c r="R29" i="51"/>
  <c r="Q29" i="51"/>
  <c r="P29" i="51"/>
  <c r="O29" i="51"/>
  <c r="N29" i="51"/>
  <c r="M29" i="51"/>
  <c r="L29" i="51"/>
  <c r="K29" i="51"/>
  <c r="J29" i="51"/>
  <c r="I29" i="51"/>
  <c r="H29" i="51"/>
  <c r="G29" i="51"/>
  <c r="F29" i="51"/>
  <c r="E29" i="51"/>
  <c r="D29" i="51"/>
  <c r="C29" i="51"/>
  <c r="AG28" i="51"/>
  <c r="AF28" i="51"/>
  <c r="AE28" i="51"/>
  <c r="AD28" i="51"/>
  <c r="AC28" i="51"/>
  <c r="AB28" i="51"/>
  <c r="AA28" i="51"/>
  <c r="Z28" i="51"/>
  <c r="Y28" i="51"/>
  <c r="X28" i="51"/>
  <c r="W28" i="51"/>
  <c r="V28" i="51"/>
  <c r="U28" i="51"/>
  <c r="T28" i="51"/>
  <c r="S28" i="51"/>
  <c r="R28" i="51"/>
  <c r="Q28" i="51"/>
  <c r="P28" i="51"/>
  <c r="O28" i="51"/>
  <c r="N28" i="51"/>
  <c r="M28" i="51"/>
  <c r="L28" i="51"/>
  <c r="K28" i="51"/>
  <c r="J28" i="51"/>
  <c r="I28" i="51"/>
  <c r="H28" i="51"/>
  <c r="G28" i="51"/>
  <c r="F28" i="51"/>
  <c r="E28" i="51"/>
  <c r="D28" i="51"/>
  <c r="C28" i="51"/>
  <c r="AG27" i="51"/>
  <c r="AF27" i="51"/>
  <c r="AE27" i="51"/>
  <c r="AD27" i="51"/>
  <c r="AC27" i="51"/>
  <c r="AB27" i="51"/>
  <c r="AA27" i="51"/>
  <c r="Z27" i="51"/>
  <c r="Y27" i="51"/>
  <c r="X27" i="51"/>
  <c r="W27" i="51"/>
  <c r="V27" i="51"/>
  <c r="U27" i="51"/>
  <c r="T27" i="51"/>
  <c r="S27" i="51"/>
  <c r="R27" i="51"/>
  <c r="Q27" i="51"/>
  <c r="P27" i="51"/>
  <c r="O27" i="51"/>
  <c r="N27" i="51"/>
  <c r="M27" i="51"/>
  <c r="L27" i="51"/>
  <c r="K27" i="51"/>
  <c r="J27" i="51"/>
  <c r="I27" i="51"/>
  <c r="H27" i="51"/>
  <c r="G27" i="51"/>
  <c r="F27" i="51"/>
  <c r="E27" i="51"/>
  <c r="D27" i="51"/>
  <c r="C27" i="51"/>
  <c r="AG26" i="51"/>
  <c r="AF26" i="51"/>
  <c r="AE26" i="51"/>
  <c r="AD26" i="51"/>
  <c r="AC26" i="51"/>
  <c r="AB26" i="51"/>
  <c r="AA26" i="51"/>
  <c r="Z26" i="51"/>
  <c r="Y26" i="51"/>
  <c r="X26" i="51"/>
  <c r="W26" i="51"/>
  <c r="V26" i="51"/>
  <c r="U26" i="51"/>
  <c r="T26" i="51"/>
  <c r="S26" i="51"/>
  <c r="R26" i="51"/>
  <c r="Q26" i="51"/>
  <c r="P26" i="51"/>
  <c r="O26" i="51"/>
  <c r="N26" i="51"/>
  <c r="M26" i="51"/>
  <c r="L26" i="51"/>
  <c r="K26" i="51"/>
  <c r="J26" i="51"/>
  <c r="I26" i="51"/>
  <c r="H26" i="51"/>
  <c r="G26" i="51"/>
  <c r="F26" i="51"/>
  <c r="E26" i="51"/>
  <c r="D26" i="51"/>
  <c r="C26" i="51"/>
  <c r="AG25" i="51"/>
  <c r="AF25" i="51"/>
  <c r="AE25" i="51"/>
  <c r="AD25" i="51"/>
  <c r="AC25" i="51"/>
  <c r="AB25" i="51"/>
  <c r="AA25" i="51"/>
  <c r="Z25" i="51"/>
  <c r="Y25" i="51"/>
  <c r="X25" i="51"/>
  <c r="W25" i="51"/>
  <c r="V25" i="51"/>
  <c r="U25" i="51"/>
  <c r="T25" i="51"/>
  <c r="S25" i="51"/>
  <c r="R25" i="51"/>
  <c r="Q25" i="51"/>
  <c r="P25" i="51"/>
  <c r="O25" i="51"/>
  <c r="N25" i="51"/>
  <c r="M25" i="51"/>
  <c r="L25" i="51"/>
  <c r="K25" i="51"/>
  <c r="J25" i="51"/>
  <c r="I25" i="51"/>
  <c r="H25" i="51"/>
  <c r="G25" i="51"/>
  <c r="F25" i="51"/>
  <c r="E25" i="51"/>
  <c r="D25" i="51"/>
  <c r="C25" i="51"/>
  <c r="AG24" i="51"/>
  <c r="AF24" i="51"/>
  <c r="AE24" i="51"/>
  <c r="AD24" i="51"/>
  <c r="AC24" i="51"/>
  <c r="AB24" i="51"/>
  <c r="AA24" i="51"/>
  <c r="Z24" i="51"/>
  <c r="Y24" i="51"/>
  <c r="X24" i="51"/>
  <c r="W24" i="51"/>
  <c r="V24" i="51"/>
  <c r="U24" i="51"/>
  <c r="T24" i="51"/>
  <c r="S24" i="51"/>
  <c r="R24" i="51"/>
  <c r="Q24" i="51"/>
  <c r="P24" i="51"/>
  <c r="O24" i="51"/>
  <c r="N24" i="51"/>
  <c r="M24" i="51"/>
  <c r="L24" i="51"/>
  <c r="K24" i="51"/>
  <c r="J24" i="51"/>
  <c r="I24" i="51"/>
  <c r="H24" i="51"/>
  <c r="G24" i="51"/>
  <c r="F24" i="51"/>
  <c r="E24" i="51"/>
  <c r="D24" i="51"/>
  <c r="C24" i="51"/>
  <c r="AG23" i="51"/>
  <c r="AF23" i="51"/>
  <c r="AE23" i="51"/>
  <c r="AD23" i="51"/>
  <c r="AC23" i="51"/>
  <c r="AB23" i="51"/>
  <c r="AA23" i="51"/>
  <c r="Z23" i="51"/>
  <c r="Y23" i="51"/>
  <c r="X23" i="51"/>
  <c r="W23" i="51"/>
  <c r="V23" i="51"/>
  <c r="U23" i="51"/>
  <c r="T23" i="51"/>
  <c r="S23" i="51"/>
  <c r="R23" i="51"/>
  <c r="Q23" i="51"/>
  <c r="P23" i="51"/>
  <c r="O23" i="51"/>
  <c r="N23" i="51"/>
  <c r="M23" i="51"/>
  <c r="L23" i="51"/>
  <c r="K23" i="51"/>
  <c r="J23" i="51"/>
  <c r="I23" i="51"/>
  <c r="H23" i="51"/>
  <c r="G23" i="51"/>
  <c r="F23" i="51"/>
  <c r="E23" i="51"/>
  <c r="D23" i="51"/>
  <c r="C23" i="51"/>
  <c r="AG22" i="51"/>
  <c r="AF22" i="51"/>
  <c r="AE22" i="51"/>
  <c r="AD22" i="51"/>
  <c r="AC22" i="51"/>
  <c r="AB22" i="51"/>
  <c r="AA22" i="51"/>
  <c r="Z22" i="51"/>
  <c r="Y22" i="51"/>
  <c r="X22" i="51"/>
  <c r="W22" i="51"/>
  <c r="V22" i="51"/>
  <c r="U22" i="51"/>
  <c r="T22" i="51"/>
  <c r="S22" i="51"/>
  <c r="R22" i="51"/>
  <c r="Q22" i="51"/>
  <c r="P22" i="51"/>
  <c r="O22" i="51"/>
  <c r="N22" i="51"/>
  <c r="M22" i="51"/>
  <c r="L22" i="51"/>
  <c r="K22" i="51"/>
  <c r="J22" i="51"/>
  <c r="I22" i="51"/>
  <c r="H22" i="51"/>
  <c r="G22" i="51"/>
  <c r="F22" i="51"/>
  <c r="E22" i="51"/>
  <c r="D22" i="51"/>
  <c r="C22" i="51"/>
  <c r="AG19" i="51"/>
  <c r="AF19" i="51"/>
  <c r="AE19" i="51"/>
  <c r="AD19" i="51"/>
  <c r="AC19" i="51"/>
  <c r="AB19" i="51"/>
  <c r="AA19" i="51"/>
  <c r="Z19" i="51"/>
  <c r="Y19" i="51"/>
  <c r="X19" i="51"/>
  <c r="W19" i="51"/>
  <c r="V19" i="51"/>
  <c r="U19" i="51"/>
  <c r="T19" i="51"/>
  <c r="S19" i="51"/>
  <c r="R19" i="51"/>
  <c r="Q19" i="51"/>
  <c r="P19" i="51"/>
  <c r="O19" i="51"/>
  <c r="N19" i="51"/>
  <c r="M19" i="51"/>
  <c r="L19" i="51"/>
  <c r="K19" i="51"/>
  <c r="J19" i="51"/>
  <c r="I19" i="51"/>
  <c r="H19" i="51"/>
  <c r="G19" i="51"/>
  <c r="F19" i="51"/>
  <c r="E19" i="51"/>
  <c r="D19" i="51"/>
  <c r="C19" i="51"/>
  <c r="AG18" i="51"/>
  <c r="AF18" i="51"/>
  <c r="AE18" i="51"/>
  <c r="AD18" i="51"/>
  <c r="AC18" i="51"/>
  <c r="AB18" i="51"/>
  <c r="AA18" i="51"/>
  <c r="Z18" i="51"/>
  <c r="Y18" i="51"/>
  <c r="X18" i="51"/>
  <c r="W18" i="51"/>
  <c r="V18" i="51"/>
  <c r="U18" i="51"/>
  <c r="T18" i="51"/>
  <c r="S18" i="51"/>
  <c r="R18" i="51"/>
  <c r="Q18" i="51"/>
  <c r="P18" i="51"/>
  <c r="O18" i="51"/>
  <c r="N18" i="51"/>
  <c r="M18" i="51"/>
  <c r="L18" i="51"/>
  <c r="K18" i="51"/>
  <c r="J18" i="51"/>
  <c r="I18" i="51"/>
  <c r="H18" i="51"/>
  <c r="G18" i="51"/>
  <c r="F18" i="51"/>
  <c r="E18" i="51"/>
  <c r="D18" i="51"/>
  <c r="C18" i="51"/>
  <c r="AG17" i="51"/>
  <c r="AF17" i="51"/>
  <c r="AE17" i="51"/>
  <c r="AD17" i="51"/>
  <c r="AC17" i="51"/>
  <c r="AB17" i="51"/>
  <c r="AA17" i="51"/>
  <c r="Z17" i="51"/>
  <c r="Y17" i="51"/>
  <c r="X17" i="51"/>
  <c r="W17" i="51"/>
  <c r="V17" i="51"/>
  <c r="U17" i="51"/>
  <c r="T17" i="51"/>
  <c r="S17" i="51"/>
  <c r="R17" i="51"/>
  <c r="Q17" i="51"/>
  <c r="P17" i="51"/>
  <c r="O17" i="51"/>
  <c r="N17" i="51"/>
  <c r="M17" i="51"/>
  <c r="L17" i="51"/>
  <c r="K17" i="51"/>
  <c r="J17" i="51"/>
  <c r="I17" i="51"/>
  <c r="H17" i="51"/>
  <c r="G17" i="51"/>
  <c r="F17" i="51"/>
  <c r="E17" i="51"/>
  <c r="D17" i="51"/>
  <c r="C17" i="51"/>
  <c r="AG74" i="49"/>
  <c r="AF74" i="49"/>
  <c r="AE74" i="49"/>
  <c r="AD74" i="49"/>
  <c r="AC74" i="49"/>
  <c r="AB74" i="49"/>
  <c r="AA74" i="49"/>
  <c r="Z74" i="49"/>
  <c r="Y74" i="49"/>
  <c r="X74" i="49"/>
  <c r="W74" i="49"/>
  <c r="V74" i="49"/>
  <c r="U74" i="49"/>
  <c r="T74" i="49"/>
  <c r="S74" i="49"/>
  <c r="R74" i="49"/>
  <c r="Q74" i="49"/>
  <c r="P74" i="49"/>
  <c r="O74" i="49"/>
  <c r="N74" i="49"/>
  <c r="M74" i="49"/>
  <c r="L74" i="49"/>
  <c r="K74" i="49"/>
  <c r="J74" i="49"/>
  <c r="I74" i="49"/>
  <c r="H74" i="49"/>
  <c r="G74" i="49"/>
  <c r="F74" i="49"/>
  <c r="E74" i="49"/>
  <c r="D74" i="49"/>
  <c r="C74" i="49"/>
  <c r="AG72" i="49"/>
  <c r="AF72" i="49"/>
  <c r="AE72" i="49"/>
  <c r="AD72" i="49"/>
  <c r="AC72" i="49"/>
  <c r="AB72" i="49"/>
  <c r="AA72" i="49"/>
  <c r="Z72" i="49"/>
  <c r="Y72" i="49"/>
  <c r="X72" i="49"/>
  <c r="W72" i="49"/>
  <c r="V72" i="49"/>
  <c r="U72" i="49"/>
  <c r="T72" i="49"/>
  <c r="S72" i="49"/>
  <c r="R72" i="49"/>
  <c r="Q72" i="49"/>
  <c r="P72" i="49"/>
  <c r="O72" i="49"/>
  <c r="N72" i="49"/>
  <c r="M72" i="49"/>
  <c r="L72" i="49"/>
  <c r="K72" i="49"/>
  <c r="J72" i="49"/>
  <c r="I72" i="49"/>
  <c r="H72" i="49"/>
  <c r="G72" i="49"/>
  <c r="F72" i="49"/>
  <c r="E72" i="49"/>
  <c r="D72" i="49"/>
  <c r="C72" i="49"/>
  <c r="AG71" i="49"/>
  <c r="AF71" i="49"/>
  <c r="AE71" i="49"/>
  <c r="AD71" i="49"/>
  <c r="AC71" i="49"/>
  <c r="AB71" i="49"/>
  <c r="AA71" i="49"/>
  <c r="Z71" i="49"/>
  <c r="Y71" i="49"/>
  <c r="X71" i="49"/>
  <c r="W71" i="49"/>
  <c r="V71" i="49"/>
  <c r="U71" i="49"/>
  <c r="T71" i="49"/>
  <c r="S71" i="49"/>
  <c r="R71" i="49"/>
  <c r="Q71" i="49"/>
  <c r="P71" i="49"/>
  <c r="O71" i="49"/>
  <c r="N71" i="49"/>
  <c r="M71" i="49"/>
  <c r="L71" i="49"/>
  <c r="K71" i="49"/>
  <c r="J71" i="49"/>
  <c r="I71" i="49"/>
  <c r="H71" i="49"/>
  <c r="G71" i="49"/>
  <c r="F71" i="49"/>
  <c r="E71" i="49"/>
  <c r="D71" i="49"/>
  <c r="C71" i="49"/>
  <c r="AG70" i="49"/>
  <c r="AF70" i="49"/>
  <c r="AE70" i="49"/>
  <c r="AD70" i="49"/>
  <c r="AC70" i="49"/>
  <c r="AB70" i="49"/>
  <c r="AA70" i="49"/>
  <c r="Z70" i="49"/>
  <c r="Y70" i="49"/>
  <c r="X70" i="49"/>
  <c r="W70" i="49"/>
  <c r="V70" i="49"/>
  <c r="U70" i="49"/>
  <c r="T70" i="49"/>
  <c r="S70" i="49"/>
  <c r="R70" i="49"/>
  <c r="Q70" i="49"/>
  <c r="P70" i="49"/>
  <c r="O70" i="49"/>
  <c r="N70" i="49"/>
  <c r="M70" i="49"/>
  <c r="L70" i="49"/>
  <c r="K70" i="49"/>
  <c r="J70" i="49"/>
  <c r="I70" i="49"/>
  <c r="H70" i="49"/>
  <c r="G70" i="49"/>
  <c r="F70" i="49"/>
  <c r="E70" i="49"/>
  <c r="D70" i="49"/>
  <c r="C70" i="49"/>
  <c r="AG69" i="49"/>
  <c r="AF69" i="49"/>
  <c r="AE69" i="49"/>
  <c r="AD69" i="49"/>
  <c r="AC69" i="49"/>
  <c r="AB69" i="49"/>
  <c r="AA69" i="49"/>
  <c r="Z69" i="49"/>
  <c r="Y69" i="49"/>
  <c r="X69" i="49"/>
  <c r="W69" i="49"/>
  <c r="V69" i="49"/>
  <c r="U69" i="49"/>
  <c r="T69" i="49"/>
  <c r="S69" i="49"/>
  <c r="R69" i="49"/>
  <c r="Q69" i="49"/>
  <c r="P69" i="49"/>
  <c r="O69" i="49"/>
  <c r="N69" i="49"/>
  <c r="M69" i="49"/>
  <c r="L69" i="49"/>
  <c r="K69" i="49"/>
  <c r="J69" i="49"/>
  <c r="I69" i="49"/>
  <c r="H69" i="49"/>
  <c r="G69" i="49"/>
  <c r="F69" i="49"/>
  <c r="E69" i="49"/>
  <c r="D69" i="49"/>
  <c r="C69" i="49"/>
  <c r="AG68" i="49"/>
  <c r="AF68" i="49"/>
  <c r="AE68" i="49"/>
  <c r="AD68" i="49"/>
  <c r="AC68" i="49"/>
  <c r="AB68" i="49"/>
  <c r="AA68" i="49"/>
  <c r="Z68" i="49"/>
  <c r="Y68" i="49"/>
  <c r="X68" i="49"/>
  <c r="W68" i="49"/>
  <c r="V68" i="49"/>
  <c r="U68" i="49"/>
  <c r="T68" i="49"/>
  <c r="S68" i="49"/>
  <c r="R68" i="49"/>
  <c r="Q68" i="49"/>
  <c r="P68" i="49"/>
  <c r="O68" i="49"/>
  <c r="N68" i="49"/>
  <c r="M68" i="49"/>
  <c r="L68" i="49"/>
  <c r="K68" i="49"/>
  <c r="J68" i="49"/>
  <c r="I68" i="49"/>
  <c r="H68" i="49"/>
  <c r="G68" i="49"/>
  <c r="F68" i="49"/>
  <c r="E68" i="49"/>
  <c r="D68" i="49"/>
  <c r="C68" i="49"/>
  <c r="AG67" i="49"/>
  <c r="AF67" i="49"/>
  <c r="AE67" i="49"/>
  <c r="AD67" i="49"/>
  <c r="AC67" i="49"/>
  <c r="AB67" i="49"/>
  <c r="AA67" i="49"/>
  <c r="Z67" i="49"/>
  <c r="Y67" i="49"/>
  <c r="X67" i="49"/>
  <c r="W67" i="49"/>
  <c r="V67" i="49"/>
  <c r="U67" i="49"/>
  <c r="T67" i="49"/>
  <c r="S67" i="49"/>
  <c r="R67" i="49"/>
  <c r="Q67" i="49"/>
  <c r="P67" i="49"/>
  <c r="O67" i="49"/>
  <c r="N67" i="49"/>
  <c r="M67" i="49"/>
  <c r="L67" i="49"/>
  <c r="K67" i="49"/>
  <c r="J67" i="49"/>
  <c r="I67" i="49"/>
  <c r="H67" i="49"/>
  <c r="G67" i="49"/>
  <c r="F67" i="49"/>
  <c r="E67" i="49"/>
  <c r="D67" i="49"/>
  <c r="C67" i="49"/>
  <c r="AG66" i="49"/>
  <c r="AF66" i="49"/>
  <c r="AE66" i="49"/>
  <c r="AD66" i="49"/>
  <c r="AC66" i="49"/>
  <c r="AB66" i="49"/>
  <c r="AA66" i="49"/>
  <c r="Z66" i="49"/>
  <c r="Y66" i="49"/>
  <c r="X66" i="49"/>
  <c r="W66" i="49"/>
  <c r="V66" i="49"/>
  <c r="U66" i="49"/>
  <c r="T66" i="49"/>
  <c r="S66" i="49"/>
  <c r="R66" i="49"/>
  <c r="Q66" i="49"/>
  <c r="P66" i="49"/>
  <c r="O66" i="49"/>
  <c r="N66" i="49"/>
  <c r="M66" i="49"/>
  <c r="L66" i="49"/>
  <c r="K66" i="49"/>
  <c r="J66" i="49"/>
  <c r="I66" i="49"/>
  <c r="H66" i="49"/>
  <c r="G66" i="49"/>
  <c r="F66" i="49"/>
  <c r="E66" i="49"/>
  <c r="D66" i="49"/>
  <c r="C66" i="49"/>
  <c r="AG65" i="49"/>
  <c r="AF65" i="49"/>
  <c r="AE65" i="49"/>
  <c r="AD65" i="49"/>
  <c r="AC65" i="49"/>
  <c r="AB65" i="49"/>
  <c r="AA65" i="49"/>
  <c r="Z65" i="49"/>
  <c r="Y65" i="49"/>
  <c r="X65" i="49"/>
  <c r="W65" i="49"/>
  <c r="V65" i="49"/>
  <c r="U65" i="49"/>
  <c r="T65" i="49"/>
  <c r="S65" i="49"/>
  <c r="R65" i="49"/>
  <c r="Q65" i="49"/>
  <c r="P65" i="49"/>
  <c r="O65" i="49"/>
  <c r="N65" i="49"/>
  <c r="M65" i="49"/>
  <c r="L65" i="49"/>
  <c r="K65" i="49"/>
  <c r="J65" i="49"/>
  <c r="I65" i="49"/>
  <c r="H65" i="49"/>
  <c r="G65" i="49"/>
  <c r="F65" i="49"/>
  <c r="E65" i="49"/>
  <c r="D65" i="49"/>
  <c r="C65" i="49"/>
  <c r="AG64" i="49"/>
  <c r="AF64" i="49"/>
  <c r="AE64" i="49"/>
  <c r="AD64" i="49"/>
  <c r="AC64" i="49"/>
  <c r="AB64" i="49"/>
  <c r="AA64" i="49"/>
  <c r="Z64" i="49"/>
  <c r="Y64" i="49"/>
  <c r="X64" i="49"/>
  <c r="W64" i="49"/>
  <c r="V64" i="49"/>
  <c r="U64" i="49"/>
  <c r="T64" i="49"/>
  <c r="S64" i="49"/>
  <c r="R64" i="49"/>
  <c r="Q64" i="49"/>
  <c r="P64" i="49"/>
  <c r="O64" i="49"/>
  <c r="N64" i="49"/>
  <c r="M64" i="49"/>
  <c r="L64" i="49"/>
  <c r="K64" i="49"/>
  <c r="J64" i="49"/>
  <c r="I64" i="49"/>
  <c r="H64" i="49"/>
  <c r="G64" i="49"/>
  <c r="F64" i="49"/>
  <c r="E64" i="49"/>
  <c r="D64" i="49"/>
  <c r="C64" i="49"/>
  <c r="AG63" i="49"/>
  <c r="AF63" i="49"/>
  <c r="AE63" i="49"/>
  <c r="AD63" i="49"/>
  <c r="AC63" i="49"/>
  <c r="AB63" i="49"/>
  <c r="AA63" i="49"/>
  <c r="Z63" i="49"/>
  <c r="Y63" i="49"/>
  <c r="X63" i="49"/>
  <c r="W63" i="49"/>
  <c r="V63" i="49"/>
  <c r="U63" i="49"/>
  <c r="T63" i="49"/>
  <c r="S63" i="49"/>
  <c r="R63" i="49"/>
  <c r="Q63" i="49"/>
  <c r="P63" i="49"/>
  <c r="O63" i="49"/>
  <c r="N63" i="49"/>
  <c r="M63" i="49"/>
  <c r="L63" i="49"/>
  <c r="K63" i="49"/>
  <c r="J63" i="49"/>
  <c r="I63" i="49"/>
  <c r="H63" i="49"/>
  <c r="G63" i="49"/>
  <c r="F63" i="49"/>
  <c r="E63" i="49"/>
  <c r="D63" i="49"/>
  <c r="C63" i="49"/>
  <c r="AG62" i="49"/>
  <c r="AF62" i="49"/>
  <c r="AE62" i="49"/>
  <c r="AD62" i="49"/>
  <c r="AC62" i="49"/>
  <c r="AB62" i="49"/>
  <c r="AA62" i="49"/>
  <c r="Z62" i="49"/>
  <c r="Y62" i="49"/>
  <c r="X62" i="49"/>
  <c r="W62" i="49"/>
  <c r="V62" i="49"/>
  <c r="U62" i="49"/>
  <c r="T62" i="49"/>
  <c r="S62" i="49"/>
  <c r="R62" i="49"/>
  <c r="Q62" i="49"/>
  <c r="P62" i="49"/>
  <c r="O62" i="49"/>
  <c r="N62" i="49"/>
  <c r="M62" i="49"/>
  <c r="L62" i="49"/>
  <c r="K62" i="49"/>
  <c r="J62" i="49"/>
  <c r="I62" i="49"/>
  <c r="H62" i="49"/>
  <c r="G62" i="49"/>
  <c r="F62" i="49"/>
  <c r="E62" i="49"/>
  <c r="D62" i="49"/>
  <c r="C62" i="49"/>
  <c r="AG61" i="49"/>
  <c r="AF61" i="49"/>
  <c r="AE61" i="49"/>
  <c r="AD61" i="49"/>
  <c r="AC61" i="49"/>
  <c r="AB61" i="49"/>
  <c r="AA61" i="49"/>
  <c r="Z61" i="49"/>
  <c r="Y61" i="49"/>
  <c r="X61" i="49"/>
  <c r="W61" i="49"/>
  <c r="V61" i="49"/>
  <c r="U61" i="49"/>
  <c r="T61" i="49"/>
  <c r="S61" i="49"/>
  <c r="R61" i="49"/>
  <c r="Q61" i="49"/>
  <c r="P61" i="49"/>
  <c r="O61" i="49"/>
  <c r="N61" i="49"/>
  <c r="M61" i="49"/>
  <c r="L61" i="49"/>
  <c r="K61" i="49"/>
  <c r="J61" i="49"/>
  <c r="I61" i="49"/>
  <c r="H61" i="49"/>
  <c r="G61" i="49"/>
  <c r="F61" i="49"/>
  <c r="E61" i="49"/>
  <c r="D61" i="49"/>
  <c r="C61" i="49"/>
  <c r="AG60" i="49"/>
  <c r="AF60" i="49"/>
  <c r="AE60" i="49"/>
  <c r="AD60" i="49"/>
  <c r="AC60" i="49"/>
  <c r="AB60" i="49"/>
  <c r="AA60" i="49"/>
  <c r="Z60" i="49"/>
  <c r="Y60" i="49"/>
  <c r="X60" i="49"/>
  <c r="W60" i="49"/>
  <c r="V60" i="49"/>
  <c r="U60" i="49"/>
  <c r="T60" i="49"/>
  <c r="S60" i="49"/>
  <c r="R60" i="49"/>
  <c r="Q60" i="49"/>
  <c r="P60" i="49"/>
  <c r="O60" i="49"/>
  <c r="N60" i="49"/>
  <c r="M60" i="49"/>
  <c r="L60" i="49"/>
  <c r="K60" i="49"/>
  <c r="J60" i="49"/>
  <c r="I60" i="49"/>
  <c r="H60" i="49"/>
  <c r="G60" i="49"/>
  <c r="F60" i="49"/>
  <c r="E60" i="49"/>
  <c r="D60" i="49"/>
  <c r="C60" i="49"/>
  <c r="AG59" i="49"/>
  <c r="AF59" i="49"/>
  <c r="AE59" i="49"/>
  <c r="AD59" i="49"/>
  <c r="AC59" i="49"/>
  <c r="AB59" i="49"/>
  <c r="AA59" i="49"/>
  <c r="Z59" i="49"/>
  <c r="Y59" i="49"/>
  <c r="X59" i="49"/>
  <c r="W59" i="49"/>
  <c r="V59" i="49"/>
  <c r="U59" i="49"/>
  <c r="T59" i="49"/>
  <c r="S59" i="49"/>
  <c r="R59" i="49"/>
  <c r="Q59" i="49"/>
  <c r="P59" i="49"/>
  <c r="O59" i="49"/>
  <c r="N59" i="49"/>
  <c r="M59" i="49"/>
  <c r="L59" i="49"/>
  <c r="K59" i="49"/>
  <c r="J59" i="49"/>
  <c r="I59" i="49"/>
  <c r="H59" i="49"/>
  <c r="G59" i="49"/>
  <c r="F59" i="49"/>
  <c r="E59" i="49"/>
  <c r="D59" i="49"/>
  <c r="C59" i="49"/>
  <c r="AG56" i="49"/>
  <c r="AF56" i="49"/>
  <c r="AE56" i="49"/>
  <c r="AD56" i="49"/>
  <c r="AC56" i="49"/>
  <c r="AB56" i="49"/>
  <c r="AA56" i="49"/>
  <c r="Z56" i="49"/>
  <c r="Y56" i="49"/>
  <c r="X56" i="49"/>
  <c r="W56" i="49"/>
  <c r="V56" i="49"/>
  <c r="U56" i="49"/>
  <c r="T56" i="49"/>
  <c r="S56" i="49"/>
  <c r="R56" i="49"/>
  <c r="Q56" i="49"/>
  <c r="P56" i="49"/>
  <c r="O56" i="49"/>
  <c r="N56" i="49"/>
  <c r="M56" i="49"/>
  <c r="L56" i="49"/>
  <c r="K56" i="49"/>
  <c r="J56" i="49"/>
  <c r="I56" i="49"/>
  <c r="H56" i="49"/>
  <c r="G56" i="49"/>
  <c r="F56" i="49"/>
  <c r="E56" i="49"/>
  <c r="D56" i="49"/>
  <c r="C56" i="49"/>
  <c r="AG54" i="49"/>
  <c r="AF54" i="49"/>
  <c r="AE54" i="49"/>
  <c r="AD54" i="49"/>
  <c r="AC54" i="49"/>
  <c r="AB54" i="49"/>
  <c r="AA54" i="49"/>
  <c r="Z54" i="49"/>
  <c r="Y54" i="49"/>
  <c r="X54" i="49"/>
  <c r="W54" i="49"/>
  <c r="V54" i="49"/>
  <c r="U54" i="49"/>
  <c r="T54" i="49"/>
  <c r="S54" i="49"/>
  <c r="R54" i="49"/>
  <c r="Q54" i="49"/>
  <c r="P54" i="49"/>
  <c r="O54" i="49"/>
  <c r="N54" i="49"/>
  <c r="M54" i="49"/>
  <c r="L54" i="49"/>
  <c r="K54" i="49"/>
  <c r="J54" i="49"/>
  <c r="I54" i="49"/>
  <c r="H54" i="49"/>
  <c r="G54" i="49"/>
  <c r="F54" i="49"/>
  <c r="E54" i="49"/>
  <c r="D54" i="49"/>
  <c r="C54" i="49"/>
  <c r="AG53" i="49"/>
  <c r="AF53" i="49"/>
  <c r="AE53" i="49"/>
  <c r="AD53" i="49"/>
  <c r="AC53" i="49"/>
  <c r="AB53" i="49"/>
  <c r="AA53" i="49"/>
  <c r="Z53" i="49"/>
  <c r="Y53" i="49"/>
  <c r="X53" i="49"/>
  <c r="W53" i="49"/>
  <c r="V53" i="49"/>
  <c r="U53" i="49"/>
  <c r="T53" i="49"/>
  <c r="S53" i="49"/>
  <c r="R53" i="49"/>
  <c r="Q53" i="49"/>
  <c r="P53" i="49"/>
  <c r="O53" i="49"/>
  <c r="N53" i="49"/>
  <c r="M53" i="49"/>
  <c r="L53" i="49"/>
  <c r="K53" i="49"/>
  <c r="J53" i="49"/>
  <c r="I53" i="49"/>
  <c r="H53" i="49"/>
  <c r="G53" i="49"/>
  <c r="F53" i="49"/>
  <c r="E53" i="49"/>
  <c r="D53" i="49"/>
  <c r="C53" i="49"/>
  <c r="AG52" i="49"/>
  <c r="AF52" i="49"/>
  <c r="AE52" i="49"/>
  <c r="AD52" i="49"/>
  <c r="AC52" i="49"/>
  <c r="AB52" i="49"/>
  <c r="AA52" i="49"/>
  <c r="Z52" i="49"/>
  <c r="Y52" i="49"/>
  <c r="X52" i="49"/>
  <c r="W52" i="49"/>
  <c r="V52" i="49"/>
  <c r="U52" i="49"/>
  <c r="T52" i="49"/>
  <c r="S52" i="49"/>
  <c r="R52" i="49"/>
  <c r="Q52" i="49"/>
  <c r="P52" i="49"/>
  <c r="O52" i="49"/>
  <c r="N52" i="49"/>
  <c r="M52" i="49"/>
  <c r="L52" i="49"/>
  <c r="K52" i="49"/>
  <c r="J52" i="49"/>
  <c r="I52" i="49"/>
  <c r="H52" i="49"/>
  <c r="G52" i="49"/>
  <c r="F52" i="49"/>
  <c r="E52" i="49"/>
  <c r="D52" i="49"/>
  <c r="C52" i="49"/>
  <c r="AG51" i="49"/>
  <c r="AF51" i="49"/>
  <c r="AE51" i="49"/>
  <c r="AD51" i="49"/>
  <c r="AC51" i="49"/>
  <c r="AB51" i="49"/>
  <c r="AA51" i="49"/>
  <c r="Z51" i="49"/>
  <c r="Y51" i="49"/>
  <c r="X51" i="49"/>
  <c r="W51" i="49"/>
  <c r="V51" i="49"/>
  <c r="U51" i="49"/>
  <c r="T51" i="49"/>
  <c r="S51" i="49"/>
  <c r="R51" i="49"/>
  <c r="Q51" i="49"/>
  <c r="P51" i="49"/>
  <c r="O51" i="49"/>
  <c r="N51" i="49"/>
  <c r="M51" i="49"/>
  <c r="L51" i="49"/>
  <c r="K51" i="49"/>
  <c r="J51" i="49"/>
  <c r="I51" i="49"/>
  <c r="H51" i="49"/>
  <c r="G51" i="49"/>
  <c r="F51" i="49"/>
  <c r="E51" i="49"/>
  <c r="D51" i="49"/>
  <c r="C51" i="49"/>
  <c r="AG49" i="49"/>
  <c r="AF49" i="49"/>
  <c r="AE49" i="49"/>
  <c r="AD49" i="49"/>
  <c r="AC49" i="49"/>
  <c r="AB49" i="49"/>
  <c r="AA49" i="49"/>
  <c r="Z49" i="49"/>
  <c r="Y49" i="49"/>
  <c r="X49" i="49"/>
  <c r="W49" i="49"/>
  <c r="V49" i="49"/>
  <c r="U49" i="49"/>
  <c r="T49" i="49"/>
  <c r="S49" i="49"/>
  <c r="R49" i="49"/>
  <c r="Q49" i="49"/>
  <c r="P49" i="49"/>
  <c r="O49" i="49"/>
  <c r="N49" i="49"/>
  <c r="M49" i="49"/>
  <c r="L49" i="49"/>
  <c r="K49" i="49"/>
  <c r="J49" i="49"/>
  <c r="I49" i="49"/>
  <c r="H49" i="49"/>
  <c r="G49" i="49"/>
  <c r="F49" i="49"/>
  <c r="E49" i="49"/>
  <c r="D49" i="49"/>
  <c r="C49" i="49"/>
  <c r="AG48" i="49"/>
  <c r="AF48" i="49"/>
  <c r="AE48" i="49"/>
  <c r="AD48" i="49"/>
  <c r="AC48" i="49"/>
  <c r="AB48" i="49"/>
  <c r="AA48" i="49"/>
  <c r="Z48" i="49"/>
  <c r="Y48" i="49"/>
  <c r="X48" i="49"/>
  <c r="W48" i="49"/>
  <c r="V48" i="49"/>
  <c r="U48" i="49"/>
  <c r="T48" i="49"/>
  <c r="S48" i="49"/>
  <c r="R48" i="49"/>
  <c r="Q48" i="49"/>
  <c r="P48" i="49"/>
  <c r="O48" i="49"/>
  <c r="N48" i="49"/>
  <c r="M48" i="49"/>
  <c r="L48" i="49"/>
  <c r="K48" i="49"/>
  <c r="J48" i="49"/>
  <c r="I48" i="49"/>
  <c r="H48" i="49"/>
  <c r="G48" i="49"/>
  <c r="F48" i="49"/>
  <c r="E48" i="49"/>
  <c r="D48" i="49"/>
  <c r="C48" i="49"/>
  <c r="AG47" i="49"/>
  <c r="AF47" i="49"/>
  <c r="AE47" i="49"/>
  <c r="AD47" i="49"/>
  <c r="AC47" i="49"/>
  <c r="AB47" i="49"/>
  <c r="AA47" i="49"/>
  <c r="Z47" i="49"/>
  <c r="Y47" i="49"/>
  <c r="X47" i="49"/>
  <c r="W47" i="49"/>
  <c r="V47" i="49"/>
  <c r="U47" i="49"/>
  <c r="T47" i="49"/>
  <c r="S47" i="49"/>
  <c r="R47" i="49"/>
  <c r="Q47" i="49"/>
  <c r="P47" i="49"/>
  <c r="O47" i="49"/>
  <c r="N47" i="49"/>
  <c r="M47" i="49"/>
  <c r="L47" i="49"/>
  <c r="K47" i="49"/>
  <c r="J47" i="49"/>
  <c r="I47" i="49"/>
  <c r="H47" i="49"/>
  <c r="G47" i="49"/>
  <c r="F47" i="49"/>
  <c r="E47" i="49"/>
  <c r="D47" i="49"/>
  <c r="C47" i="49"/>
  <c r="AG46" i="49"/>
  <c r="AF46" i="49"/>
  <c r="AE46" i="49"/>
  <c r="AD46" i="49"/>
  <c r="AC46" i="49"/>
  <c r="AB46" i="49"/>
  <c r="AA46" i="49"/>
  <c r="Z46" i="49"/>
  <c r="Y46" i="49"/>
  <c r="X46" i="49"/>
  <c r="W46" i="49"/>
  <c r="V46" i="49"/>
  <c r="U46" i="49"/>
  <c r="T46" i="49"/>
  <c r="S46" i="49"/>
  <c r="R46" i="49"/>
  <c r="Q46" i="49"/>
  <c r="P46" i="49"/>
  <c r="O46" i="49"/>
  <c r="N46" i="49"/>
  <c r="M46" i="49"/>
  <c r="L46" i="49"/>
  <c r="K46" i="49"/>
  <c r="J46" i="49"/>
  <c r="I46" i="49"/>
  <c r="H46" i="49"/>
  <c r="G46" i="49"/>
  <c r="F46" i="49"/>
  <c r="E46" i="49"/>
  <c r="D46" i="49"/>
  <c r="C46" i="49"/>
  <c r="AG45" i="49"/>
  <c r="AF45" i="49"/>
  <c r="AE45" i="49"/>
  <c r="AD45" i="49"/>
  <c r="AC45" i="49"/>
  <c r="AB45" i="49"/>
  <c r="AA45" i="49"/>
  <c r="Z45" i="49"/>
  <c r="Y45" i="49"/>
  <c r="X45" i="49"/>
  <c r="W45" i="49"/>
  <c r="V45" i="49"/>
  <c r="U45" i="49"/>
  <c r="T45" i="49"/>
  <c r="S45" i="49"/>
  <c r="R45" i="49"/>
  <c r="Q45" i="49"/>
  <c r="P45" i="49"/>
  <c r="O45" i="49"/>
  <c r="N45" i="49"/>
  <c r="M45" i="49"/>
  <c r="L45" i="49"/>
  <c r="K45" i="49"/>
  <c r="J45" i="49"/>
  <c r="I45" i="49"/>
  <c r="H45" i="49"/>
  <c r="G45" i="49"/>
  <c r="F45" i="49"/>
  <c r="E45" i="49"/>
  <c r="D45" i="49"/>
  <c r="C45" i="49"/>
  <c r="AG44" i="49"/>
  <c r="AF44" i="49"/>
  <c r="AE44" i="49"/>
  <c r="AD44" i="49"/>
  <c r="AC44" i="49"/>
  <c r="AB44" i="49"/>
  <c r="AA44" i="49"/>
  <c r="Z44" i="49"/>
  <c r="Y44" i="49"/>
  <c r="X44" i="49"/>
  <c r="W44" i="49"/>
  <c r="V44" i="49"/>
  <c r="U44" i="49"/>
  <c r="T44" i="49"/>
  <c r="S44" i="49"/>
  <c r="R44" i="49"/>
  <c r="Q44" i="49"/>
  <c r="P44" i="49"/>
  <c r="O44" i="49"/>
  <c r="N44" i="49"/>
  <c r="M44" i="49"/>
  <c r="L44" i="49"/>
  <c r="K44" i="49"/>
  <c r="J44" i="49"/>
  <c r="I44" i="49"/>
  <c r="H44" i="49"/>
  <c r="G44" i="49"/>
  <c r="F44" i="49"/>
  <c r="E44" i="49"/>
  <c r="D44" i="49"/>
  <c r="C44" i="49"/>
  <c r="AG43" i="49"/>
  <c r="AF43" i="49"/>
  <c r="AE43" i="49"/>
  <c r="AD43" i="49"/>
  <c r="AC43" i="49"/>
  <c r="AB43" i="49"/>
  <c r="AA43" i="49"/>
  <c r="Z43" i="49"/>
  <c r="Y43" i="49"/>
  <c r="X43" i="49"/>
  <c r="W43" i="49"/>
  <c r="V43" i="49"/>
  <c r="U43" i="49"/>
  <c r="T43" i="49"/>
  <c r="S43" i="49"/>
  <c r="R43" i="49"/>
  <c r="Q43" i="49"/>
  <c r="P43" i="49"/>
  <c r="O43" i="49"/>
  <c r="N43" i="49"/>
  <c r="M43" i="49"/>
  <c r="L43" i="49"/>
  <c r="K43" i="49"/>
  <c r="J43" i="49"/>
  <c r="I43" i="49"/>
  <c r="H43" i="49"/>
  <c r="G43" i="49"/>
  <c r="F43" i="49"/>
  <c r="E43" i="49"/>
  <c r="D43" i="49"/>
  <c r="C43" i="49"/>
  <c r="AG42" i="49"/>
  <c r="AF42" i="49"/>
  <c r="AE42" i="49"/>
  <c r="AD42" i="49"/>
  <c r="AC42" i="49"/>
  <c r="AB42" i="49"/>
  <c r="AA42" i="49"/>
  <c r="Z42" i="49"/>
  <c r="Y42" i="49"/>
  <c r="X42" i="49"/>
  <c r="W42" i="49"/>
  <c r="V42" i="49"/>
  <c r="U42" i="49"/>
  <c r="T42" i="49"/>
  <c r="S42" i="49"/>
  <c r="R42" i="49"/>
  <c r="Q42" i="49"/>
  <c r="P42" i="49"/>
  <c r="O42" i="49"/>
  <c r="N42" i="49"/>
  <c r="M42" i="49"/>
  <c r="L42" i="49"/>
  <c r="K42" i="49"/>
  <c r="J42" i="49"/>
  <c r="I42" i="49"/>
  <c r="H42" i="49"/>
  <c r="G42" i="49"/>
  <c r="F42" i="49"/>
  <c r="E42" i="49"/>
  <c r="D42" i="49"/>
  <c r="C42" i="49"/>
  <c r="AG41" i="49"/>
  <c r="AF41" i="49"/>
  <c r="AE41" i="49"/>
  <c r="AD41" i="49"/>
  <c r="AC41" i="49"/>
  <c r="AB41" i="49"/>
  <c r="AA41" i="49"/>
  <c r="Z41" i="49"/>
  <c r="Y41" i="49"/>
  <c r="X41" i="49"/>
  <c r="W41" i="49"/>
  <c r="V41" i="49"/>
  <c r="U41" i="49"/>
  <c r="T41" i="49"/>
  <c r="S41" i="49"/>
  <c r="R41" i="49"/>
  <c r="Q41" i="49"/>
  <c r="P41" i="49"/>
  <c r="O41" i="49"/>
  <c r="N41" i="49"/>
  <c r="M41" i="49"/>
  <c r="L41" i="49"/>
  <c r="K41" i="49"/>
  <c r="J41" i="49"/>
  <c r="I41" i="49"/>
  <c r="H41" i="49"/>
  <c r="G41" i="49"/>
  <c r="F41" i="49"/>
  <c r="E41" i="49"/>
  <c r="D41" i="49"/>
  <c r="C41" i="49"/>
  <c r="AG40" i="49"/>
  <c r="AF40" i="49"/>
  <c r="AE40" i="49"/>
  <c r="AD40" i="49"/>
  <c r="AC40" i="49"/>
  <c r="AB40" i="49"/>
  <c r="AA40" i="49"/>
  <c r="Z40" i="49"/>
  <c r="Y40" i="49"/>
  <c r="X40" i="49"/>
  <c r="W40" i="49"/>
  <c r="V40" i="49"/>
  <c r="U40" i="49"/>
  <c r="T40" i="49"/>
  <c r="S40" i="49"/>
  <c r="R40" i="49"/>
  <c r="Q40" i="49"/>
  <c r="P40" i="49"/>
  <c r="O40" i="49"/>
  <c r="N40" i="49"/>
  <c r="M40" i="49"/>
  <c r="L40" i="49"/>
  <c r="K40" i="49"/>
  <c r="J40" i="49"/>
  <c r="I40" i="49"/>
  <c r="H40" i="49"/>
  <c r="G40" i="49"/>
  <c r="F40" i="49"/>
  <c r="E40" i="49"/>
  <c r="D40" i="49"/>
  <c r="C40" i="49"/>
  <c r="AG39" i="49"/>
  <c r="AF39" i="49"/>
  <c r="AE39" i="49"/>
  <c r="AD39" i="49"/>
  <c r="AC39" i="49"/>
  <c r="AB39" i="49"/>
  <c r="AA39" i="49"/>
  <c r="Z39" i="49"/>
  <c r="Y39" i="49"/>
  <c r="X39" i="49"/>
  <c r="W39" i="49"/>
  <c r="V39" i="49"/>
  <c r="U39" i="49"/>
  <c r="T39" i="49"/>
  <c r="S39" i="49"/>
  <c r="R39" i="49"/>
  <c r="Q39" i="49"/>
  <c r="P39" i="49"/>
  <c r="O39" i="49"/>
  <c r="N39" i="49"/>
  <c r="M39" i="49"/>
  <c r="L39" i="49"/>
  <c r="K39" i="49"/>
  <c r="J39" i="49"/>
  <c r="I39" i="49"/>
  <c r="H39" i="49"/>
  <c r="G39" i="49"/>
  <c r="F39" i="49"/>
  <c r="E39" i="49"/>
  <c r="D39" i="49"/>
  <c r="C39" i="49"/>
  <c r="AG38" i="49"/>
  <c r="AF38" i="49"/>
  <c r="AE38" i="49"/>
  <c r="AD38" i="49"/>
  <c r="AC38" i="49"/>
  <c r="AB38" i="49"/>
  <c r="AA38" i="49"/>
  <c r="Z38" i="49"/>
  <c r="Y38" i="49"/>
  <c r="X38" i="49"/>
  <c r="W38" i="49"/>
  <c r="V38" i="49"/>
  <c r="U38" i="49"/>
  <c r="T38" i="49"/>
  <c r="S38" i="49"/>
  <c r="R38" i="49"/>
  <c r="Q38" i="49"/>
  <c r="P38" i="49"/>
  <c r="O38" i="49"/>
  <c r="N38" i="49"/>
  <c r="M38" i="49"/>
  <c r="L38" i="49"/>
  <c r="K38" i="49"/>
  <c r="J38" i="49"/>
  <c r="I38" i="49"/>
  <c r="H38" i="49"/>
  <c r="G38" i="49"/>
  <c r="F38" i="49"/>
  <c r="E38" i="49"/>
  <c r="D38" i="49"/>
  <c r="C38" i="49"/>
  <c r="AG37" i="49"/>
  <c r="AF37" i="49"/>
  <c r="AE37" i="49"/>
  <c r="AD37" i="49"/>
  <c r="AC37" i="49"/>
  <c r="AB37" i="49"/>
  <c r="AA37" i="49"/>
  <c r="Z37" i="49"/>
  <c r="Y37" i="49"/>
  <c r="X37" i="49"/>
  <c r="W37" i="49"/>
  <c r="V37" i="49"/>
  <c r="U37" i="49"/>
  <c r="T37" i="49"/>
  <c r="S37" i="49"/>
  <c r="R37" i="49"/>
  <c r="Q37" i="49"/>
  <c r="P37" i="49"/>
  <c r="O37" i="49"/>
  <c r="N37" i="49"/>
  <c r="M37" i="49"/>
  <c r="L37" i="49"/>
  <c r="K37" i="49"/>
  <c r="J37" i="49"/>
  <c r="I37" i="49"/>
  <c r="H37" i="49"/>
  <c r="G37" i="49"/>
  <c r="F37" i="49"/>
  <c r="E37" i="49"/>
  <c r="D37" i="49"/>
  <c r="C37" i="49"/>
  <c r="AG36" i="49"/>
  <c r="AF36" i="49"/>
  <c r="AE36" i="49"/>
  <c r="AD36" i="49"/>
  <c r="AC36" i="49"/>
  <c r="AB36" i="49"/>
  <c r="AA36" i="49"/>
  <c r="Z36" i="49"/>
  <c r="Y36" i="49"/>
  <c r="X36" i="49"/>
  <c r="W36" i="49"/>
  <c r="V36" i="49"/>
  <c r="U36" i="49"/>
  <c r="T36" i="49"/>
  <c r="S36" i="49"/>
  <c r="R36" i="49"/>
  <c r="Q36" i="49"/>
  <c r="P36" i="49"/>
  <c r="O36" i="49"/>
  <c r="N36" i="49"/>
  <c r="M36" i="49"/>
  <c r="L36" i="49"/>
  <c r="K36" i="49"/>
  <c r="J36" i="49"/>
  <c r="I36" i="49"/>
  <c r="H36" i="49"/>
  <c r="G36" i="49"/>
  <c r="F36" i="49"/>
  <c r="E36" i="49"/>
  <c r="D36" i="49"/>
  <c r="C36" i="49"/>
  <c r="AG35" i="49"/>
  <c r="AF35" i="49"/>
  <c r="AE35" i="49"/>
  <c r="AD35" i="49"/>
  <c r="AC35" i="49"/>
  <c r="AB35" i="49"/>
  <c r="AA35" i="49"/>
  <c r="Z35" i="49"/>
  <c r="Y35" i="49"/>
  <c r="X35" i="49"/>
  <c r="W35" i="49"/>
  <c r="V35" i="49"/>
  <c r="U35" i="49"/>
  <c r="T35" i="49"/>
  <c r="S35" i="49"/>
  <c r="R35" i="49"/>
  <c r="Q35" i="49"/>
  <c r="P35" i="49"/>
  <c r="O35" i="49"/>
  <c r="N35" i="49"/>
  <c r="M35" i="49"/>
  <c r="L35" i="49"/>
  <c r="K35" i="49"/>
  <c r="J35" i="49"/>
  <c r="I35" i="49"/>
  <c r="H35" i="49"/>
  <c r="G35" i="49"/>
  <c r="F35" i="49"/>
  <c r="E35" i="49"/>
  <c r="D35" i="49"/>
  <c r="C35" i="49"/>
  <c r="AG34" i="49"/>
  <c r="AF34" i="49"/>
  <c r="AE34" i="49"/>
  <c r="AD34" i="49"/>
  <c r="AC34" i="49"/>
  <c r="AB34" i="49"/>
  <c r="AA34" i="49"/>
  <c r="Z34" i="49"/>
  <c r="Y34" i="49"/>
  <c r="X34" i="49"/>
  <c r="W34" i="49"/>
  <c r="V34" i="49"/>
  <c r="U34" i="49"/>
  <c r="T34" i="49"/>
  <c r="S34" i="49"/>
  <c r="R34" i="49"/>
  <c r="Q34" i="49"/>
  <c r="P34" i="49"/>
  <c r="O34" i="49"/>
  <c r="N34" i="49"/>
  <c r="M34" i="49"/>
  <c r="L34" i="49"/>
  <c r="K34" i="49"/>
  <c r="J34" i="49"/>
  <c r="I34" i="49"/>
  <c r="H34" i="49"/>
  <c r="G34" i="49"/>
  <c r="F34" i="49"/>
  <c r="E34" i="49"/>
  <c r="D34" i="49"/>
  <c r="C34" i="49"/>
  <c r="AG33" i="49"/>
  <c r="AF33" i="49"/>
  <c r="AE33" i="49"/>
  <c r="AD33" i="49"/>
  <c r="AC33" i="49"/>
  <c r="AB33" i="49"/>
  <c r="AA33" i="49"/>
  <c r="Z33" i="49"/>
  <c r="Y33" i="49"/>
  <c r="X33" i="49"/>
  <c r="W33" i="49"/>
  <c r="V33" i="49"/>
  <c r="U33" i="49"/>
  <c r="T33" i="49"/>
  <c r="S33" i="49"/>
  <c r="R33" i="49"/>
  <c r="Q33" i="49"/>
  <c r="P33" i="49"/>
  <c r="O33" i="49"/>
  <c r="N33" i="49"/>
  <c r="M33" i="49"/>
  <c r="L33" i="49"/>
  <c r="K33" i="49"/>
  <c r="J33" i="49"/>
  <c r="I33" i="49"/>
  <c r="H33" i="49"/>
  <c r="G33" i="49"/>
  <c r="F33" i="49"/>
  <c r="E33" i="49"/>
  <c r="D33" i="49"/>
  <c r="C33" i="49"/>
  <c r="AG32" i="49"/>
  <c r="AF32" i="49"/>
  <c r="AE32" i="49"/>
  <c r="AD32" i="49"/>
  <c r="AC32" i="49"/>
  <c r="AB32" i="49"/>
  <c r="AA32" i="49"/>
  <c r="Z32" i="49"/>
  <c r="Y32" i="49"/>
  <c r="X32" i="49"/>
  <c r="W32" i="49"/>
  <c r="V32" i="49"/>
  <c r="U32" i="49"/>
  <c r="T32" i="49"/>
  <c r="S32" i="49"/>
  <c r="R32" i="49"/>
  <c r="Q32" i="49"/>
  <c r="P32" i="49"/>
  <c r="O32" i="49"/>
  <c r="N32" i="49"/>
  <c r="M32" i="49"/>
  <c r="L32" i="49"/>
  <c r="K32" i="49"/>
  <c r="J32" i="49"/>
  <c r="I32" i="49"/>
  <c r="H32" i="49"/>
  <c r="G32" i="49"/>
  <c r="F32" i="49"/>
  <c r="E32" i="49"/>
  <c r="D32" i="49"/>
  <c r="C32" i="49"/>
  <c r="AG29" i="49"/>
  <c r="AF29" i="49"/>
  <c r="AE29" i="49"/>
  <c r="AD29" i="49"/>
  <c r="AC29" i="49"/>
  <c r="AB29" i="49"/>
  <c r="AA29" i="49"/>
  <c r="Z29" i="49"/>
  <c r="Y29" i="49"/>
  <c r="X29" i="49"/>
  <c r="W29" i="49"/>
  <c r="V29" i="49"/>
  <c r="U29" i="49"/>
  <c r="T29" i="49"/>
  <c r="S29" i="49"/>
  <c r="R29" i="49"/>
  <c r="Q29" i="49"/>
  <c r="P29" i="49"/>
  <c r="O29" i="49"/>
  <c r="N29" i="49"/>
  <c r="M29" i="49"/>
  <c r="L29" i="49"/>
  <c r="K29" i="49"/>
  <c r="J29" i="49"/>
  <c r="I29" i="49"/>
  <c r="H29" i="49"/>
  <c r="G29" i="49"/>
  <c r="F29" i="49"/>
  <c r="E29" i="49"/>
  <c r="D29" i="49"/>
  <c r="C29" i="49"/>
  <c r="AG28" i="49"/>
  <c r="AF28" i="49"/>
  <c r="AE28" i="49"/>
  <c r="AD28" i="49"/>
  <c r="AC28" i="49"/>
  <c r="AB28" i="49"/>
  <c r="AA28" i="49"/>
  <c r="Z28" i="49"/>
  <c r="Y28" i="49"/>
  <c r="X28" i="49"/>
  <c r="W28" i="49"/>
  <c r="V28" i="49"/>
  <c r="U28" i="49"/>
  <c r="T28" i="49"/>
  <c r="S28" i="49"/>
  <c r="R28" i="49"/>
  <c r="Q28" i="49"/>
  <c r="P28" i="49"/>
  <c r="O28" i="49"/>
  <c r="N28" i="49"/>
  <c r="M28" i="49"/>
  <c r="L28" i="49"/>
  <c r="K28" i="49"/>
  <c r="J28" i="49"/>
  <c r="I28" i="49"/>
  <c r="H28" i="49"/>
  <c r="G28" i="49"/>
  <c r="F28" i="49"/>
  <c r="E28" i="49"/>
  <c r="D28" i="49"/>
  <c r="C28" i="49"/>
  <c r="AG27" i="49"/>
  <c r="AF27" i="49"/>
  <c r="AE27" i="49"/>
  <c r="AD27" i="49"/>
  <c r="AC27" i="49"/>
  <c r="AB27" i="49"/>
  <c r="AA27" i="49"/>
  <c r="Z27" i="49"/>
  <c r="Y27" i="49"/>
  <c r="X27" i="49"/>
  <c r="W27" i="49"/>
  <c r="V27" i="49"/>
  <c r="U27" i="49"/>
  <c r="T27" i="49"/>
  <c r="S27" i="49"/>
  <c r="R27" i="49"/>
  <c r="Q27" i="49"/>
  <c r="P27" i="49"/>
  <c r="O27" i="49"/>
  <c r="N27" i="49"/>
  <c r="M27" i="49"/>
  <c r="L27" i="49"/>
  <c r="K27" i="49"/>
  <c r="J27" i="49"/>
  <c r="I27" i="49"/>
  <c r="H27" i="49"/>
  <c r="G27" i="49"/>
  <c r="F27" i="49"/>
  <c r="E27" i="49"/>
  <c r="D27" i="49"/>
  <c r="C27" i="49"/>
  <c r="AG26" i="49"/>
  <c r="AF26" i="49"/>
  <c r="AE26" i="49"/>
  <c r="AD26" i="49"/>
  <c r="AC26" i="49"/>
  <c r="AB26" i="49"/>
  <c r="AA26" i="49"/>
  <c r="Z26" i="49"/>
  <c r="Y26" i="49"/>
  <c r="X26" i="49"/>
  <c r="W26" i="49"/>
  <c r="V26" i="49"/>
  <c r="U26" i="49"/>
  <c r="T26" i="49"/>
  <c r="S26" i="49"/>
  <c r="R26" i="49"/>
  <c r="Q26" i="49"/>
  <c r="P26" i="49"/>
  <c r="O26" i="49"/>
  <c r="N26" i="49"/>
  <c r="M26" i="49"/>
  <c r="L26" i="49"/>
  <c r="K26" i="49"/>
  <c r="J26" i="49"/>
  <c r="I26" i="49"/>
  <c r="H26" i="49"/>
  <c r="G26" i="49"/>
  <c r="F26" i="49"/>
  <c r="E26" i="49"/>
  <c r="D26" i="49"/>
  <c r="C26" i="49"/>
  <c r="AG25" i="49"/>
  <c r="AF25" i="49"/>
  <c r="AE25" i="49"/>
  <c r="AD25" i="49"/>
  <c r="AC25" i="49"/>
  <c r="AB25" i="49"/>
  <c r="AA25" i="49"/>
  <c r="Z25" i="49"/>
  <c r="Y25" i="49"/>
  <c r="X25" i="49"/>
  <c r="W25" i="49"/>
  <c r="V25" i="49"/>
  <c r="U25" i="49"/>
  <c r="T25" i="49"/>
  <c r="S25" i="49"/>
  <c r="R25" i="49"/>
  <c r="Q25" i="49"/>
  <c r="P25" i="49"/>
  <c r="O25" i="49"/>
  <c r="N25" i="49"/>
  <c r="M25" i="49"/>
  <c r="L25" i="49"/>
  <c r="K25" i="49"/>
  <c r="J25" i="49"/>
  <c r="I25" i="49"/>
  <c r="H25" i="49"/>
  <c r="G25" i="49"/>
  <c r="F25" i="49"/>
  <c r="E25" i="49"/>
  <c r="D25" i="49"/>
  <c r="C25" i="49"/>
  <c r="AG24" i="49"/>
  <c r="AF24" i="49"/>
  <c r="AE24" i="49"/>
  <c r="AD24" i="49"/>
  <c r="AC24" i="49"/>
  <c r="AB24" i="49"/>
  <c r="AA24" i="49"/>
  <c r="Z24" i="49"/>
  <c r="Y24" i="49"/>
  <c r="X24" i="49"/>
  <c r="W24" i="49"/>
  <c r="V24" i="49"/>
  <c r="U24" i="49"/>
  <c r="T24" i="49"/>
  <c r="S24" i="49"/>
  <c r="R24" i="49"/>
  <c r="Q24" i="49"/>
  <c r="P24" i="49"/>
  <c r="O24" i="49"/>
  <c r="N24" i="49"/>
  <c r="M24" i="49"/>
  <c r="L24" i="49"/>
  <c r="K24" i="49"/>
  <c r="J24" i="49"/>
  <c r="I24" i="49"/>
  <c r="H24" i="49"/>
  <c r="G24" i="49"/>
  <c r="F24" i="49"/>
  <c r="E24" i="49"/>
  <c r="D24" i="49"/>
  <c r="C24" i="49"/>
  <c r="AG23" i="49"/>
  <c r="AF23" i="49"/>
  <c r="AE23" i="49"/>
  <c r="AD23" i="49"/>
  <c r="AC23" i="49"/>
  <c r="AB23" i="49"/>
  <c r="AA23" i="49"/>
  <c r="Z23" i="49"/>
  <c r="Y23" i="49"/>
  <c r="X23" i="49"/>
  <c r="W23" i="49"/>
  <c r="V23" i="49"/>
  <c r="U23" i="49"/>
  <c r="T23" i="49"/>
  <c r="S23" i="49"/>
  <c r="R23" i="49"/>
  <c r="Q23" i="49"/>
  <c r="P23" i="49"/>
  <c r="O23" i="49"/>
  <c r="N23" i="49"/>
  <c r="M23" i="49"/>
  <c r="L23" i="49"/>
  <c r="K23" i="49"/>
  <c r="J23" i="49"/>
  <c r="I23" i="49"/>
  <c r="H23" i="49"/>
  <c r="G23" i="49"/>
  <c r="F23" i="49"/>
  <c r="E23" i="49"/>
  <c r="D23" i="49"/>
  <c r="C23" i="49"/>
  <c r="AG22" i="49"/>
  <c r="AF22" i="49"/>
  <c r="AE22" i="49"/>
  <c r="AD22" i="49"/>
  <c r="AC22" i="49"/>
  <c r="AB22" i="49"/>
  <c r="AA22" i="49"/>
  <c r="Z22" i="49"/>
  <c r="Y22" i="49"/>
  <c r="X22" i="49"/>
  <c r="W22" i="49"/>
  <c r="V22" i="49"/>
  <c r="U22" i="49"/>
  <c r="T22" i="49"/>
  <c r="S22" i="49"/>
  <c r="R22" i="49"/>
  <c r="Q22" i="49"/>
  <c r="P22" i="49"/>
  <c r="O22" i="49"/>
  <c r="N22" i="49"/>
  <c r="M22" i="49"/>
  <c r="L22" i="49"/>
  <c r="K22" i="49"/>
  <c r="J22" i="49"/>
  <c r="I22" i="49"/>
  <c r="H22" i="49"/>
  <c r="G22" i="49"/>
  <c r="F22" i="49"/>
  <c r="E22" i="49"/>
  <c r="D22" i="49"/>
  <c r="C22" i="49"/>
  <c r="AG21" i="49"/>
  <c r="AF21" i="49"/>
  <c r="AE21" i="49"/>
  <c r="AD21" i="49"/>
  <c r="AC21" i="49"/>
  <c r="AB21" i="49"/>
  <c r="AA21" i="49"/>
  <c r="Z21" i="49"/>
  <c r="Y21" i="49"/>
  <c r="X21" i="49"/>
  <c r="W21" i="49"/>
  <c r="V21" i="49"/>
  <c r="U21" i="49"/>
  <c r="T21" i="49"/>
  <c r="S21" i="49"/>
  <c r="R21" i="49"/>
  <c r="Q21" i="49"/>
  <c r="P21" i="49"/>
  <c r="O21" i="49"/>
  <c r="N21" i="49"/>
  <c r="M21" i="49"/>
  <c r="L21" i="49"/>
  <c r="K21" i="49"/>
  <c r="J21" i="49"/>
  <c r="I21" i="49"/>
  <c r="H21" i="49"/>
  <c r="G21" i="49"/>
  <c r="F21" i="49"/>
  <c r="E21" i="49"/>
  <c r="D21" i="49"/>
  <c r="C21" i="49"/>
  <c r="AG20" i="49"/>
  <c r="AF20" i="49"/>
  <c r="AE20" i="49"/>
  <c r="AD20" i="49"/>
  <c r="AC20" i="49"/>
  <c r="AB20" i="49"/>
  <c r="AA20" i="49"/>
  <c r="Z20" i="49"/>
  <c r="Y20" i="49"/>
  <c r="X20" i="49"/>
  <c r="W20" i="49"/>
  <c r="V20" i="49"/>
  <c r="U20" i="49"/>
  <c r="T20" i="49"/>
  <c r="S20" i="49"/>
  <c r="R20" i="49"/>
  <c r="Q20" i="49"/>
  <c r="P20" i="49"/>
  <c r="O20" i="49"/>
  <c r="N20" i="49"/>
  <c r="M20" i="49"/>
  <c r="L20" i="49"/>
  <c r="K20" i="49"/>
  <c r="J20" i="49"/>
  <c r="I20" i="49"/>
  <c r="H20" i="49"/>
  <c r="G20" i="49"/>
  <c r="F20" i="49"/>
  <c r="E20" i="49"/>
  <c r="D20" i="49"/>
  <c r="C20" i="49"/>
  <c r="AG19" i="49"/>
  <c r="AF19" i="49"/>
  <c r="AE19" i="49"/>
  <c r="AD19" i="49"/>
  <c r="AC19" i="49"/>
  <c r="AB19" i="49"/>
  <c r="AA19" i="49"/>
  <c r="Z19" i="49"/>
  <c r="Y19" i="49"/>
  <c r="X19" i="49"/>
  <c r="W19" i="49"/>
  <c r="V19" i="49"/>
  <c r="U19" i="49"/>
  <c r="T19" i="49"/>
  <c r="S19" i="49"/>
  <c r="R19" i="49"/>
  <c r="Q19" i="49"/>
  <c r="P19" i="49"/>
  <c r="O19" i="49"/>
  <c r="N19" i="49"/>
  <c r="M19" i="49"/>
  <c r="L19" i="49"/>
  <c r="K19" i="49"/>
  <c r="J19" i="49"/>
  <c r="I19" i="49"/>
  <c r="H19" i="49"/>
  <c r="G19" i="49"/>
  <c r="F19" i="49"/>
  <c r="E19" i="49"/>
  <c r="D19" i="49"/>
  <c r="C19" i="49"/>
  <c r="AG18" i="49"/>
  <c r="AF18" i="49"/>
  <c r="AE18" i="49"/>
  <c r="AD18" i="49"/>
  <c r="AC18" i="49"/>
  <c r="AB18" i="49"/>
  <c r="AA18" i="49"/>
  <c r="Z18" i="49"/>
  <c r="Y18" i="49"/>
  <c r="X18" i="49"/>
  <c r="W18" i="49"/>
  <c r="V18" i="49"/>
  <c r="U18" i="49"/>
  <c r="T18" i="49"/>
  <c r="S18" i="49"/>
  <c r="R18" i="49"/>
  <c r="Q18" i="49"/>
  <c r="P18" i="49"/>
  <c r="O18" i="49"/>
  <c r="N18" i="49"/>
  <c r="M18" i="49"/>
  <c r="L18" i="49"/>
  <c r="K18" i="49"/>
  <c r="J18" i="49"/>
  <c r="I18" i="49"/>
  <c r="H18" i="49"/>
  <c r="G18" i="49"/>
  <c r="F18" i="49"/>
  <c r="E18" i="49"/>
  <c r="D18" i="49"/>
  <c r="C18" i="49"/>
  <c r="AG17" i="49"/>
  <c r="AF17" i="49"/>
  <c r="AE17" i="49"/>
  <c r="AD17" i="49"/>
  <c r="AC17" i="49"/>
  <c r="AB17" i="49"/>
  <c r="AA17" i="49"/>
  <c r="Z17" i="49"/>
  <c r="Y17" i="49"/>
  <c r="X17" i="49"/>
  <c r="W17" i="49"/>
  <c r="V17" i="49"/>
  <c r="U17" i="49"/>
  <c r="T17" i="49"/>
  <c r="S17" i="49"/>
  <c r="R17" i="49"/>
  <c r="Q17" i="49"/>
  <c r="P17" i="49"/>
  <c r="O17" i="49"/>
  <c r="N17" i="49"/>
  <c r="M17" i="49"/>
  <c r="L17" i="49"/>
  <c r="K17" i="49"/>
  <c r="J17" i="49"/>
  <c r="I17" i="49"/>
  <c r="H17" i="49"/>
  <c r="G17" i="49"/>
  <c r="F17" i="49"/>
  <c r="E17" i="49"/>
  <c r="D17" i="49"/>
  <c r="C17" i="49"/>
  <c r="AF1" i="24" l="1"/>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C1" i="24"/>
</calcChain>
</file>

<file path=xl/sharedStrings.xml><?xml version="1.0" encoding="utf-8"?>
<sst xmlns="http://schemas.openxmlformats.org/spreadsheetml/2006/main" count="8654" uniqueCount="3851">
  <si>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</si>
  <si>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</si>
  <si>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</si>
  <si>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</si>
  <si>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</si>
  <si>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</si>
  <si>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</si>
  <si>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</si>
  <si>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</si>
  <si>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</si>
  <si>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</si>
  <si>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</si>
  <si>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</si>
  <si>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</si>
  <si>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</si>
  <si>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</si>
  <si>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</si>
  <si>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</si>
  <si>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</si>
  <si>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</si>
  <si>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</si>
  <si>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</si>
  <si>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</si>
  <si>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</si>
  <si>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</si>
  <si>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</si>
  <si>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</si>
  <si>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</si>
  <si>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</si>
  <si>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</si>
  <si>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</si>
  <si>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</si>
  <si>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</si>
  <si>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</si>
  <si>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</si>
  <si>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</si>
  <si>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</si>
  <si>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</si>
  <si>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</si>
  <si>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</si>
  <si>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</si>
  <si>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</si>
  <si>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</si>
  <si>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</si>
  <si>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</si>
  <si>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</si>
  <si>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</si>
  <si>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</si>
  <si>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</si>
  <si>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</si>
  <si>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</si>
  <si>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</si>
  <si>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</si>
  <si>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</si>
  <si>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</si>
  <si>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</si>
  <si>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</si>
  <si>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</si>
  <si>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</si>
  <si>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</si>
  <si>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</si>
  <si>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</si>
  <si>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</si>
  <si>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</si>
  <si>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</si>
  <si>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</si>
  <si>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</si>
  <si>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</si>
  <si>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</si>
  <si>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</si>
  <si>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</si>
  <si>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</si>
  <si>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</si>
  <si>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</si>
  <si>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</si>
  <si>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</si>
  <si>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</si>
  <si>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</si>
  <si>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</si>
  <si>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</si>
  <si>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</si>
  <si>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</si>
  <si>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</si>
  <si>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</si>
  <si>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</si>
  <si>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</si>
  <si>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</si>
  <si>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</si>
  <si>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</si>
  <si>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</si>
  <si>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</si>
  <si>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</si>
  <si>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</si>
  <si>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</si>
  <si>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</si>
  <si>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</si>
  <si>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</si>
  <si>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</si>
  <si>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</si>
  <si>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</si>
  <si>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</si>
  <si>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</si>
  <si>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</si>
  <si>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7. Transportation Sector Key Indicators and Delivered Energy Consumption</t>
  </si>
  <si>
    <t>TKI000</t>
  </si>
  <si>
    <t>Release Date</t>
  </si>
  <si>
    <t>Datekey</t>
  </si>
  <si>
    <t>Reference case</t>
  </si>
  <si>
    <t>Scenario</t>
  </si>
  <si>
    <t>Report</t>
  </si>
  <si>
    <t>Notes</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</si>
  <si>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</si>
  <si>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</si>
  <si>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</si>
  <si>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</si>
  <si>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</si>
  <si>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</si>
  <si>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</si>
  <si>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</si>
  <si>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</si>
  <si>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</si>
  <si>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</si>
  <si>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</si>
  <si>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</si>
  <si>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</si>
  <si>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</si>
  <si>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</si>
  <si>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</si>
  <si>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</si>
  <si>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</si>
  <si>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</si>
  <si>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</si>
  <si>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</si>
  <si>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</si>
  <si>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</si>
  <si>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</si>
  <si>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</si>
  <si>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</si>
  <si>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</si>
  <si>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</si>
  <si>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</si>
  <si>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</si>
  <si>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</si>
  <si>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</si>
  <si>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</si>
  <si>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</si>
  <si>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</si>
  <si>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the percentage of ethanol varies seasonally.  The annual average ethanol content of 74 percent is used for these projections.</t>
  </si>
  <si>
    <t>Cargo Dist Transported Relative to Start Year (dimensionless)</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</si>
  <si>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</si>
  <si>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</si>
  <si>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</si>
  <si>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</si>
  <si>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</si>
  <si>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</si>
  <si>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</si>
  <si>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</si>
  <si>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</si>
  <si>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</si>
  <si>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</si>
  <si>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</si>
  <si>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</si>
  <si>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</si>
  <si>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</si>
  <si>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</si>
  <si>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</si>
  <si>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</si>
  <si>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</si>
  <si>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</si>
  <si>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</si>
  <si>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</si>
  <si>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</si>
  <si>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</si>
  <si>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</si>
  <si>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</si>
  <si>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</si>
  <si>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</si>
  <si>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</si>
  <si>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</si>
  <si>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</si>
  <si>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</si>
  <si>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</si>
  <si>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</si>
  <si>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</si>
  <si>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</si>
  <si>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</si>
  <si>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</si>
  <si>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</si>
  <si>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</si>
  <si>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</si>
  <si>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</si>
  <si>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</si>
  <si>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</si>
  <si>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</si>
  <si>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</si>
  <si>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</si>
  <si>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</si>
  <si>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</si>
  <si>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</si>
  <si>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</si>
  <si>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</si>
  <si>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</si>
  <si>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</si>
  <si>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</si>
  <si>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</si>
  <si>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</si>
  <si>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</si>
  <si>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</si>
  <si>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</si>
  <si>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</si>
  <si>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</si>
  <si>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</si>
  <si>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</si>
  <si>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</si>
  <si>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</si>
  <si>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</si>
  <si>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</si>
  <si>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</si>
  <si>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</si>
  <si>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</si>
  <si>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</si>
  <si>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</si>
  <si>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</si>
  <si>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</si>
  <si>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</si>
  <si>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</si>
  <si>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</si>
  <si>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</si>
  <si>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</si>
  <si>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</si>
  <si>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</si>
  <si>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</si>
  <si>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</si>
  <si>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</si>
  <si>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</si>
  <si>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</si>
  <si>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</si>
  <si>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</si>
  <si>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</si>
  <si>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</si>
  <si>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</si>
  <si>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</si>
  <si>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</si>
  <si>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</si>
  <si>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</si>
  <si>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</si>
  <si>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</si>
  <si>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</si>
  <si>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</si>
  <si>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</si>
  <si>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</si>
  <si>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</si>
  <si>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</si>
  <si>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</si>
  <si>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</si>
  <si>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</si>
  <si>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</si>
  <si>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</si>
  <si>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</si>
  <si>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</si>
  <si>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</si>
  <si>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</si>
  <si>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</si>
  <si>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</si>
  <si>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</si>
  <si>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</si>
  <si>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</si>
  <si>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</si>
  <si>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full name</t>
  </si>
  <si>
    <t>api key</t>
  </si>
  <si>
    <t>units</t>
  </si>
  <si>
    <t>trillion Btu</t>
  </si>
  <si>
    <t>Units</t>
  </si>
  <si>
    <t>billion miles</t>
  </si>
  <si>
    <t>A</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</si>
  <si>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</si>
  <si>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</si>
  <si>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</si>
  <si>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</si>
  <si>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</si>
  <si>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</si>
  <si>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</si>
  <si>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</si>
  <si>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</si>
  <si>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</si>
  <si>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</si>
  <si>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</si>
  <si>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</si>
  <si>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</si>
  <si>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</si>
  <si>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</si>
  <si>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</si>
  <si>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</si>
  <si>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</si>
  <si>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</si>
  <si>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</si>
  <si>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</si>
  <si>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</si>
  <si>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</si>
  <si>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</si>
  <si>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</si>
  <si>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</si>
  <si>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</si>
  <si>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</si>
  <si>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</si>
  <si>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</si>
  <si>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</si>
  <si>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</si>
  <si>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</si>
  <si>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</si>
  <si>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</si>
  <si>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</si>
  <si>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</si>
  <si>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</si>
  <si>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</si>
  <si>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</si>
  <si>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</si>
  <si>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</si>
  <si>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</si>
  <si>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</si>
  <si>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</si>
  <si>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</si>
  <si>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</si>
  <si>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</si>
  <si>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</si>
  <si>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</si>
  <si>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</si>
  <si>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</si>
  <si>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</si>
  <si>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</si>
  <si>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</si>
  <si>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</si>
  <si>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</si>
  <si>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</si>
  <si>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</si>
  <si>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</si>
  <si>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</si>
  <si>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</si>
  <si>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</si>
  <si>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</si>
  <si>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</si>
  <si>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</si>
  <si>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</si>
  <si>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</si>
  <si>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</si>
  <si>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</si>
  <si>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</si>
  <si>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</si>
  <si>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</si>
  <si>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</si>
  <si>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</si>
  <si>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</si>
  <si>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</si>
  <si>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</si>
  <si>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</si>
  <si>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</si>
  <si>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</si>
  <si>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</si>
  <si>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</si>
  <si>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</si>
  <si>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</si>
  <si>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</si>
  <si>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</si>
  <si>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</si>
  <si>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</si>
  <si>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</si>
  <si>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</si>
  <si>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</si>
  <si>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</si>
  <si>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</si>
  <si>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</si>
  <si>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</si>
  <si>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</si>
  <si>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</si>
  <si>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</si>
  <si>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</si>
  <si>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</si>
  <si>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</si>
  <si>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</si>
  <si>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</si>
  <si>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</si>
  <si>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</si>
  <si>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</si>
  <si>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</si>
  <si>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</si>
  <si>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</si>
  <si>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</si>
  <si>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</si>
  <si>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</si>
  <si>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</si>
  <si>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</si>
  <si>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</si>
  <si>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</si>
  <si>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</si>
  <si>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</si>
  <si>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</si>
  <si>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</si>
  <si>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</si>
  <si>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</si>
  <si>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</si>
  <si>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</si>
  <si>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</si>
  <si>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</si>
  <si>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</si>
  <si>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</si>
  <si>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</si>
  <si>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</si>
  <si>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</si>
  <si>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</si>
  <si>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</si>
  <si>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</si>
  <si>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</si>
  <si>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</si>
  <si>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</si>
  <si>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</si>
  <si>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</si>
  <si>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</si>
  <si>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</si>
  <si>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</si>
  <si>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</si>
  <si>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</si>
  <si>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</si>
  <si>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</si>
  <si>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</si>
  <si>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</si>
  <si>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</si>
  <si>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</si>
  <si>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</si>
  <si>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</si>
  <si>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</si>
  <si>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</si>
  <si>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</si>
  <si>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</si>
  <si>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</si>
  <si>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</si>
  <si>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</si>
  <si>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</si>
  <si>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</si>
  <si>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</si>
  <si>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</si>
  <si>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</si>
  <si>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</si>
  <si>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</si>
  <si>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</si>
  <si>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</si>
  <si>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</si>
  <si>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</si>
  <si>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</si>
  <si>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</si>
  <si>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</si>
  <si>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</si>
  <si>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</si>
  <si>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</si>
  <si>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</si>
  <si>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</si>
  <si>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</si>
  <si>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</si>
  <si>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</si>
  <si>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</si>
  <si>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</si>
  <si>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</si>
  <si>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</si>
  <si>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</si>
  <si>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</si>
  <si>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</si>
  <si>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</si>
  <si>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</si>
  <si>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</si>
  <si>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</si>
  <si>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</si>
  <si>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</si>
  <si>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</si>
  <si>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</si>
  <si>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</si>
  <si>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</si>
  <si>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</si>
  <si>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</si>
  <si>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</si>
  <si>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</si>
  <si>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</si>
  <si>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</si>
  <si>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</si>
  <si>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</si>
  <si>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</si>
  <si>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</si>
  <si>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</si>
  <si>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</si>
  <si>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</si>
  <si>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</si>
  <si>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</si>
  <si>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</si>
  <si>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</si>
  <si>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</si>
  <si>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</si>
  <si>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</si>
  <si>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</si>
  <si>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</si>
  <si>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</si>
  <si>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</si>
  <si>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</si>
  <si>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</si>
  <si>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</si>
  <si>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</si>
  <si>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</si>
  <si>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</si>
  <si>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</si>
  <si>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</si>
  <si>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</si>
  <si>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</si>
  <si>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</si>
  <si>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</si>
  <si>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</si>
  <si>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</si>
  <si>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</si>
  <si>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</si>
  <si>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</si>
  <si>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</si>
  <si>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</si>
  <si>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</si>
  <si>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</si>
  <si>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</si>
  <si>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</si>
  <si>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</si>
  <si>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</si>
  <si>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</si>
  <si>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</si>
  <si>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</si>
  <si>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</si>
  <si>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</si>
  <si>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</si>
  <si>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</si>
  <si>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</si>
  <si>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</si>
  <si>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</si>
  <si>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</si>
  <si>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</si>
  <si>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</si>
  <si>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</si>
  <si>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</si>
  <si>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</si>
  <si>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</si>
  <si>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</si>
  <si>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</si>
  <si>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</si>
  <si>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</si>
  <si>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</si>
  <si>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</si>
  <si>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</si>
  <si>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</si>
  <si>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</si>
  <si>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</si>
  <si>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</si>
  <si>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</si>
  <si>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</si>
  <si>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</si>
  <si>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</si>
  <si>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</si>
  <si>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</si>
  <si>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</si>
  <si>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</si>
  <si>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</si>
  <si>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</si>
  <si>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</si>
  <si>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</si>
  <si>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</si>
  <si>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</si>
  <si>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</si>
  <si>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</si>
  <si>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</si>
  <si>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</si>
  <si>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</si>
  <si>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</si>
  <si>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</si>
  <si>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</si>
  <si>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</si>
  <si>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</si>
  <si>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</si>
  <si>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</si>
  <si>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</si>
  <si>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</si>
  <si>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</si>
  <si>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</si>
  <si>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</si>
  <si>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</si>
  <si>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</si>
  <si>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</si>
  <si>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</si>
  <si>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</si>
  <si>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</si>
  <si>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</si>
  <si>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</si>
  <si>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</si>
  <si>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</si>
  <si>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</si>
  <si>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</si>
  <si>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</si>
  <si>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</si>
  <si>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</si>
  <si>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</si>
  <si>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</si>
  <si>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</si>
  <si>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</si>
  <si>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</si>
  <si>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</si>
  <si>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</si>
  <si>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</si>
  <si>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</si>
  <si>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</si>
  <si>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</si>
  <si>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</si>
  <si>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</si>
  <si>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</si>
  <si>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</si>
  <si>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</si>
  <si>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</si>
  <si>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</si>
  <si>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</si>
  <si>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</si>
  <si>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</si>
  <si>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</si>
  <si>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</si>
  <si>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</si>
  <si>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</si>
  <si>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</si>
  <si>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</si>
  <si>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</si>
  <si>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</si>
  <si>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</si>
  <si>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</si>
  <si>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</si>
  <si>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</si>
  <si>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</si>
  <si>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</si>
  <si>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</si>
  <si>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</si>
  <si>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</si>
  <si>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</si>
  <si>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</si>
  <si>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</si>
  <si>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</si>
  <si>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</si>
  <si>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</si>
  <si>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</si>
  <si>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</si>
  <si>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</si>
  <si>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</si>
  <si>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</si>
  <si>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</si>
  <si>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</si>
  <si>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</si>
  <si>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</si>
  <si>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</si>
  <si>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</si>
  <si>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</si>
  <si>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</si>
  <si>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</si>
  <si>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</si>
  <si>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</si>
  <si>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</si>
  <si>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</si>
  <si>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</si>
  <si>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</si>
  <si>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</si>
  <si>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</si>
  <si>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</si>
  <si>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</si>
  <si>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</si>
  <si>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</si>
  <si>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</si>
  <si>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</si>
  <si>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</si>
  <si>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</si>
  <si>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</si>
  <si>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</si>
  <si>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</si>
  <si>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</si>
  <si>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</si>
  <si>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</si>
  <si>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</si>
  <si>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</si>
  <si>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</si>
  <si>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</si>
  <si>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</si>
  <si>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</si>
  <si>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</si>
  <si>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</si>
  <si>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</si>
  <si>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</si>
  <si>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</si>
  <si>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</si>
  <si>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</si>
  <si>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</si>
  <si>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</si>
  <si>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</si>
  <si>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</si>
  <si>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</si>
  <si>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</si>
  <si>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</si>
  <si>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</si>
  <si>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</si>
  <si>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</si>
  <si>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</si>
  <si>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</si>
  <si>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</si>
  <si>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</si>
  <si>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</si>
  <si>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</si>
  <si>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</si>
  <si>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</si>
  <si>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</si>
  <si>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</si>
  <si>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</si>
  <si>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</si>
  <si>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</si>
  <si>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</si>
  <si>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</si>
  <si>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</si>
  <si>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</si>
  <si>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</si>
  <si>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</si>
  <si>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</si>
  <si>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</si>
  <si>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</si>
  <si>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</si>
  <si>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</si>
  <si>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</si>
  <si>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</si>
  <si>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</si>
  <si>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</si>
  <si>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</si>
  <si>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</si>
  <si>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</si>
  <si>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</si>
  <si>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</si>
  <si>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</si>
  <si>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Table 49.  Freight Transportation Energy Use</t>
  </si>
  <si>
    <t>Vehicle Miles Traveled (billion miles)</t>
  </si>
  <si>
    <t>Motor Gasoline</t>
  </si>
  <si>
    <t>Ethanol-Flex Fuel</t>
  </si>
  <si>
    <t>Electric</t>
  </si>
  <si>
    <t>Plug-in Diesel Hybrid</t>
  </si>
  <si>
    <t>Plug-in Gasoline Hybrid</t>
  </si>
  <si>
    <t>Fuel Cell</t>
  </si>
  <si>
    <t>Light Medium Subtotal</t>
  </si>
  <si>
    <t>Medium Subtotal</t>
  </si>
  <si>
    <t>Heavy</t>
  </si>
  <si>
    <t>Heavy Subtotal</t>
  </si>
  <si>
    <t>Total Vehicle Miles Traveled</t>
  </si>
  <si>
    <t>Consumption (trillion Btu)</t>
  </si>
  <si>
    <t xml:space="preserve"> Medium</t>
  </si>
  <si>
    <t>Fuel Efficiency (miles per gallon)</t>
  </si>
  <si>
    <t>Light Medium Average</t>
  </si>
  <si>
    <t>Medium Average</t>
  </si>
  <si>
    <t>Heavy Average</t>
  </si>
  <si>
    <t>Average Fuel Efficiency</t>
  </si>
  <si>
    <t>Stock (millions)</t>
  </si>
  <si>
    <t>Total Stock</t>
  </si>
  <si>
    <t>Sales (thousands)</t>
  </si>
  <si>
    <t>Total Sales</t>
  </si>
  <si>
    <t>Ton Miles by Rail (billion)</t>
  </si>
  <si>
    <t>Fuel Efficiency (ton miles per thousand Btu)</t>
  </si>
  <si>
    <t>Distillate Fuel Oil (diesel)</t>
  </si>
  <si>
    <t>Compressed Natural Gas</t>
  </si>
  <si>
    <t>Liquefied Natural Gas</t>
  </si>
  <si>
    <t>Ton Miles Shipping (billion)</t>
  </si>
  <si>
    <t>Gross Trade (billion 2012 dollars)</t>
  </si>
  <si>
    <t>Exports (billion 2012 dollars)</t>
  </si>
  <si>
    <t>Imports (billion 2012 dollars)</t>
  </si>
  <si>
    <t xml:space="preserve"> and Heavy Total</t>
  </si>
  <si>
    <t>mpg diesel equiv</t>
  </si>
  <si>
    <t>mpg gas equiv</t>
  </si>
  <si>
    <t>mpg</t>
  </si>
  <si>
    <t>thousands</t>
  </si>
  <si>
    <t>billions</t>
  </si>
  <si>
    <t>ton miles/thousand B</t>
  </si>
  <si>
    <t>billion 2012 $</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</si>
  <si>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</si>
  <si>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</si>
  <si>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</si>
  <si>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</si>
  <si>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</si>
  <si>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</si>
  <si>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</si>
  <si>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</si>
  <si>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</si>
  <si>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</si>
  <si>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</si>
  <si>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</si>
  <si>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</si>
  <si>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</si>
  <si>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</si>
  <si>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</si>
  <si>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</si>
  <si>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</si>
  <si>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</si>
  <si>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</si>
  <si>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</si>
  <si>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</si>
  <si>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</si>
  <si>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</si>
  <si>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</si>
  <si>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</si>
  <si>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</si>
  <si>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</si>
  <si>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</si>
  <si>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</si>
  <si>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</si>
  <si>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</si>
  <si>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</si>
  <si>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</si>
  <si>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</si>
  <si>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</si>
  <si>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</si>
  <si>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</si>
  <si>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</si>
  <si>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</si>
  <si>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</si>
  <si>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</si>
  <si>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</si>
  <si>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</si>
  <si>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</si>
  <si>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</si>
  <si>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</si>
  <si>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</si>
  <si>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</si>
  <si>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</si>
  <si>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</si>
  <si>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</si>
  <si>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</si>
  <si>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</si>
  <si>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</si>
  <si>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</si>
  <si>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</si>
  <si>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</si>
  <si>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</si>
  <si>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</si>
  <si>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</si>
  <si>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</si>
  <si>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</si>
  <si>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</si>
  <si>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</si>
  <si>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</si>
  <si>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</si>
  <si>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</si>
  <si>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</si>
  <si>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</si>
  <si>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</si>
  <si>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</si>
  <si>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</si>
  <si>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</si>
  <si>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</si>
  <si>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</si>
  <si>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</si>
  <si>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</si>
  <si>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</si>
  <si>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</si>
  <si>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</si>
  <si>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</si>
  <si>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</si>
  <si>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</si>
  <si>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</si>
  <si>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</si>
  <si>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</si>
  <si>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</si>
  <si>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</si>
  <si>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</si>
  <si>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</si>
  <si>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</si>
  <si>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</si>
  <si>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</si>
  <si>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</si>
  <si>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</si>
  <si>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</si>
  <si>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</si>
  <si>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</si>
  <si>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</si>
  <si>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</si>
  <si>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</si>
  <si>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</si>
  <si>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</si>
  <si>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</si>
  <si>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</si>
  <si>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</si>
  <si>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</si>
  <si>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</si>
  <si>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</si>
  <si>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</si>
  <si>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</si>
  <si>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</si>
  <si>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</si>
  <si>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</si>
  <si>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</si>
  <si>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</si>
  <si>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</si>
  <si>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</si>
  <si>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</si>
  <si>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</si>
  <si>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</si>
  <si>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</si>
  <si>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</si>
  <si>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</si>
  <si>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</si>
  <si>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</si>
  <si>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</si>
  <si>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</si>
  <si>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</si>
  <si>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</si>
  <si>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</si>
  <si>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</si>
  <si>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</si>
  <si>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</si>
  <si>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</si>
  <si>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</si>
  <si>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</si>
  <si>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</si>
  <si>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</si>
  <si>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</si>
  <si>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</si>
  <si>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</si>
  <si>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</si>
  <si>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</si>
  <si>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</si>
  <si>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</si>
  <si>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</si>
  <si>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</si>
  <si>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</si>
  <si>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</si>
  <si>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</si>
  <si>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</si>
  <si>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</si>
  <si>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</si>
  <si>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</si>
  <si>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</si>
  <si>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</si>
  <si>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</si>
  <si>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</si>
  <si>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</si>
  <si>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</si>
  <si>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</si>
  <si>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</si>
  <si>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</si>
  <si>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</si>
  <si>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</si>
  <si>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</si>
  <si>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</si>
  <si>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</si>
  <si>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</si>
  <si>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</si>
  <si>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</si>
  <si>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</si>
  <si>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</si>
  <si>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</si>
  <si>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</si>
  <si>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</si>
  <si>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</si>
  <si>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</si>
  <si>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</si>
  <si>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</si>
  <si>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</si>
  <si>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</si>
  <si>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</si>
  <si>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</si>
  <si>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</si>
  <si>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</si>
  <si>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</si>
  <si>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</si>
  <si>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</si>
  <si>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</si>
  <si>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</si>
  <si>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</si>
  <si>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</si>
  <si>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</si>
  <si>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</si>
  <si>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</si>
  <si>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</si>
  <si>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</si>
  <si>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</si>
  <si>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</si>
  <si>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</si>
  <si>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</si>
  <si>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</si>
  <si>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</si>
  <si>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</si>
  <si>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</si>
  <si>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</si>
  <si>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</si>
  <si>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</si>
  <si>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</si>
  <si>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</si>
  <si>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</si>
  <si>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</si>
  <si>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</si>
  <si>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</si>
  <si>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</si>
  <si>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</si>
  <si>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</si>
  <si>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</si>
  <si>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</si>
  <si>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</si>
  <si>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</si>
  <si>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</si>
  <si>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</si>
  <si>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</si>
  <si>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</si>
  <si>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</si>
  <si>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</si>
  <si>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</si>
  <si>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</si>
  <si>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</si>
  <si>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</si>
  <si>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</si>
  <si>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</si>
  <si>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</si>
  <si>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</si>
  <si>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</si>
  <si>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</si>
  <si>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</si>
  <si>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</si>
  <si>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</si>
  <si>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</si>
  <si>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</si>
  <si>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</si>
  <si>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</si>
  <si>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</si>
  <si>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</si>
  <si>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</si>
  <si>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</si>
  <si>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</si>
  <si>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</si>
  <si>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</si>
  <si>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</si>
  <si>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</si>
  <si>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</si>
  <si>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</si>
  <si>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</si>
  <si>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</si>
  <si>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</si>
  <si>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</si>
  <si>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</si>
  <si>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</si>
  <si>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</si>
  <si>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</si>
  <si>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</si>
  <si>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</si>
  <si>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</si>
  <si>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</si>
  <si>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</si>
  <si>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</si>
  <si>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</si>
  <si>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</si>
  <si>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</si>
  <si>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</si>
  <si>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</si>
  <si>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</si>
  <si>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</si>
  <si>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</si>
  <si>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</si>
  <si>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</si>
  <si>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</si>
  <si>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</si>
  <si>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</si>
  <si>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</si>
  <si>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</si>
  <si>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</si>
  <si>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</si>
  <si>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</si>
  <si>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</si>
  <si>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</si>
  <si>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</si>
  <si>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</si>
  <si>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</si>
  <si>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</si>
  <si>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</si>
  <si>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</si>
  <si>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</si>
  <si>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</si>
  <si>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</si>
  <si>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</si>
  <si>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</si>
  <si>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</si>
  <si>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</si>
  <si>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</si>
  <si>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</si>
  <si>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</si>
  <si>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</si>
  <si>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</si>
  <si>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</si>
  <si>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</si>
  <si>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</si>
  <si>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</si>
  <si>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</si>
  <si>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</si>
  <si>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</si>
  <si>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</si>
  <si>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</si>
  <si>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</si>
  <si>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</si>
  <si>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</si>
  <si>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</si>
  <si>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</si>
  <si>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</si>
  <si>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</si>
  <si>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</si>
  <si>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</si>
  <si>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</si>
  <si>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</si>
  <si>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</si>
  <si>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</si>
  <si>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</si>
  <si>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</si>
  <si>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</si>
  <si>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</si>
  <si>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</si>
  <si>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</si>
  <si>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</si>
  <si>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</si>
  <si>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</si>
  <si>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</si>
  <si>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</si>
  <si>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</si>
  <si>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</si>
  <si>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</si>
  <si>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</si>
  <si>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</si>
  <si>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</si>
  <si>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</si>
  <si>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</si>
  <si>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</si>
  <si>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</si>
  <si>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</si>
  <si>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</si>
  <si>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</si>
  <si>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</si>
  <si>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</si>
  <si>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</si>
  <si>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</si>
  <si>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</si>
  <si>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</si>
  <si>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</si>
  <si>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</si>
  <si>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</si>
  <si>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</si>
  <si>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</si>
  <si>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</si>
  <si>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</si>
  <si>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</si>
  <si>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</si>
  <si>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</si>
  <si>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</si>
  <si>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</si>
  <si>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</si>
  <si>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</si>
  <si>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</si>
  <si>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</si>
  <si>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</si>
  <si>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</si>
  <si>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</si>
  <si>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</si>
  <si>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</si>
  <si>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</si>
  <si>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</si>
  <si>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</si>
  <si>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</si>
  <si>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</si>
  <si>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</si>
  <si>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</si>
  <si>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</si>
  <si>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</si>
  <si>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</si>
  <si>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</si>
  <si>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</si>
  <si>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</si>
  <si>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</si>
  <si>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</si>
  <si>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</si>
  <si>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</si>
  <si>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</si>
  <si>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</si>
  <si>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</si>
  <si>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</si>
  <si>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</si>
  <si>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</si>
  <si>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</si>
  <si>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</si>
  <si>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</si>
  <si>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</si>
  <si>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</si>
  <si>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</si>
  <si>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</si>
  <si>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</si>
  <si>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</si>
  <si>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</si>
  <si>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</si>
  <si>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</si>
  <si>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</si>
  <si>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</si>
  <si>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</si>
  <si>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</si>
  <si>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</si>
  <si>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</si>
  <si>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</si>
  <si>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</si>
  <si>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</si>
  <si>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</si>
  <si>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</si>
  <si>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</si>
  <si>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</si>
  <si>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</si>
  <si>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</si>
  <si>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</si>
  <si>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</si>
  <si>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</si>
  <si>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</si>
  <si>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</si>
  <si>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</si>
  <si>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</si>
  <si>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</si>
  <si>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</si>
  <si>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</si>
  <si>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</si>
  <si>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</si>
  <si>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</si>
  <si>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</si>
  <si>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</si>
  <si>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</si>
  <si>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</si>
  <si>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</si>
  <si>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</si>
  <si>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</si>
  <si>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</si>
  <si>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</si>
  <si>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</si>
  <si>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</si>
  <si>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</si>
  <si>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</si>
  <si>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</si>
  <si>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</si>
  <si>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</si>
  <si>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</si>
  <si>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</si>
  <si>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</si>
  <si>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</si>
  <si>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</si>
  <si>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</si>
  <si>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</si>
  <si>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</si>
  <si>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</si>
  <si>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</si>
  <si>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</si>
  <si>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</si>
  <si>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</si>
  <si>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</si>
  <si>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</si>
  <si>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</si>
  <si>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</si>
  <si>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</si>
  <si>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</si>
  <si>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</si>
  <si>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</si>
  <si>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</si>
  <si>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</si>
  <si>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</si>
  <si>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</si>
  <si>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</si>
  <si>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</si>
  <si>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</si>
  <si>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</si>
  <si>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</si>
  <si>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</si>
  <si>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</si>
  <si>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</si>
  <si>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</si>
  <si>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</si>
  <si>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</si>
  <si>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</si>
  <si>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</si>
  <si>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</si>
  <si>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</si>
  <si>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</si>
  <si>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</si>
  <si>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</si>
  <si>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</si>
  <si>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</si>
  <si>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</si>
  <si>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</si>
  <si>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</si>
  <si>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</si>
  <si>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</si>
  <si>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</si>
  <si>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</si>
  <si>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</si>
  <si>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</si>
  <si>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</si>
  <si>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</si>
  <si>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</si>
  <si>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</si>
  <si>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</si>
  <si>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</si>
  <si>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</si>
  <si>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</si>
  <si>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</si>
  <si>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</si>
  <si>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</si>
  <si>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</si>
  <si>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</si>
  <si>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</si>
  <si>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</si>
  <si>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</si>
  <si>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</si>
  <si>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</si>
  <si>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</si>
  <si>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</si>
  <si>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</si>
  <si>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</si>
  <si>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</si>
  <si>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</si>
  <si>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</si>
  <si>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</si>
  <si>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</si>
  <si>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</si>
  <si>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</si>
  <si>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</si>
  <si>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</si>
  <si>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</si>
  <si>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</si>
  <si>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</si>
  <si>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</si>
  <si>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</si>
  <si>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</si>
  <si>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</si>
  <si>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</si>
  <si>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</si>
  <si>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</si>
  <si>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</si>
  <si>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</si>
  <si>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</si>
  <si>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</si>
  <si>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</si>
  <si>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</si>
  <si>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</si>
  <si>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</si>
  <si>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</si>
  <si>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</si>
  <si>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</si>
  <si>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</si>
  <si>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</si>
  <si>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</si>
  <si>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</si>
  <si>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</si>
  <si>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</si>
  <si>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</si>
  <si>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</si>
  <si>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</si>
  <si>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</si>
  <si>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</si>
  <si>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</si>
  <si>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</si>
  <si>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</si>
  <si>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</si>
  <si>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</si>
  <si>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</si>
  <si>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</si>
  <si>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</si>
  <si>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</si>
  <si>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</si>
  <si>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</si>
  <si>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</si>
  <si>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</si>
  <si>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</si>
  <si>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</si>
  <si>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</si>
  <si>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</si>
  <si>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</si>
  <si>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</si>
  <si>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</si>
  <si>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</si>
  <si>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</si>
  <si>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</si>
  <si>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</si>
  <si>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</si>
  <si>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</si>
  <si>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</si>
  <si>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</si>
  <si>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</si>
  <si>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</si>
  <si>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</si>
  <si>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</si>
  <si>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</si>
  <si>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</si>
  <si>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</si>
  <si>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</si>
  <si>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</si>
  <si>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</si>
  <si>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</si>
  <si>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</si>
  <si>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</si>
  <si>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</si>
  <si>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</si>
  <si>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</si>
  <si>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</si>
  <si>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</si>
  <si>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</si>
  <si>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</si>
  <si>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</si>
  <si>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</si>
  <si>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</si>
  <si>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</si>
  <si>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</si>
  <si>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</si>
  <si>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</si>
  <si>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</si>
  <si>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</si>
  <si>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</si>
  <si>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</si>
  <si>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</si>
  <si>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</si>
  <si>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</si>
  <si>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</si>
  <si>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</si>
  <si>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</si>
  <si>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</si>
  <si>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</si>
  <si>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</si>
  <si>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</si>
  <si>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</si>
  <si>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</si>
  <si>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</si>
  <si>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</si>
  <si>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</si>
  <si>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</si>
  <si>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</si>
  <si>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</si>
  <si>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</si>
  <si>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</si>
  <si>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</si>
  <si>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</si>
  <si>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</si>
  <si>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</si>
  <si>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</si>
  <si>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</si>
  <si>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</si>
  <si>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</si>
  <si>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</si>
  <si>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</si>
  <si>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</si>
  <si>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</si>
  <si>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</si>
  <si>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</si>
  <si>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</si>
  <si>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</si>
  <si>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</si>
  <si>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</si>
  <si>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</si>
  <si>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</si>
  <si>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</si>
  <si>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</si>
  <si>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</si>
  <si>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</si>
  <si>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</si>
  <si>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</si>
  <si>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</si>
  <si>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</si>
  <si>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</si>
  <si>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</si>
  <si>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</si>
  <si>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</si>
  <si>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</si>
  <si>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</si>
  <si>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</si>
  <si>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</si>
  <si>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</si>
  <si>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</si>
  <si>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</si>
  <si>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</si>
  <si>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</si>
  <si>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</si>
  <si>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</si>
  <si>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</si>
  <si>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</si>
  <si>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</si>
  <si>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</si>
  <si>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</si>
  <si>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</si>
  <si>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</si>
  <si>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</si>
  <si>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</si>
  <si>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</si>
  <si>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</si>
  <si>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</si>
  <si>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</si>
  <si>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</si>
  <si>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</si>
  <si>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</si>
  <si>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</si>
  <si>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</si>
  <si>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</si>
  <si>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</si>
  <si>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</si>
  <si>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</si>
  <si>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</si>
  <si>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</si>
  <si>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</si>
  <si>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</si>
  <si>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</si>
  <si>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</si>
  <si>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</si>
  <si>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</si>
  <si>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</si>
  <si>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</si>
  <si>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</si>
  <si>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</si>
  <si>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</si>
  <si>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</si>
  <si>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</si>
  <si>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</si>
  <si>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</si>
  <si>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</si>
  <si>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</si>
  <si>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</si>
  <si>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</si>
  <si>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</si>
  <si>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</si>
  <si>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</si>
  <si>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</si>
  <si>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</si>
  <si>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</si>
  <si>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</si>
  <si>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</si>
  <si>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</si>
  <si>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</si>
  <si>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</si>
  <si>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</si>
  <si>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</si>
  <si>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</si>
  <si>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</si>
  <si>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</si>
  <si>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</si>
  <si>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</si>
  <si>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</si>
  <si>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</si>
  <si>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</si>
  <si>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</si>
  <si>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</si>
  <si>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</si>
  <si>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</si>
  <si>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</si>
  <si>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</si>
  <si>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</si>
  <si>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</si>
  <si>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</si>
  <si>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</si>
  <si>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</si>
  <si>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</si>
  <si>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</si>
  <si>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</si>
  <si>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</si>
  <si>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</si>
  <si>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</si>
  <si>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</si>
  <si>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</si>
  <si>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</si>
  <si>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</si>
  <si>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</si>
  <si>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</si>
  <si>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</si>
  <si>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</si>
  <si>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</si>
  <si>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</si>
  <si>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</si>
  <si>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</si>
  <si>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</si>
  <si>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</si>
  <si>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</si>
  <si>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</si>
  <si>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</si>
  <si>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</si>
  <si>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</si>
  <si>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</si>
  <si>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</si>
  <si>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</si>
  <si>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</si>
  <si>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</si>
  <si>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</si>
  <si>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</si>
  <si>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</si>
  <si>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</si>
  <si>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</si>
  <si>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</si>
  <si>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</si>
  <si>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</si>
  <si>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</si>
  <si>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</si>
  <si>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</si>
  <si>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</si>
  <si>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</si>
  <si>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</si>
  <si>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</si>
  <si>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</si>
  <si>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</si>
  <si>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</si>
  <si>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</si>
  <si>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</si>
  <si>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</si>
  <si>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</si>
  <si>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</si>
  <si>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</si>
  <si>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</si>
  <si>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</si>
  <si>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</si>
  <si>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</si>
  <si>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</si>
  <si>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</si>
  <si>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</si>
  <si>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</si>
  <si>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</si>
  <si>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</si>
  <si>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</si>
  <si>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</si>
  <si>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</si>
  <si>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</si>
  <si>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</si>
  <si>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</si>
  <si>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</si>
  <si>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</si>
  <si>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</si>
  <si>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</si>
  <si>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</si>
  <si>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</si>
  <si>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</si>
  <si>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</si>
  <si>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</si>
  <si>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</si>
  <si>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</si>
  <si>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</si>
  <si>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</si>
  <si>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</si>
  <si>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</si>
  <si>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</si>
  <si>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</si>
  <si>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</si>
  <si>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</si>
  <si>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</si>
  <si>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</si>
  <si>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</si>
  <si>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</si>
  <si>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</si>
  <si>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</si>
  <si>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</si>
  <si>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</si>
  <si>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</si>
  <si>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</si>
  <si>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</si>
  <si>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</si>
  <si>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</si>
  <si>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</si>
  <si>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</si>
  <si>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</si>
  <si>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</si>
  <si>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</si>
  <si>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</si>
  <si>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</si>
  <si>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</si>
  <si>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</si>
  <si>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</si>
  <si>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</si>
  <si>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</si>
  <si>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</si>
  <si>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</si>
  <si>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</si>
  <si>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</si>
  <si>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</si>
  <si>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</si>
  <si>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</si>
  <si>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</si>
  <si>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</si>
  <si>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</si>
  <si>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</si>
  <si>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</si>
  <si>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</si>
  <si>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</si>
  <si>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</si>
  <si>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</si>
  <si>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</si>
  <si>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</si>
  <si>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</si>
  <si>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</si>
  <si>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</si>
  <si>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</si>
  <si>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</si>
  <si>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</si>
  <si>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</si>
  <si>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</si>
  <si>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</si>
  <si>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</si>
  <si>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</si>
  <si>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</si>
  <si>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</si>
  <si>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</si>
  <si>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</si>
  <si>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</si>
  <si>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</si>
  <si>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</si>
  <si>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</si>
  <si>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</si>
  <si>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</si>
  <si>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</si>
  <si>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</si>
  <si>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</si>
  <si>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</si>
  <si>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</si>
  <si>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</si>
  <si>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</si>
  <si>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</si>
  <si>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</si>
  <si>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</si>
  <si>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</si>
  <si>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</si>
  <si>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</si>
  <si>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</si>
  <si>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</si>
  <si>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</si>
  <si>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</si>
  <si>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</si>
  <si>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</si>
  <si>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</si>
  <si>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</si>
  <si>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</si>
  <si>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</si>
  <si>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</si>
  <si>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</si>
  <si>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</si>
  <si>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</si>
  <si>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</si>
  <si>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</si>
  <si>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</si>
  <si>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</si>
  <si>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</si>
  <si>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</si>
  <si>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</si>
  <si>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</si>
  <si>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</si>
  <si>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</si>
  <si>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</si>
  <si>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</si>
  <si>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</si>
  <si>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</si>
  <si>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</si>
  <si>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</si>
  <si>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</si>
  <si>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</si>
  <si>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</si>
  <si>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</si>
  <si>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</si>
  <si>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</si>
  <si>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</si>
  <si>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</si>
  <si>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</si>
  <si>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</si>
  <si>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</si>
  <si>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</si>
  <si>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</si>
  <si>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</si>
  <si>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</si>
  <si>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</si>
  <si>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</si>
  <si>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</si>
  <si>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</si>
  <si>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</si>
  <si>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</si>
  <si>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</si>
  <si>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</si>
  <si>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</si>
  <si>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</si>
  <si>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</si>
  <si>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</si>
  <si>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</si>
  <si>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</si>
  <si>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</si>
  <si>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</si>
  <si>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</si>
  <si>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</si>
  <si>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</si>
  <si>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</si>
  <si>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</si>
  <si>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</si>
  <si>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</si>
  <si>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</si>
  <si>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</si>
  <si>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</si>
  <si>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</si>
  <si>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</si>
  <si>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</si>
  <si>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</si>
  <si>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</si>
  <si>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</si>
  <si>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</si>
  <si>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</si>
  <si>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</si>
  <si>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</si>
  <si>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</si>
  <si>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</si>
  <si>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</si>
  <si>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</si>
  <si>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</si>
  <si>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</si>
  <si>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</si>
  <si>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</si>
  <si>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</si>
  <si>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</si>
  <si>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</si>
  <si>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</si>
  <si>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</si>
  <si>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</si>
  <si>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</si>
  <si>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</si>
  <si>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</si>
  <si>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</si>
  <si>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</si>
  <si>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</si>
  <si>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</si>
  <si>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</si>
  <si>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</si>
  <si>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</si>
  <si>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</si>
  <si>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</si>
  <si>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</si>
  <si>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</si>
  <si>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</si>
  <si>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</si>
  <si>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</si>
  <si>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</si>
  <si>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</si>
  <si>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</si>
  <si>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</si>
  <si>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</si>
  <si>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</si>
  <si>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</si>
  <si>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</si>
  <si>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</si>
  <si>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</si>
  <si>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</si>
  <si>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</si>
  <si>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</si>
  <si>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</si>
  <si>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</si>
  <si>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</si>
  <si>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</si>
  <si>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</si>
  <si>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</si>
  <si>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</si>
  <si>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</si>
  <si>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</si>
  <si>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</si>
  <si>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</si>
  <si>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</si>
  <si>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</si>
  <si>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</si>
  <si>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</si>
  <si>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</si>
  <si>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</si>
  <si>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</si>
  <si>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</si>
  <si>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</si>
  <si>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</si>
  <si>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</si>
  <si>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</si>
  <si>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</si>
  <si>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</si>
  <si>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</si>
  <si>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</si>
  <si>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</si>
  <si>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</si>
  <si>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</si>
  <si>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</si>
  <si>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</si>
  <si>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</si>
  <si>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</si>
  <si>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</si>
  <si>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</si>
  <si>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</si>
  <si>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</si>
  <si>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</si>
  <si>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</si>
  <si>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</si>
  <si>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</si>
  <si>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</si>
  <si>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</si>
  <si>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</si>
  <si>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</si>
  <si>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</si>
  <si>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</si>
  <si>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</si>
  <si>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</si>
  <si>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</si>
  <si>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</si>
  <si>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</si>
  <si>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</si>
  <si>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</si>
  <si>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</si>
  <si>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</si>
  <si>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</si>
  <si>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</si>
  <si>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</si>
  <si>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</si>
  <si>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</si>
  <si>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</si>
  <si>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</si>
  <si>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</si>
  <si>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</si>
  <si>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</si>
  <si>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</si>
  <si>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</si>
  <si>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</si>
  <si>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</si>
  <si>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</si>
  <si>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</si>
  <si>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</si>
  <si>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</si>
  <si>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</si>
  <si>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</si>
  <si>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</si>
  <si>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</si>
  <si>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</si>
  <si>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</si>
  <si>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</si>
  <si>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</si>
  <si>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</si>
  <si>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</si>
  <si>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</si>
  <si>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</si>
  <si>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</si>
  <si>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</si>
  <si>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</si>
  <si>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</si>
  <si>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</si>
  <si>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</si>
  <si>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</si>
  <si>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</si>
  <si>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</si>
  <si>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</si>
  <si>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</si>
  <si>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</si>
  <si>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</si>
  <si>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</si>
  <si>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</si>
  <si>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</si>
  <si>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</si>
  <si>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</si>
  <si>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</si>
  <si>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</si>
  <si>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</si>
  <si>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</si>
  <si>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</si>
  <si>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</si>
  <si>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</si>
  <si>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</si>
  <si>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</si>
  <si>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</si>
  <si>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</si>
  <si>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</si>
  <si>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</si>
  <si>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</si>
  <si>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</si>
  <si>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</si>
  <si>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</si>
  <si>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</si>
  <si>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</si>
  <si>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</si>
  <si>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</si>
  <si>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</si>
  <si>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</si>
  <si>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</si>
  <si>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</si>
  <si>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</si>
  <si>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</si>
  <si>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</si>
  <si>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</si>
  <si>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</si>
  <si>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</si>
  <si>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</si>
  <si>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</si>
  <si>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</si>
  <si>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</si>
  <si>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</si>
  <si>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</si>
  <si>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</si>
  <si>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</si>
  <si>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</si>
  <si>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</si>
  <si>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</si>
  <si>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</si>
  <si>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</si>
  <si>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</si>
  <si>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</si>
  <si>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</si>
  <si>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</si>
  <si>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</si>
  <si>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</si>
  <si>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</si>
  <si>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</si>
  <si>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</si>
  <si>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</si>
  <si>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</si>
  <si>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</si>
  <si>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</si>
  <si>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</si>
  <si>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</si>
  <si>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</si>
  <si>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</si>
  <si>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</si>
  <si>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</si>
  <si>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</si>
  <si>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</si>
  <si>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</si>
  <si>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</si>
  <si>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</si>
  <si>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</si>
  <si>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</si>
  <si>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</si>
  <si>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</si>
  <si>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</si>
  <si>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</si>
  <si>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</si>
  <si>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</si>
  <si>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</si>
  <si>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</si>
  <si>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</si>
  <si>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</si>
  <si>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</si>
  <si>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</si>
  <si>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</si>
  <si>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</si>
  <si>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</si>
  <si>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</si>
  <si>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</si>
  <si>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</si>
  <si>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</si>
  <si>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</si>
  <si>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</si>
  <si>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</si>
  <si>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</si>
  <si>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</si>
  <si>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</si>
  <si>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</si>
  <si>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</si>
  <si>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</si>
  <si>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</si>
  <si>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</si>
  <si>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</si>
  <si>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</si>
  <si>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</si>
  <si>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</si>
  <si>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</si>
  <si>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</si>
  <si>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</si>
  <si>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</si>
  <si>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</si>
  <si>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</si>
  <si>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</si>
  <si>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</si>
  <si>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</si>
  <si>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</si>
  <si>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</si>
  <si>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</si>
  <si>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</si>
  <si>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</si>
  <si>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</si>
  <si>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</si>
  <si>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</si>
  <si>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</si>
  <si>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</si>
  <si>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</si>
  <si>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</si>
  <si>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</si>
  <si>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</si>
  <si>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</si>
  <si>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</si>
  <si>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</si>
  <si>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</si>
  <si>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</si>
  <si>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</si>
  <si>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</si>
  <si>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</si>
  <si>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</si>
  <si>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</si>
  <si>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</si>
  <si>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</si>
  <si>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</si>
  <si>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</si>
  <si>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</si>
  <si>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</si>
  <si>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</si>
  <si>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</si>
  <si>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</si>
  <si>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</si>
  <si>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</si>
  <si>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</si>
  <si>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</si>
  <si>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</si>
  <si>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</si>
  <si>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</si>
  <si>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</si>
  <si>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</si>
  <si>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</si>
  <si>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</si>
  <si>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</si>
  <si>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</si>
  <si>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</si>
  <si>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</si>
  <si>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</si>
  <si>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</si>
  <si>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</si>
  <si>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</si>
  <si>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</si>
  <si>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</si>
  <si>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</si>
  <si>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</si>
  <si>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</si>
  <si>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</si>
  <si>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</si>
  <si>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</si>
  <si>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</si>
  <si>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</si>
  <si>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</si>
  <si>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</si>
  <si>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</si>
  <si>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</si>
  <si>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</si>
  <si>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</si>
  <si>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</si>
  <si>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</si>
  <si>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</si>
  <si>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</si>
  <si>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</si>
  <si>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</si>
  <si>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</si>
  <si>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</si>
  <si>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</si>
  <si>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</si>
  <si>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</si>
  <si>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</si>
  <si>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</si>
  <si>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</si>
  <si>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</si>
  <si>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</si>
  <si>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</si>
  <si>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</si>
  <si>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</si>
  <si>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</si>
  <si>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</si>
  <si>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</si>
  <si>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</si>
  <si>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</si>
  <si>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</si>
  <si>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</si>
  <si>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</si>
  <si>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</si>
  <si>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</si>
  <si>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</si>
  <si>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</si>
  <si>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</si>
  <si>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</si>
  <si>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</si>
  <si>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</si>
  <si>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</si>
  <si>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</si>
  <si>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</si>
  <si>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</si>
  <si>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</si>
  <si>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</si>
  <si>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</si>
  <si>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</si>
  <si>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</si>
  <si>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</si>
  <si>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</si>
  <si>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</si>
  <si>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</si>
  <si>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</si>
  <si>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</si>
  <si>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</si>
  <si>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</si>
  <si>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</si>
  <si>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</si>
  <si>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</si>
  <si>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</si>
  <si>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</si>
  <si>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</si>
  <si>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</si>
  <si>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</si>
  <si>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</si>
  <si>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</si>
  <si>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</si>
  <si>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</si>
  <si>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</si>
  <si>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</si>
  <si>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</si>
  <si>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</si>
  <si>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</si>
  <si>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</si>
  <si>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</si>
  <si>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</si>
  <si>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</si>
  <si>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</si>
  <si>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</si>
  <si>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</si>
  <si>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</si>
  <si>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</si>
  <si>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</si>
  <si>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</si>
  <si>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</si>
  <si>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</si>
  <si>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</si>
  <si>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</si>
  <si>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</si>
  <si>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</si>
  <si>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</si>
  <si>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</si>
  <si>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</si>
  <si>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</si>
  <si>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</si>
  <si>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</si>
  <si>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</si>
  <si>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</si>
  <si>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</si>
  <si>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</si>
  <si>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</si>
  <si>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</si>
  <si>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</si>
  <si>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</si>
  <si>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</si>
  <si>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</si>
  <si>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</si>
  <si>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</si>
  <si>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</si>
  <si>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</si>
  <si>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</si>
  <si>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</si>
  <si>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</si>
  <si>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</si>
  <si>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</si>
  <si>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</si>
  <si>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</si>
  <si>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</si>
  <si>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</si>
  <si>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</si>
  <si>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</si>
  <si>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</si>
  <si>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</si>
  <si>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</si>
  <si>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</si>
  <si>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</si>
  <si>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</si>
  <si>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</si>
  <si>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</si>
  <si>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</si>
  <si>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</si>
  <si>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</si>
  <si>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</si>
  <si>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</si>
  <si>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</si>
  <si>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</si>
  <si>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</si>
  <si>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</si>
  <si>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</si>
  <si>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</si>
  <si>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</si>
  <si>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</si>
  <si>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</si>
  <si>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</si>
  <si>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</si>
  <si>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</si>
  <si>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</si>
  <si>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</si>
  <si>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</si>
  <si>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</si>
  <si>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</si>
  <si>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</si>
  <si>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</si>
  <si>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</si>
  <si>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</si>
  <si>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</si>
  <si>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</si>
  <si>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</si>
  <si>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</si>
  <si>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</si>
  <si>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</si>
  <si>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</si>
  <si>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</si>
  <si>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</si>
  <si>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</si>
  <si>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</si>
  <si>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</si>
  <si>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</si>
  <si>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</si>
  <si>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</si>
  <si>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</si>
  <si>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</si>
  <si>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</si>
  <si>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</si>
  <si>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</si>
  <si>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</si>
  <si>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</si>
  <si>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</si>
  <si>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</si>
  <si>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</si>
  <si>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</si>
  <si>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</si>
  <si>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</si>
  <si>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</si>
  <si>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</si>
  <si>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</si>
  <si>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</si>
  <si>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</si>
  <si>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</si>
  <si>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</si>
  <si>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</si>
  <si>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</si>
  <si>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</si>
  <si>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</si>
  <si>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</si>
  <si>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</si>
  <si>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</si>
  <si>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</si>
  <si>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</si>
  <si>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</si>
  <si>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</si>
  <si>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</si>
  <si>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</si>
  <si>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</si>
  <si>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</si>
  <si>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</si>
  <si>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</si>
  <si>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</si>
  <si>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</si>
  <si>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</si>
  <si>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</si>
  <si>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</si>
  <si>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</si>
  <si>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</si>
  <si>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</si>
  <si>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</si>
  <si>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</si>
  <si>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</si>
  <si>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</si>
  <si>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</si>
  <si>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</si>
  <si>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</si>
  <si>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</si>
  <si>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</si>
  <si>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</si>
  <si>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</si>
  <si>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</si>
  <si>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</si>
  <si>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</si>
  <si>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</si>
  <si>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</si>
  <si>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</si>
  <si>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</si>
  <si>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</si>
  <si>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</si>
  <si>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</si>
  <si>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</si>
  <si>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</si>
  <si>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</si>
  <si>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</si>
  <si>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</si>
  <si>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</si>
  <si>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</si>
  <si>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</si>
  <si>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</si>
  <si>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</si>
  <si>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</si>
  <si>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</si>
  <si>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</si>
  <si>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</si>
  <si>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</si>
  <si>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</si>
  <si>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</si>
  <si>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</si>
  <si>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</si>
  <si>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</si>
  <si>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</si>
  <si>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</si>
  <si>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</si>
  <si>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</si>
  <si>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</si>
  <si>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</si>
  <si>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</si>
  <si>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</si>
  <si>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</si>
  <si>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</si>
  <si>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</si>
  <si>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</si>
  <si>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</si>
  <si>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</si>
  <si>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</si>
  <si>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</si>
  <si>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</si>
  <si>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</si>
  <si>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</si>
  <si>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</si>
  <si>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</si>
  <si>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</si>
  <si>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</si>
  <si>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</si>
  <si>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</si>
  <si>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</si>
  <si>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</si>
  <si>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</si>
  <si>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</si>
  <si>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</si>
  <si>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</si>
  <si>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</si>
  <si>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</si>
  <si>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</si>
  <si>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</si>
  <si>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</si>
  <si>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</si>
  <si>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</si>
  <si>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</si>
  <si>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</si>
  <si>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</si>
  <si>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</si>
  <si>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</si>
  <si>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</si>
  <si>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</si>
  <si>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</si>
  <si>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</si>
  <si>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</si>
  <si>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</si>
  <si>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</si>
  <si>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</si>
  <si>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</si>
  <si>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</si>
  <si>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</si>
  <si>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</si>
  <si>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</si>
  <si>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</si>
  <si>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</si>
  <si>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</si>
  <si>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</si>
  <si>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</si>
  <si>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</si>
  <si>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</si>
  <si>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</si>
  <si>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</si>
  <si>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</si>
  <si>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</si>
  <si>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</si>
  <si>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</si>
  <si>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</si>
  <si>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</si>
  <si>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</si>
  <si>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</si>
  <si>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</si>
  <si>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</si>
  <si>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</si>
  <si>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</si>
  <si>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</si>
  <si>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</si>
  <si>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</si>
  <si>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</si>
  <si>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</si>
  <si>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</si>
  <si>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</si>
  <si>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</si>
  <si>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</si>
  <si>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</si>
  <si>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</si>
  <si>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</si>
  <si>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</si>
  <si>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</si>
  <si>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</si>
  <si>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</si>
  <si>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</si>
  <si>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</si>
  <si>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</si>
  <si>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</si>
  <si>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</si>
  <si>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</si>
  <si>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</si>
  <si>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</si>
  <si>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</si>
  <si>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</si>
  <si>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</si>
  <si>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</si>
  <si>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</si>
  <si>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</si>
  <si>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</si>
  <si>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</si>
  <si>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</si>
  <si>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</si>
  <si>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</si>
  <si>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</si>
  <si>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</si>
  <si>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</si>
  <si>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</si>
  <si>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</si>
  <si>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</si>
  <si>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</si>
  <si>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</si>
  <si>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</si>
  <si>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</si>
  <si>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</si>
  <si>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</si>
  <si>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</si>
  <si>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</si>
  <si>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</si>
  <si>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</si>
  <si>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</si>
  <si>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</si>
  <si>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</si>
  <si>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</si>
  <si>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</si>
  <si>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</si>
  <si>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</si>
  <si>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</si>
  <si>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</si>
  <si>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</si>
  <si>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</si>
  <si>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</si>
  <si>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</si>
  <si>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</si>
  <si>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</si>
  <si>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</si>
  <si>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</si>
  <si>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</si>
  <si>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</si>
  <si>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</si>
  <si>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</si>
  <si>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</si>
  <si>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</si>
  <si>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</si>
  <si>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</si>
  <si>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</si>
  <si>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</si>
  <si>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</si>
  <si>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</si>
  <si>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</si>
  <si>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</si>
  <si>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</si>
  <si>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</si>
  <si>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</si>
  <si>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</si>
  <si>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</si>
  <si>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</si>
  <si>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</si>
  <si>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</si>
  <si>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</si>
  <si>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</si>
  <si>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</si>
  <si>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</si>
  <si>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</si>
  <si>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</si>
  <si>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</si>
  <si>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</si>
  <si>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</si>
  <si>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</si>
  <si>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</si>
  <si>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</si>
  <si>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</si>
  <si>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</si>
  <si>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</si>
  <si>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</si>
  <si>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</si>
  <si>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</si>
  <si>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ref2023.d020623a</t>
  </si>
  <si>
    <t>Annual Energy Outlook 2023</t>
  </si>
  <si>
    <t>ref2023</t>
  </si>
  <si>
    <t>d020623a</t>
  </si>
  <si>
    <t xml:space="preserve"> March 2023</t>
  </si>
  <si>
    <t>2022–2050</t>
  </si>
  <si>
    <t>TKI000:ia_liquefactexp</t>
  </si>
  <si>
    <t xml:space="preserve">   Natural Gas Liquefaction for Export 7/</t>
  </si>
  <si>
    <t>TKI000:da_liquefactexp</t>
  </si>
  <si>
    <t>1/ Commercial trucks have a 8,501 to 10,000 pound gross vehicle weight rating.</t>
  </si>
  <si>
    <t>4/ U.S. Environmental Protection Agency rated miles per gallon.</t>
  </si>
  <si>
    <t>7/ Fuel used in facilities that liquefy natural gas for export.</t>
  </si>
  <si>
    <t>Data source: 2022:  U.S. Energy Information Administration (EIA), Short-Term Energy Outlook, November 2022 and EIA, AEO2023</t>
  </si>
  <si>
    <t>AEO2023 National Energy Modeling System run ref2023.d020623a. Projections:  EIA, AEO2023 National Energy Modeling System run ref2023.d020623a.</t>
  </si>
  <si>
    <t>https://www.eia.gov/outlooks/aeo/data/browser/#/?id=45-AEO2023&amp;region=0-0&amp;cases=lowmacro&amp;start=2021&amp;end=2050&amp;f=A&amp;sourcekey=0</t>
  </si>
  <si>
    <t>Tue Apr 11 2023 11:16:50 GMT-0400 (Eastern Daylight Time)</t>
  </si>
  <si>
    <t>Growth (2022-2050)</t>
  </si>
  <si>
    <t>Transportation Energy Use: Highway: Light-Duty Vehicles: Low Economic Growth</t>
  </si>
  <si>
    <t>AEO.2023.LOWMACRO.CNSM_NA_TRN_HWY_LDV_NA_NA_TRLBTU.A</t>
  </si>
  <si>
    <t>Transportation Energy Use: Highway: Light-Duty Vehicles: Automobiles: Low Economic Growth</t>
  </si>
  <si>
    <t>AEO.2023.LOWMACRO.CNSM_NA_TRN_HWY_LDV_AUTO_NA_TRLBTU.A</t>
  </si>
  <si>
    <t>Transportation Energy Use: Highway: Light-Duty Vehicles: Light Trucks: Low Economic Growth</t>
  </si>
  <si>
    <t>AEO.2023.LOWMACRO.CNSM_NA_TRN_HWY_LDV_LTRT_NA_TRLBTU.A</t>
  </si>
  <si>
    <t>Transportation Energy Use: Highway: Light-Duty Vehicles: Motorcycles: Low Economic Growth</t>
  </si>
  <si>
    <t>AEO.2023.LOWMACRO.CNSM_NA_TRN_HWY_LDV_MCYCL_NA_TRLBTU.A</t>
  </si>
  <si>
    <t>Transportation Energy Use: Highway: Commercial Light Trucks: Low Economic Growth</t>
  </si>
  <si>
    <t>AEO.2023.LOWMACRO.CNSM_NA_TRN_HWY_CML_NA_NA_TRLBTU.A</t>
  </si>
  <si>
    <t>Transportation Energy Use: Highway: Buses: Low Economic Growth</t>
  </si>
  <si>
    <t>AEO.2023.LOWMACRO.CNSM_NA_TRN_HWY_BUS_NA_NA_TRLBTU.A</t>
  </si>
  <si>
    <t>Transportation Energy Use: Highway: Buses: Transit: Low Economic Growth</t>
  </si>
  <si>
    <t>AEO.2023.LOWMACRO.CNSM_NA_TRN_HWY_BUS_TNST_NA_TRLBTU.A</t>
  </si>
  <si>
    <t>Transportation Energy Use: Highway: Buses: Intercity: Low Economic Growth</t>
  </si>
  <si>
    <t>AEO.2023.LOWMACRO.CNSM_NA_TRN_HWY_BUS_ICYT_NA_TRLBTU.A</t>
  </si>
  <si>
    <t>Transportation Energy Use: Highway: Buses: School: Low Economic Growth</t>
  </si>
  <si>
    <t>AEO.2023.LOWMACRO.CNSM_NA_TRN_HWY_BUS_SCBU_NA_TRLBTU.A</t>
  </si>
  <si>
    <t>Transportation Energy Use: Highway: Freight Trucks: Low Economic Growth</t>
  </si>
  <si>
    <t>AEO.2023.LOWMACRO.CNSM_NA_TRN_HWY_FGHT_NA_NA_TRLBTU.A</t>
  </si>
  <si>
    <t>Transportation Energy Use: Highway: Freight Trucks: Light Medium: Low Economic Growth</t>
  </si>
  <si>
    <t>AEO.2023.LOWMACRO.CNSM_NA_TRN_HWY_FGHT_LITEMED_NA_TRLBTU.A</t>
  </si>
  <si>
    <t>Transportation Energy Use: Highway: Freight Trucks: Medium: Low Economic Growth</t>
  </si>
  <si>
    <t>AEO.2023.LOWMACRO.CNSM_NA_TRN_HWY_FGHT_MD10T26KLB_NA_TRLBTU.A</t>
  </si>
  <si>
    <t>Large  (more than 26000 pounds)</t>
  </si>
  <si>
    <t>Transportation Energy Use: Highway: Freight Trucks: Large: Low Economic Growth</t>
  </si>
  <si>
    <t>AEO.2023.LOWMACRO.#N/A.A</t>
  </si>
  <si>
    <t>Transportation Energy Use: Non-Highway: Air: Low Economic Growth</t>
  </si>
  <si>
    <t>AEO.2023.LOWMACRO.CNSM_NA_TRN_AIR_NA_NA_NA_TRLBTU.A</t>
  </si>
  <si>
    <t>Transportation Energy Use: Non-Highway: Air: General Aviation: Low Economic Growth</t>
  </si>
  <si>
    <t>AEO.2023.LOWMACRO.CNSM_NA_TRN_AIR_GAV_NA_NA_TRLBTU.A</t>
  </si>
  <si>
    <t>Transportation Energy Use: Non-Highway: Air: Domestic Passenger: Low Economic Growth</t>
  </si>
  <si>
    <t>AEO.2023.LOWMACRO.CNSM_NA_TRN_AIR_DAC_NA_NA_TRLBTU.A</t>
  </si>
  <si>
    <t>Transportation Energy Use: Non-Highway: Air: International Passenger: Low Economic Growth</t>
  </si>
  <si>
    <t>AEO.2023.LOWMACRO.CNSM_NA_TRN_AIR_IAC_NA_NA_TRLBTU.A</t>
  </si>
  <si>
    <t>Transportation Energy Use: Non-Highway: Air: Dedicated Freight: Low Economic Growth</t>
  </si>
  <si>
    <t>AEO.2023.LOWMACRO.CNSM_NA_TRN_AIR_DFT_NA_NA_TRLBTU.A</t>
  </si>
  <si>
    <t>Transportation Energy Use: Non-Highway: Water: Low Economic Growth</t>
  </si>
  <si>
    <t>AEO.2023.LOWMACRO.CNSM_NA_TRN_WTR_NA_NA_NA_TRLBTU.A</t>
  </si>
  <si>
    <t>Transportation Energy Use: Non-Highway: Water: Freight: Low Economic Growth</t>
  </si>
  <si>
    <t>AEO.2023.LOWMACRO.CNSM_NA_TRN_WTR_FGT_NA_NA_TRLBTU.A</t>
  </si>
  <si>
    <t>Transportation Energy Use: Non-Highway: Water: Freight: Domestic Shipping: Low Economic Growth</t>
  </si>
  <si>
    <t>AEO.2023.LOWMACRO.CNSM_NA_TRN_WTR_DMT_NA_NA_TRLBTU.A</t>
  </si>
  <si>
    <t>Transportation Energy Use: Non-Highway: Water: Freight: International Shipping: Low Economic Growth</t>
  </si>
  <si>
    <t>AEO.2023.LOWMACRO.CNSM_NA_TRN_WTR_INTS_NA_NA_TRLBTU.A</t>
  </si>
  <si>
    <t>Transportation Energy Use: Non-Highway: Water: Recreational Boats: Low Economic Growth</t>
  </si>
  <si>
    <t>AEO.2023.LOWMACRO.CNSM_NA_TRN_WTR_RBT_NA_NA_TRLBTU.A</t>
  </si>
  <si>
    <t>Transportation Energy Use: Non-Highway: Rail: Low Economic Growth</t>
  </si>
  <si>
    <t>AEO.2023.LOWMACRO.CNSM_NA_TRN_RAIL_RAIL_NA_NA_TRLBTU.A</t>
  </si>
  <si>
    <t>Transportation Energy Use: Non-Highway: Rail: Freight: Low Economic Growth</t>
  </si>
  <si>
    <t>AEO.2023.LOWMACRO.CNSM_NA_TRN_RAIL_FGT_NA_NA_TRLBTU.A</t>
  </si>
  <si>
    <t>Transportation Energy Use: Non-Highway: Rail: Passenger: Low Economic Growth</t>
  </si>
  <si>
    <t>AEO.2023.LOWMACRO.CNSM_NA_TRN_RAIL_PSG_PSG_NA_TRLBTU.A</t>
  </si>
  <si>
    <t>Transportation Energy Use: Non-Highway: Rail: Passenger: Intercity: Low Economic Growth</t>
  </si>
  <si>
    <t>AEO.2023.LOWMACRO.CNSM_NA_TRN_RAIL_PSG_ICYT_NA_TRLBTU.A</t>
  </si>
  <si>
    <t>Transportation Energy Use: Non-Highway: Rail: Passenger: Transit: Low Economic Growth</t>
  </si>
  <si>
    <t>AEO.2023.LOWMACRO.CNSM_NA_TRN_RAIL_PSG_TNST_NA_TRLBTU.A</t>
  </si>
  <si>
    <t>Transportation Energy Use: Non-Highway: Rail: Passenger: Commuter: Low Economic Growth</t>
  </si>
  <si>
    <t>AEO.2023.LOWMACRO.CNSM_NA_TRN_RAIL_PSG_CMTR_NA_TRLBTU.A</t>
  </si>
  <si>
    <t>Transportation Energy Use: Non-Highway: Lubricants: Low Economic Growth</t>
  </si>
  <si>
    <t>AEO.2023.LOWMACRO.CNSM_NA_TRN_NA_LBC_NA_NA_TRLBTU.A</t>
  </si>
  <si>
    <t>Transportation Energy Use: Non-Highway: Pipeline Fuel Natural Gas: Low Economic Growth</t>
  </si>
  <si>
    <t>AEO.2023.LOWMACRO.CNSM_NA_TRN_PIPL_NG_NA_NA_TRLBTU.A</t>
  </si>
  <si>
    <t>Natural Gas Liquefaction for Export</t>
  </si>
  <si>
    <t>Transportation Energy Use: Non-Highway: Natural Gas for Liquefaction: Low Economic Growth</t>
  </si>
  <si>
    <t>AEO.2023.LOWMACRO.CNSM_NA_NMFG_LQFCT_DELE_NA_NA_TRLBTU.A</t>
  </si>
  <si>
    <t>Transportation Energy Use: Military Use: Low Economic Growth</t>
  </si>
  <si>
    <t>AEO.2023.LOWMACRO.CNSM_NA_TRN_MLU_MILU_NA_NA_TRLBTU.A</t>
  </si>
  <si>
    <t>Transportation Energy Use: Military Use: Aviation: Low Economic Growth</t>
  </si>
  <si>
    <t>AEO.2023.LOWMACRO.CNSM_NA_TRN_MLU_AVI_NA_NA_TRLBTU.A</t>
  </si>
  <si>
    <t>Transportation Energy Use: Military Use: Residual Fuel Oil: Low Economic Growth</t>
  </si>
  <si>
    <t>AEO.2023.LOWMACRO.CNSM_NA_TRN_MLU_RFO_NA_NA_TRLBTU.A</t>
  </si>
  <si>
    <t>Transportation Energy Use: Military Use: Distillate Fuel Oil: Low Economic Growth</t>
  </si>
  <si>
    <t>AEO.2023.LOWMACRO.CNSM_NA_TRN_MLU_DFO_NA_NA_TRLBTU.A</t>
  </si>
  <si>
    <t>Transportation Energy Use: Total: Low Economic Growth</t>
  </si>
  <si>
    <t>AEO.2023.LOWMACRO.CNSM_NA_TRN_NA_TOT_NA_NA_TRLBTU.A</t>
  </si>
  <si>
    <t>Transportation Energy Use: Petroleum: Motor Gasoline: Low Economic Growth</t>
  </si>
  <si>
    <t>AEO.2023.LOWMACRO.CNSM_NA_TRN_NA_PET_MGS_NA_TRLBTU.A</t>
  </si>
  <si>
    <t>Transportation Energy Use: E85: Low Economic Growth</t>
  </si>
  <si>
    <t>AEO.2023.LOWMACRO.CNSM_NA_TRN_NA_E85_NA_NA_TRLBTU.A</t>
  </si>
  <si>
    <t>Transportation Energy Use: Petroleum: Diesel: Low Economic Growth</t>
  </si>
  <si>
    <t>AEO.2023.LOWMACRO.CNSM_NA_TRN_NA_PET_DSL_NA_TRLBTU.A</t>
  </si>
  <si>
    <t>Transportation Energy Use: Petroleum: Jet Fuel: Low Economic Growth</t>
  </si>
  <si>
    <t>AEO.2023.LOWMACRO.UNC_NA_TRN_NA_PET_JFL_NA_TRLBTU.A</t>
  </si>
  <si>
    <t>Transportation Energy Use: Petroleum: Residual Fuel Oil: Low Economic Growth</t>
  </si>
  <si>
    <t>AEO.2023.LOWMACRO.CNSM_NA_TRN_NA_PET_RFO_NA_TRLBTU.A</t>
  </si>
  <si>
    <t>Transportation Energy Use: Petroleum: Aviation Gasoline: Low Economic Growth</t>
  </si>
  <si>
    <t>AEO.2023.LOWMACRO.CNSM_NA_TRN_NA_PET_AVGA_NA_TRLBTU.A</t>
  </si>
  <si>
    <t>Transportation Energy Use: Petroleum: Propane: Low Economic Growth</t>
  </si>
  <si>
    <t>AEO.2023.LOWMACRO.CNSM_NA_TRN_NA_PET_PROP_NA_TRLBTU.A</t>
  </si>
  <si>
    <t>Transportation Energy Use: Petroleum: Lubricants: Low Economic Growth</t>
  </si>
  <si>
    <t>AEO.2023.LOWMACRO.CNSM_NA_TRN_NA_PET_LBC_NA_TRLBTU.A</t>
  </si>
  <si>
    <t>Transportation Energy Use: Petroleum Subtotal: Low Economic Growth</t>
  </si>
  <si>
    <t>AEO.2023.LOWMACRO.CNSM_NA_TRN_NA_PET_NA_NA_TRLBTU.A</t>
  </si>
  <si>
    <t>Transportation Energy Use: Electricity: Low Economic Growth</t>
  </si>
  <si>
    <t>AEO.2023.LOWMACRO.CNSM_NA_TRN_NA_ELC_NA_NA_TRLBTU.A</t>
  </si>
  <si>
    <t>Transportation Energy Use: Natural Gas: Low Economic Growth</t>
  </si>
  <si>
    <t>AEO.2023.LOWMACRO.CNSM_NA_TRN_NA_NG_NA_NA_TRLBTU.A</t>
  </si>
  <si>
    <t>Transportation Energy Use: Hydrogen: Low Economic Growth</t>
  </si>
  <si>
    <t>AEO.2023.LOWMACRO.CNSM_NA_TRN_NA_HDG_NA_NA_TRLBTU.A</t>
  </si>
  <si>
    <t>Transportation Energy Use: Pipeline Fuel Natural Gas: Low Economic Growth</t>
  </si>
  <si>
    <t>Transportation Energy Use: Natural Gas for Liquefaction: Low Economic Growth</t>
  </si>
  <si>
    <t>Transportation: Total Energy Use: Low Economic Growth</t>
  </si>
  <si>
    <t>AEO.2023.LOWMACRO.CNSM_NA_TRN_NA_NA_NA_NA_TRLBTU.A</t>
  </si>
  <si>
    <t>https://www.eia.gov/outlooks/aeo/data/browser/#/?id=56-AEO2023&amp;cases=lowmacro&amp;sourcekey=0</t>
  </si>
  <si>
    <t>Tue Apr 11 2023 11:19:27 GMT-0400 (Eastern Daylight Time)</t>
  </si>
  <si>
    <t>Fleet Vehicle Miles Traveled: Conventional Cars: Gasoline: Low Economic Growth</t>
  </si>
  <si>
    <t>AEO.2023.LOWMACRO.ECI_VMT_CNV_FLC_GSL_NA_NA_BLNMLS.A</t>
  </si>
  <si>
    <t>Fleet Vehicle Miles Traveled: Conventional Cars: TDI Diesel: Low Economic Growth</t>
  </si>
  <si>
    <t>AEO.2023.LOWMACRO.ECI_VMT_CNV_FLC_TDS_NA_NA_BLNMLS.A</t>
  </si>
  <si>
    <t>Fleet Vehicle Miles Traveled: Conventional Cars: Total: Low Economic Growth</t>
  </si>
  <si>
    <t>AEO.2023.LOWMACRO.ECI_VMT_CNV_FLC_NA_NA_NA_BLNMLS.A</t>
  </si>
  <si>
    <t>Fleet Vehicle Miles Traveled: Alternative-Fuel Cars: Ethanol-Flex Fuel ICE: Low Economic Growth</t>
  </si>
  <si>
    <t>AEO.2023.LOWMACRO.ECI_VMT_ALF1_FLC_EFFI_NA_NA_BLNMLS.A</t>
  </si>
  <si>
    <t>100-Mile Electric Vehicle</t>
  </si>
  <si>
    <t>Fleet Vehicle Miles Traveled: Alternative-Fuel Cars: 100-Mile Electric Vehicle: Low Economic Growth</t>
  </si>
  <si>
    <t>200-Mile Electric Vehicle</t>
  </si>
  <si>
    <t>Fleet Vehicle Miles Traveled: Alternative-Fuel Cars: 200-Mile Electric Vehicle: Low Economic Growth</t>
  </si>
  <si>
    <t>300-Mile Electric Vehicle</t>
  </si>
  <si>
    <t>Fleet Vehicle Miles Traveled: Alternative-Fuel Cars: 300-Mile Electric Vehicle: Low Economic Growth</t>
  </si>
  <si>
    <t>Fleet Vehicle Miles Traveled: Alternative-Fuel Cars: Plug-in 20 Gasoline Hybrid: Low Economic Growth</t>
  </si>
  <si>
    <t>AEO.2023.LOWMACRO.ECI_VMT_ALF1_FLC_PI20GH_NA_NA_BLNMLS.A</t>
  </si>
  <si>
    <t>Fleet Vehicle Miles Traveled: Alternative-Fuel Cars: Plug-in 50 Gasoline Hybrid: Low Economic Growth</t>
  </si>
  <si>
    <t>AEO.2023.LOWMACRO.ECI_VMT_ALF1_FLC_PI50GH_NA_NA_BLNMLS.A</t>
  </si>
  <si>
    <t>Fleet Vehicle Miles Traveled: Alternative-Fuel Cars: Electric-Diesel Hybrid: Low Economic Growth</t>
  </si>
  <si>
    <t>AEO.2023.LOWMACRO.ECI_VMT_ALF1_FLC_EDH_NA_NA_BLNMLS.A</t>
  </si>
  <si>
    <t>Fleet Vehicle Miles Traveled: Alternative-Fuel Cars: Electric-Gasoline Hybrid: Low Economic Growth</t>
  </si>
  <si>
    <t>AEO.2023.LOWMACRO.ECI_VMT_ALF1_FLC_EGH_NA_NA_BLNMLS.A</t>
  </si>
  <si>
    <t>Fleet Vehicle Miles Traveled: Alternative-Fuel Cars: Natural Gas ICE: Low Economic Growth</t>
  </si>
  <si>
    <t>AEO.2023.LOWMACRO.ECI_VMT_ALF1_FLC_NGI_NA_NA_BLNMLS.A</t>
  </si>
  <si>
    <t>Fleet Vehicle Miles Traveled: Alternative-Fuel Cars: Natural Gas Bi-fuel: Low Economic Growth</t>
  </si>
  <si>
    <t>AEO.2023.LOWMACRO.ECI_VMT_ALF1_FLC_NBF_NA_NA_BLNMLS.A</t>
  </si>
  <si>
    <t>Fleet Vehicle Miles Traveled: Alternative-Fuel Cars: Propane ICE: Low Economic Growth</t>
  </si>
  <si>
    <t>AEO.2023.LOWMACRO.ECI_VMT_ALF1_FLC_PROP_NA_NA_BLNMLS.A</t>
  </si>
  <si>
    <t>Fleet Vehicle Miles Traveled: Alternative-Fuel Cars: Propane Bi-fuel: Low Economic Growth</t>
  </si>
  <si>
    <t>AEO.2023.LOWMACRO.ECI_VMT_ALF1_FLC_PBF_NA_NA_BLNMLS.A</t>
  </si>
  <si>
    <t>Fleet Vehicle Miles Traveled: Alternative-Fuel Cars: Fuel Cell Methanol: Low Economic Growth</t>
  </si>
  <si>
    <t>AEO.2023.LOWMACRO.ECI_VMT_ALF1_FLC_FCLMTH_NA_NA_BLNMLS.A</t>
  </si>
  <si>
    <t>Fleet Vehicle Miles Traveled: Alternative-Fuel Cars: Fuel Cell Hydrogen: Low Economic Growth</t>
  </si>
  <si>
    <t>AEO.2023.LOWMACRO.ECI_VMT_ALF1_FLC_FCH_NA_NA_BLNMLS.A</t>
  </si>
  <si>
    <t>Fleet Vehicle Miles Traveled: Alternative-Fuel Cars: Total: Low Economic Growth</t>
  </si>
  <si>
    <t>AEO.2023.LOWMACRO.ECI_VMT_ALF1_FLC_NA_NA_NA_BLNMLS.A</t>
  </si>
  <si>
    <t>Fleet Vehicle Miles Traveled: Cars: Total: Low Economic Growth</t>
  </si>
  <si>
    <t>AEO.2023.LOWMACRO.ECI_VMT_NA_FLC_NA_NA_NA_BLNMLS.A</t>
  </si>
  <si>
    <t>Fleet Vehicle Miles Traveled: Conventional Light Trucks: Gasoline: Low Economic Growth</t>
  </si>
  <si>
    <t>AEO.2023.LOWMACRO.ECI_VMT_CNV_FLTR_GSL_NA_NA_BLNMLS.A</t>
  </si>
  <si>
    <t>Fleet Vehicle Miles Traveled: Conventional Light Trucks: TDI Diesel: Low Economic Growth</t>
  </si>
  <si>
    <t>AEO.2023.LOWMACRO.ECI_VMT_CNV_FLTR_TDS_NA_NA_BLNMLS.A</t>
  </si>
  <si>
    <t>Fleet Vehicle Miles Traveled: Conventional Light Trucks: Total: Low Economic Growth</t>
  </si>
  <si>
    <t>AEO.2023.LOWMACRO.ECI_VMT_CNV_FLTR_NA_NA_NA_BLNMLS.A</t>
  </si>
  <si>
    <t>Fleet Vehicle Miles Traveled: Alternative-Fuel Light Trucks: Ethanol-Flex Fuel ICE: Low Economic Growth</t>
  </si>
  <si>
    <t>AEO.2023.LOWMACRO.ECI_VMT_ALF1_FLTR_EFFI_NA_NA_BLNMLS.A</t>
  </si>
  <si>
    <t>Fleet Vehicle Miles Traveled: Alternative-Fuel Light Trucks: 100-Mile Electric Vehicle: Low Economic Growth</t>
  </si>
  <si>
    <t>Fleet Vehicle Miles Traveled: Alternative-Fuel Light Trucks: 200-Mile Electric Vehicle: Low Economic Growth</t>
  </si>
  <si>
    <t>Fleet Vehicle Miles Traveled: Alternative-Fuel Light Trucks: 300-Mile Electric Vehicle: Low Economic Growth</t>
  </si>
  <si>
    <t>Fleet Vehicle Miles Traveled: Alternative-Fuel Light Trucks: Plug-in 20 Gasoline Hybrid: Low Economic Growth</t>
  </si>
  <si>
    <t>AEO.2023.LOWMACRO.ECI_VMT_ALF1_FLTR_PI20GH_NA_NA_BLNMLS.A</t>
  </si>
  <si>
    <t>Fleet Vehicle Miles Traveled: Alternative-Fuel Light Trucks: Plug-in 50 Gasoline Hybrid: Low Economic Growth</t>
  </si>
  <si>
    <t>AEO.2023.LOWMACRO.ECI_VMT_ALF1_FLTR_PI50GH_NA_NA_BLNMLS.A</t>
  </si>
  <si>
    <t>Fleet Vehicle Miles Traveled: Alternative-Fuel Light Trucks: Electric-Diesel Hybrid: Low Economic Growth</t>
  </si>
  <si>
    <t>AEO.2023.LOWMACRO.ECI_VMT_ALF1_FLTR_EDH_NA_NA_BLNMLS.A</t>
  </si>
  <si>
    <t>Fleet Vehicle Miles Traveled: Alternative-Fuel Light Trucks: Electric-Gasoline Hybrid: Low Economic Growth</t>
  </si>
  <si>
    <t>AEO.2023.LOWMACRO.ECI_VMT_ALF1_FLTR_EGH_NA_NA_BLNMLS.A</t>
  </si>
  <si>
    <t>Fleet Vehicle Miles Traveled: Alternative-Fuel Light Trucks: Natural Gas ICE: Low Economic Growth</t>
  </si>
  <si>
    <t>AEO.2023.LOWMACRO.ECI_VMT_ALF1_FLTR_NGI_NA_NA_BLNMLS.A</t>
  </si>
  <si>
    <t>Fleet Vehicle Miles Traveled: Alternative-Fuel Light Trucks: Natural Gas Bi-fuel: Low Economic Growth</t>
  </si>
  <si>
    <t>AEO.2023.LOWMACRO.ECI_VMT_ALF1_FLTR_NBF_NA_NA_BLNMLS.A</t>
  </si>
  <si>
    <t>Fleet Vehicle Miles Traveled: Alternative-Fuel Light Trucks: Propane ICE: Low Economic Growth</t>
  </si>
  <si>
    <t>AEO.2023.LOWMACRO.ECI_VMT_ALF1_FLTR_PROP_NA_NA_BLNMLS.A</t>
  </si>
  <si>
    <t>Fleet Vehicle Miles Traveled: Alternative-Fuel Light Trucks: Propane Bi-fuel: Low Economic Growth</t>
  </si>
  <si>
    <t>AEO.2023.LOWMACRO.ECI_VMT_ALF1_FLTR_PBF_NA_NA_BLNMLS.A</t>
  </si>
  <si>
    <t>Fleet Vehicle Miles Traveled: Alternative-Fuel Light Trucks: Fuel Cell Methanol: Low Economic Growth</t>
  </si>
  <si>
    <t>AEO.2023.LOWMACRO.ECI_VMT_ALF1_FLTR_FCLMTH_NA_NA_BLNMLS.A</t>
  </si>
  <si>
    <t>Fleet Vehicle Miles Traveled: Alternative-Fuel Light Trucks: Fuel Cell Hydrogen: Low Economic Growth</t>
  </si>
  <si>
    <t>AEO.2023.LOWMACRO.ECI_VMT_ALF1_FLTR_FCH_NA_NA_BLNMLS.A</t>
  </si>
  <si>
    <t>Fleet Vehicle Miles Traveled: Alternative-Fuel Light Trucks: Total: Low Economic Growth</t>
  </si>
  <si>
    <t>AEO.2023.LOWMACRO.ECI_VMT_ALF1_FLTR_NA_NA_NA_BLNMLS.A</t>
  </si>
  <si>
    <t>Fleet Vehicle Miles Traveled: Light Trucks: Total: Low Economic Growth</t>
  </si>
  <si>
    <t>AEO.2023.LOWMACRO.ECI_VMT_NA_FLTR_NA_NA_NA_BLNMLS.A</t>
  </si>
  <si>
    <t>Fleet Vehicle Miles Traveled: Total Fleet Vehicles: Low Economic Growth</t>
  </si>
  <si>
    <t>AEO.2023.LOWMACRO.ECI_VMT_NA_NA_NA_NA_NA_BLNMLS.A</t>
  </si>
  <si>
    <t>Fleet Vehicle Miles Traveled: Commercial Light Trucks: Gasoline: Low Economic Growth</t>
  </si>
  <si>
    <t>AEO.2023.LOWMACRO.ECI_VMT_NA_CLTR_GSL_NA_NA_BLNMLS.A</t>
  </si>
  <si>
    <t>Fleet Vehicle Miles Traveled: Commercial Light Trucks: TDI Diesel: Low Economic Growth</t>
  </si>
  <si>
    <t>AEO.2023.LOWMACRO.ECI_VMT_NA_CLTR_TDS_NA_NA_BLNMLS.A</t>
  </si>
  <si>
    <t>Fleet Vehicle Miles Traveled: Commercial Light Trucks: Propane: Low Economic Growth</t>
  </si>
  <si>
    <t>AEO.2023.LOWMACRO.ECI_VMT_NA_CLTR_PROP_NA_NA_BLNMLS.A</t>
  </si>
  <si>
    <t>Fleet Vehicle Miles Traveled: Commercial Light Trucks: CNG/LNG: Low Economic Growth</t>
  </si>
  <si>
    <t>AEO.2023.LOWMACRO.ECI_VMT_NA_CLTR_NG_NA_NA_BLNMLS.A</t>
  </si>
  <si>
    <t>Fleet Vehicle Miles Traveled: Commercial Light Trucks: Ethanol Flex: Low Economic Growth</t>
  </si>
  <si>
    <t>AEO.2023.LOWMACRO.ECI_VMT_NA_CLTR_EFFI_NA_NA_BLNMLS.A</t>
  </si>
  <si>
    <t>Fleet Vehicle Miles Traveled: Commercial Light Trucks: Electric: Low Economic Growth</t>
  </si>
  <si>
    <t>AEO.2023.LOWMACRO.ECI_VMT_NA_CLTR_ELE_NA_NA_BLNMLS.A</t>
  </si>
  <si>
    <t>Fleet Vehicle Miles Traveled: Commercial Light Trucks: Plug-in Gas: Low Economic Growth</t>
  </si>
  <si>
    <t>AEO.2023.LOWMACRO.ECI_VMT_NA_CLTR_EGH_NA_NA_BLNMLS.A</t>
  </si>
  <si>
    <t>Fleet Vehicle Miles Traveled: Commercial Light Trucks: Plug-in Diesel: Low Economic Growth</t>
  </si>
  <si>
    <t>AEO.2023.LOWMACRO.ECI_VMT_NA_CLTR_EDH_NA_NA_BLNMLS.A</t>
  </si>
  <si>
    <t>Fleet Vehicle Miles Traveled: Commercial Light Trucks: Fuel Cell: Low Economic Growth</t>
  </si>
  <si>
    <t>AEO.2023.LOWMACRO.ECI_VMT_NA_CLTR_FUC_NA_NA_BLNMLS.A</t>
  </si>
  <si>
    <t>Fleet Vehicle Miles Traveled: Commercial Light Trucks: Total: Low Economic Growth</t>
  </si>
  <si>
    <t>AEO.2023.LOWMACRO.ECI_VMT_NA_CLTR_NA_NA_NA_BLNMLS.A</t>
  </si>
  <si>
    <t>https://www.eia.gov/outlooks/aeo/data/browser/#/?id=57-AEO2023&amp;cases=lowmacro&amp;sourcekey=0</t>
  </si>
  <si>
    <t>Tue Apr 11 2023 11:21:03 GMT-0400 (Eastern Daylight Time)</t>
  </si>
  <si>
    <t>Air Travel: Fuel Cost: Low Economic Growth</t>
  </si>
  <si>
    <t>AEO.2023.LOWMACRO.PRCE_FUL_AIRT_NA_NA_NA_NA_87DLRPMBTU.A</t>
  </si>
  <si>
    <t>Air Travel: Load Factor: U.S. Domestic: Low Economic Growth</t>
  </si>
  <si>
    <t>AEO.2023.LOWMACRO.CAP_LDFAC_AIRT_DMS_NA_NA_NA_FRAC.A</t>
  </si>
  <si>
    <t>Air Travel: Load Factor: U.S. International: Low Economic Growth</t>
  </si>
  <si>
    <t>AEO.2023.LOWMACRO.CAP_LDFAC_AIRT_INTA_NA_NA_NA_FRAC.A</t>
  </si>
  <si>
    <t>Air Travel: Drivers: Population: U.S.: Low Economic Growth</t>
  </si>
  <si>
    <t>AEO.2023.LOWMACRO.ECI_POP_NA_NA_NA_NA_USA_MILL.A</t>
  </si>
  <si>
    <t>Air Travel: Drivers: Population: Canada: Low Economic Growth</t>
  </si>
  <si>
    <t>AEO.2023.LOWMACRO.ECI_POP_NA_NA_NA_NA_CAN_MILL.A</t>
  </si>
  <si>
    <t>Mexico and other OECD Americas</t>
  </si>
  <si>
    <t>Air Travel: Drivers: Population: Mexico and other OECD Americas: Low Economic Growth</t>
  </si>
  <si>
    <t>AEO.2023.LOWMACRO.ECI_POP_NA_NA_NA_NA_MEXOTH_MILL.A</t>
  </si>
  <si>
    <t>OECD Europe</t>
  </si>
  <si>
    <t>Air Travel: Drivers: Population: OECD Europe: Low Economic Growth</t>
  </si>
  <si>
    <t>AEO.2023.LOWMACRO.ECI_POP_NA_NA_NA_NA_OCDEU_MILL.A</t>
  </si>
  <si>
    <t>Japan</t>
  </si>
  <si>
    <t>Air Travel: Drivers: Population: Japan: Low Economic Growth</t>
  </si>
  <si>
    <t>AEO.2023.LOWMACRO.ECI_POP_NA_NA_NA_NA_JPN_MILL.A</t>
  </si>
  <si>
    <t>Australia and New Zealand</t>
  </si>
  <si>
    <t>Air Travel: Drivers: Population: Australia and New Zealand: Low Economic Growth</t>
  </si>
  <si>
    <t>AEO.2023.LOWMACRO.ECI_POP_NA_NA_NA_NA_AUNZ_MILL.A</t>
  </si>
  <si>
    <t>South Korea</t>
  </si>
  <si>
    <t>Air Travel: Drivers: Population: South Korea: Low Economic Growth</t>
  </si>
  <si>
    <t>AEO.2023.LOWMACRO.ECI_POP_NA_NA_NA_NA_SOK_MILL.A</t>
  </si>
  <si>
    <t>Russia</t>
  </si>
  <si>
    <t>Air Travel: Drivers: Population: Russia: Low Economic Growth</t>
  </si>
  <si>
    <t>AEO.2023.LOWMACRO.ECI_POP_NA_NA_NA_NA_RUS_MILL.A</t>
  </si>
  <si>
    <t>Other Europe and Eurasia</t>
  </si>
  <si>
    <t>Air Travel: Drivers: Population: Other Europe and Eurasia: Low Economic Growth</t>
  </si>
  <si>
    <t>AEO.2023.LOWMACRO.ECI_POP_NA_NA_NA_NA_OEUAS_MILL.A</t>
  </si>
  <si>
    <t>Air Travel: Drivers: Population: China: Low Economic Growth</t>
  </si>
  <si>
    <t>AEO.2023.LOWMACRO.ECI_POP_NA_NA_NA_NA_CHN_MILL.A</t>
  </si>
  <si>
    <t>India</t>
  </si>
  <si>
    <t>Air Travel: Drivers: Population: India: Low Economic Growth</t>
  </si>
  <si>
    <t>AEO.2023.LOWMACRO.ECI_POP_NA_NA_NA_NA_IND_MILL.A</t>
  </si>
  <si>
    <t>Other Non-OECD Asia</t>
  </si>
  <si>
    <t>Air Travel: Drivers: Population: Other Non-OECD Asia: Low Economic Growth</t>
  </si>
  <si>
    <t>AEO.2023.LOWMACRO.ECI_POP_NA_NA_NA_NA_ONCDAS_MILL.A</t>
  </si>
  <si>
    <t>Middle East</t>
  </si>
  <si>
    <t>Air Travel: Drivers: Population: Middle East: Low Economic Growth</t>
  </si>
  <si>
    <t>AEO.2023.LOWMACRO.ECI_POP_NA_NA_NA_NA_MDE_MILL.A</t>
  </si>
  <si>
    <t>Air Travel: Drivers: Population: Africa: Low Economic Growth</t>
  </si>
  <si>
    <t>AEO.2023.LOWMACRO.ECI_POP_NA_NA_NA_NA_AFR_MILL.A</t>
  </si>
  <si>
    <t>Brazil</t>
  </si>
  <si>
    <t>Air Travel: Drivers: Population: Brazil: Low Economic Growth</t>
  </si>
  <si>
    <t>AEO.2023.LOWMACRO.ECI_POP_NA_NA_NA_NA_BRZ_MILL.A</t>
  </si>
  <si>
    <t>Other Non-OECD Americas</t>
  </si>
  <si>
    <t>Air Travel: Drivers: Population: Other Non-OECD Americas: Low Economic Growth</t>
  </si>
  <si>
    <t>AEO.2023.LOWMACRO.ECI_POP_NA_NA_NA_NA_OTHAMER_MILL.A</t>
  </si>
  <si>
    <t>Air Travel: Travel Demand: Revenue Passenger Miles: Domestic: U.S.: Low Economic Growth</t>
  </si>
  <si>
    <t>AEO.2023.LOWMACRO.ECI_RPM_AIRT_DMS_NA_NA_USA_BLNMLS.A</t>
  </si>
  <si>
    <t>Air Travel: Travel Demand: Revenue Passenger Miles: Domestic: Canada: Low Economic Growth</t>
  </si>
  <si>
    <t>AEO.2023.LOWMACRO.ECI_RPM_AIRT_DMS_NA_NA_CAN_BLNMLS.A</t>
  </si>
  <si>
    <t>Air Travel: Travel Demand: Revenue Passenger Miles: Domestic: Mexico and other OECD Americas: Low Economic Growth</t>
  </si>
  <si>
    <t>AEO.2023.LOWMACRO.ECI_RPM_AIRT_DMS_NA_NA_MEXOTH_BLNMLS.A</t>
  </si>
  <si>
    <t>Air Travel: Travel Demand: Revenue Passenger Miles: Domestic: OECD Europe: Low Economic Growth</t>
  </si>
  <si>
    <t>AEO.2023.LOWMACRO.ECI_RPM_AIRT_DMS_NA_NA_OCDEU_BLNMLS.A</t>
  </si>
  <si>
    <t>Air Travel: Travel Demand: Revenue Passenger Miles: Domestic: Japan: Low Economic Growth</t>
  </si>
  <si>
    <t>AEO.2023.LOWMACRO.ECI_RPM_AIRT_DMS_NA_NA_JPN_BLNMLS.A</t>
  </si>
  <si>
    <t>Air Travel: Travel Demand: Revenue Passenger Miles: Domestic: Australia and New Zealand: Low Economic Growth</t>
  </si>
  <si>
    <t>AEO.2023.LOWMACRO.ECI_RPM_AIRT_DMS_NA_NA_AUNZ_BLNMLS.A</t>
  </si>
  <si>
    <t>Air Travel: Travel Demand: Revenue Passenger Miles: Domestic: South Korea: Low Economic Growth</t>
  </si>
  <si>
    <t>AEO.2023.LOWMACRO.ECI_RPM_AIRT_DMS_NA_NA_SOK_BLNMLS.A</t>
  </si>
  <si>
    <t>Air Travel: Travel Demand: Revenue Passenger Miles: Domestic: Russia: Low Economic Growth</t>
  </si>
  <si>
    <t>AEO.2023.LOWMACRO.ECI_RPM_AIRT_DMS_NA_NA_RUS_BLNMLS.A</t>
  </si>
  <si>
    <t>Air Travel: Travel Demand: Revenue Passenger Miles: Domestic: Other Europe and Eurasia: Low Economic Growth</t>
  </si>
  <si>
    <t>AEO.2023.LOWMACRO.ECI_RPM_AIRT_DMS_NA_NA_OEUAS_BLNMLS.A</t>
  </si>
  <si>
    <t>Air Travel: Travel Demand: Revenue Passenger Miles: Domestic: China: Low Economic Growth</t>
  </si>
  <si>
    <t>AEO.2023.LOWMACRO.ECI_RPM_AIRT_DMS_NA_NA_CHN_BLNMLS.A</t>
  </si>
  <si>
    <t>Air Travel: Travel Demand: Revenue Passenger Miles: Domestic: India: Low Economic Growth</t>
  </si>
  <si>
    <t>AEO.2023.LOWMACRO.ECI_RPM_AIRT_DMS_NA_NA_IND_BLNMLS.A</t>
  </si>
  <si>
    <t>Air Travel: Travel Demand: Revenue Passenger Miles: Domestic: Other Non-OECD Asia: Low Economic Growth</t>
  </si>
  <si>
    <t>AEO.2023.LOWMACRO.ECI_RPM_AIRT_DMS_NA_NA_ONCDAS_BLNMLS.A</t>
  </si>
  <si>
    <t>Air Travel: Travel Demand: Revenue Passenger Miles: Domestic: Middle East: Low Economic Growth</t>
  </si>
  <si>
    <t>AEO.2023.LOWMACRO.ECI_RPM_AIRT_DMS_NA_NA_MDE_BLNMLS.A</t>
  </si>
  <si>
    <t>Air Travel: Travel Demand: Revenue Passenger Miles: Domestic: Africa: Low Economic Growth</t>
  </si>
  <si>
    <t>AEO.2023.LOWMACRO.ECI_RPM_AIRT_DMS_NA_NA_AFR_BLNMLS.A</t>
  </si>
  <si>
    <t>Air Travel: Travel Demand: Revenue Passenger Miles: Domestic: Brazil: Low Economic Growth</t>
  </si>
  <si>
    <t>AEO.2023.LOWMACRO.ECI_RPM_AIRT_DMS_NA_NA_BRZ_BLNMLS.A</t>
  </si>
  <si>
    <t>Air Travel: Travel Demand: Revenue Passenger Miles: Domestic: Other Non-OECD Americas: Low Economic Growth</t>
  </si>
  <si>
    <t>AEO.2023.LOWMACRO.ECI_RPM_AIRT_DMS_NA_NA_OTHAMER_BLNMLS.A</t>
  </si>
  <si>
    <t>Total World Domestic</t>
  </si>
  <si>
    <t>Air Travel: Travel Demand: Revenue Passenger Miles: Domestic: World: Low Economic Growth</t>
  </si>
  <si>
    <t>AEO.2023.LOWMACRO.ECI_RPM_AIRT_DMS_NA_NA_WRLD_BLNMLS.A</t>
  </si>
  <si>
    <t>Air Travel: Travel Demand: Revenue Passenger Miles: International U.S.: Low Economic Growth</t>
  </si>
  <si>
    <t>AEO.2023.LOWMACRO.ECI_RPM_AIRT_INTA_NA_NA_USA_BLNMLS.A</t>
  </si>
  <si>
    <t>Air Travel: Travel Demand: Revenue Passenger Miles: International Canada: Low Economic Growth</t>
  </si>
  <si>
    <t>AEO.2023.LOWMACRO.ECI_RPM_AIRT_INTA_NA_NA_CAN_BLNMLS.A</t>
  </si>
  <si>
    <t>Air Travel: Travel Demand: Revenue Passenger Miles: International Mexico and other OECD Americas: Low Economic Growth</t>
  </si>
  <si>
    <t>AEO.2023.LOWMACRO.ECI_RPM_AIRT_INTA_NA_NA_MEXOTH_BLNMLS.A</t>
  </si>
  <si>
    <t>Air Travel: Travel Demand: Revenue Passenger Miles: International OECD Europe: Low Economic Growth</t>
  </si>
  <si>
    <t>AEO.2023.LOWMACRO.ECI_RPM_AIRT_INTA_NA_NA_OCDEU_BLNMLS.A</t>
  </si>
  <si>
    <t>Air Travel: Travel Demand: Revenue Passenger Miles: International Japan: Low Economic Growth</t>
  </si>
  <si>
    <t>AEO.2023.LOWMACRO.ECI_RPM_AIRT_INTA_NA_NA_JPN_BLNMLS.A</t>
  </si>
  <si>
    <t>Air Travel: Travel Demand: Revenue Passenger Miles: International Australia and New Zealand: Low Economic Growth</t>
  </si>
  <si>
    <t>AEO.2023.LOWMACRO.ECI_RPM_AIRT_INTA_NA_NA_AUNZ_BLNMLS.A</t>
  </si>
  <si>
    <t>Air Travel: Travel Demand: Revenue Passenger Miles: International South Korea: Low Economic Growth</t>
  </si>
  <si>
    <t>AEO.2023.LOWMACRO.ECI_RPM_AIRT_INTA_NA_NA_SOK_BLNMLS.A</t>
  </si>
  <si>
    <t>Air Travel: Travel Demand: Revenue Passenger Miles: International Russia: Low Economic Growth</t>
  </si>
  <si>
    <t>AEO.2023.LOWMACRO.ECI_RPM_AIRT_INTA_NA_NA_RUS_BLNMLS.A</t>
  </si>
  <si>
    <t>Air Travel: Travel Demand: Revenue Passenger Miles: International Other Europe and Eurasia: Low Economic Growth</t>
  </si>
  <si>
    <t>AEO.2023.LOWMACRO.ECI_RPM_AIRT_INTA_NA_NA_OEUAS_BLNMLS.A</t>
  </si>
  <si>
    <t>Air Travel: Travel Demand: Revenue Passenger Miles: International China: Low Economic Growth</t>
  </si>
  <si>
    <t>AEO.2023.LOWMACRO.ECI_RPM_AIRT_INTA_NA_NA_CHN_BLNMLS.A</t>
  </si>
  <si>
    <t>Air Travel: Travel Demand: Revenue Passenger Miles: International India: Low Economic Growth</t>
  </si>
  <si>
    <t>AEO.2023.LOWMACRO.ECI_RPM_AIRT_INTA_NA_NA_IND_BLNMLS.A</t>
  </si>
  <si>
    <t>Air Travel: Travel Demand: Revenue Passenger Miles: International Other Non-OECD Asia: Low Economic Growth</t>
  </si>
  <si>
    <t>AEO.2023.LOWMACRO.ECI_RPM_AIRT_INTA_NA_NA_ONCDAS_BLNMLS.A</t>
  </si>
  <si>
    <t>Air Travel: Travel Demand: Revenue Passenger Miles: International Middle East: Low Economic Growth</t>
  </si>
  <si>
    <t>AEO.2023.LOWMACRO.ECI_RPM_AIRT_INTA_NA_NA_MDE_BLNMLS.A</t>
  </si>
  <si>
    <t>Air Travel: Travel Demand: Revenue Passenger Miles: International Africa: Low Economic Growth</t>
  </si>
  <si>
    <t>AEO.2023.LOWMACRO.ECI_RPM_AIRT_INTA_NA_NA_AFR_BLNMLS.A</t>
  </si>
  <si>
    <t>Air Travel: Travel Demand: Revenue Passenger Miles: International Brazil: Low Economic Growth</t>
  </si>
  <si>
    <t>AEO.2023.LOWMACRO.ECI_RPM_AIRT_INTA_NA_NA_BRZ_BLNMLS.A</t>
  </si>
  <si>
    <t>Air Travel: Travel Demand: Revenue Passenger Miles: International Other Non-OECD Americas: Low Economic Growth</t>
  </si>
  <si>
    <t>AEO.2023.LOWMACRO.ECI_RPM_AIRT_INTA_NA_NA_OTHAMER_BLNMLS.A</t>
  </si>
  <si>
    <t>Total World International</t>
  </si>
  <si>
    <t>Air Travel: Travel Demand: Revenue Passenger Miles: International World: Low Economic Growth</t>
  </si>
  <si>
    <t>AEO.2023.LOWMACRO.ECI_RPM_AIRT_INTA_NA_NA_WRLD_BLNMLS.A</t>
  </si>
  <si>
    <t>Air Travel: Travel Demand: Revenue Passenger Miles: World: Low Economic Growth</t>
  </si>
  <si>
    <t>Air Travel: Travel Demand: Revenue Ton Miles: Freight: U.S.: Low Economic Growth</t>
  </si>
  <si>
    <t>AEO.2023.LOWMACRO.ECI_RTM_AIRT_NA_NA_NA_USA_BLNMLS.A</t>
  </si>
  <si>
    <t>Air Travel: Travel Demand: Revenue Ton Miles: Freight: Canada: Low Economic Growth</t>
  </si>
  <si>
    <t>AEO.2023.LOWMACRO.ECI_RTM_AIRT_NA_NA_NA_CAN_BLNMLS.A</t>
  </si>
  <si>
    <t>Air Travel: Travel Demand: Revenue Ton Miles: Freight: Mexico and other OECD Americas: Low Economic Growth</t>
  </si>
  <si>
    <t>AEO.2023.LOWMACRO.ECI_RTM_AIRT_NA_NA_NA_MEXOTH_BLNMLS.A</t>
  </si>
  <si>
    <t>Air Travel: Travel Demand: Revenue Ton Miles: Freight: OECD Europe: Low Economic Growth</t>
  </si>
  <si>
    <t>AEO.2023.LOWMACRO.ECI_RTM_AIRT_NA_NA_NA_OCDEU_BLNMLS.A</t>
  </si>
  <si>
    <t>Air Travel: Travel Demand: Revenue Ton Miles: Freight: Japan: Low Economic Growth</t>
  </si>
  <si>
    <t>AEO.2023.LOWMACRO.ECI_RTM_AIRT_NA_NA_NA_JPN_BLNMLS.A</t>
  </si>
  <si>
    <t>Air Travel: Travel Demand: Revenue Ton Miles: Freight: Australia and New Zealand: Low Economic Growth</t>
  </si>
  <si>
    <t>AEO.2023.LOWMACRO.ECI_RTM_AIRT_NA_NA_NA_AUNZ_BLNMLS.A</t>
  </si>
  <si>
    <t>Air Travel: Travel Demand: Revenue Ton Miles: Freight: South Korea: Low Economic Growth</t>
  </si>
  <si>
    <t>AEO.2023.LOWMACRO.ECI_RTM_AIRT_NA_NA_NA_SOK_BLNMLS.A</t>
  </si>
  <si>
    <t>Air Travel: Travel Demand: Revenue Ton Miles: Freight: Russia: Low Economic Growth</t>
  </si>
  <si>
    <t>AEO.2023.LOWMACRO.ECI_RTM_AIRT_NA_NA_NA_RUS_BLNMLS.A</t>
  </si>
  <si>
    <t>Air Travel: Travel Demand: Revenue Ton Miles: Freight: Other Europe and Eurasia: Low Economic Growth</t>
  </si>
  <si>
    <t>AEO.2023.LOWMACRO.ECI_RTM_AIRT_NA_NA_NA_OEUAS_BLNMLS.A</t>
  </si>
  <si>
    <t>Air Travel: Travel Demand: Revenue Ton Miles: Freight: China: Low Economic Growth</t>
  </si>
  <si>
    <t>AEO.2023.LOWMACRO.ECI_RTM_AIRT_NA_NA_NA_CHN_BLNMLS.A</t>
  </si>
  <si>
    <t>Air Travel: Travel Demand: Revenue Ton Miles: Freight: India: Low Economic Growth</t>
  </si>
  <si>
    <t>AEO.2023.LOWMACRO.ECI_RTM_AIRT_NA_NA_NA_IND_BLNMLS.A</t>
  </si>
  <si>
    <t>Air Travel: Travel Demand: Revenue Ton Miles: Freight: Other Non-OECD Asia: Low Economic Growth</t>
  </si>
  <si>
    <t>AEO.2023.LOWMACRO.ECI_RTM_AIRT_NA_NA_NA_ONCDAS_BLNMLS.A</t>
  </si>
  <si>
    <t>Air Travel: Travel Demand: Revenue Ton Miles: Freight: Middle East: Low Economic Growth</t>
  </si>
  <si>
    <t>AEO.2023.LOWMACRO.ECI_RTM_AIRT_NA_NA_NA_MDE_BLNMLS.A</t>
  </si>
  <si>
    <t>Air Travel: Travel Demand: Revenue Ton Miles: Freight: Africa: Low Economic Growth</t>
  </si>
  <si>
    <t>AEO.2023.LOWMACRO.ECI_RTM_AIRT_NA_NA_NA_AFR_BLNMLS.A</t>
  </si>
  <si>
    <t>Air Travel: Travel Demand: Revenue Ton Miles: Freight: Brazil: Low Economic Growth</t>
  </si>
  <si>
    <t>AEO.2023.LOWMACRO.ECI_RTM_AIRT_NA_NA_NA_BRZ_BLNMLS.A</t>
  </si>
  <si>
    <t>Air Travel: Travel Demand: Revenue Ton Miles: Freight: Other Non-OECD Americas: Low Economic Growth</t>
  </si>
  <si>
    <t>AEO.2023.LOWMACRO.ECI_RTM_AIRT_NA_NA_NA_OTHAMER_BLNMLS.A</t>
  </si>
  <si>
    <t>Air Travel: Travel Demand: Revenue Ton Miles: Freight: Domestic World: Low Economic Growth</t>
  </si>
  <si>
    <t>AEO.2023.LOWMACRO.ECI_RTM_AIRT_NA_NA_NA_WRLD_BLNMLS.A</t>
  </si>
  <si>
    <t>Air Travel: Travel Demand: Revenue Ton Miles: Freight: International World: Low Economic Growth</t>
  </si>
  <si>
    <t>Air Travel: Travel Demand: Revenue Ton Miles: Freight: World: Low Economic Growth</t>
  </si>
  <si>
    <t>Air Travel: Seat Miles Demanded: U.S.: Low Economic Growth</t>
  </si>
  <si>
    <t>AEO.2023.LOWMACRO.ECI_SMD_AIRT_NA_NA_NA_USA_BLNMLS.A</t>
  </si>
  <si>
    <t>Air Travel: Seat Miles Demanded: U.S.: Narrow Body Aircraft: Low Economic Growth</t>
  </si>
  <si>
    <t>AEO.2023.LOWMACRO.ECI_SMD_AIRT_NBTR_NA_NA_USA_BLNMLS.A</t>
  </si>
  <si>
    <t>Air Travel: Seat Miles Demanded: U.S.: Wide Body Aircraft: Low Economic Growth</t>
  </si>
  <si>
    <t>AEO.2023.LOWMACRO.ECI_SMD_AIRT_WBE_NA_NA_USA_BLNMLS.A</t>
  </si>
  <si>
    <t>Air Travel: Seat Miles Demanded: U.S.: Regional Jets: Low Economic Growth</t>
  </si>
  <si>
    <t>AEO.2023.LOWMACRO.ECI_SMD_AIRT_REGJ_NA_NA_USA_BLNMLS.A</t>
  </si>
  <si>
    <t>Air Travel: Seat Miles Demanded: Canada: Low Economic Growth</t>
  </si>
  <si>
    <t>AEO.2023.LOWMACRO.ECI_SMD_AIRT_NA_NA_NA_CAN_BLNMLS.A</t>
  </si>
  <si>
    <t>Air Travel: Seat Miles Demanded: Canada: Narrow Body Aircraft: Low Economic Growth</t>
  </si>
  <si>
    <t>AEO.2023.LOWMACRO.ECI_SMD_AIRT_NBTR_NA_NA_CAN_BLNMLS.A</t>
  </si>
  <si>
    <t>Air Travel: Seat Miles Demanded: Canada: Wide Body Aircraft: Low Economic Growth</t>
  </si>
  <si>
    <t>AEO.2023.LOWMACRO.ECI_SMD_AIRT_WBE_NA_NA_CAN_BLNMLS.A</t>
  </si>
  <si>
    <t>Air Travel: Seat Miles Demanded: Canada: Regional Jets: Low Economic Growth</t>
  </si>
  <si>
    <t>AEO.2023.LOWMACRO.ECI_SMD_AIRT_REGJ_NA_NA_CAN_BLNMLS.A</t>
  </si>
  <si>
    <t>Air Travel: Seat Miles Demanded: Mexico and other OECD Americas: Low Economic Growth</t>
  </si>
  <si>
    <t>AEO.2023.LOWMACRO.ECI_SMD_AIRT_NA_NA_NA_MEXOTH_BLNMLS.A</t>
  </si>
  <si>
    <t>Air Travel: Seat Miles Demanded: Mexico and other OECD Americas: Narrow Body Aircraft: Low Economic Growth</t>
  </si>
  <si>
    <t>AEO.2023.LOWMACRO.ECI_SMD_AIRT_NBTR_NA_NA_MEXOTH_BLNMLS.A</t>
  </si>
  <si>
    <t>Air Travel: Seat Miles Demanded: Mexico and other OECD Americas: Wide Body Aircraft: Low Economic Growth</t>
  </si>
  <si>
    <t>AEO.2023.LOWMACRO.ECI_SMD_AIRT_WBE_NA_NA_MEXOTH_BLNMLS.A</t>
  </si>
  <si>
    <t>Air Travel: Seat Miles Demanded: Mexico and other OECD Americas: Regional Jets: Low Economic Growth</t>
  </si>
  <si>
    <t>AEO.2023.LOWMACRO.ECI_SMD_AIRT_REGJ_NA_NA_MEXOTH_BLNMLS.A</t>
  </si>
  <si>
    <t>Air Travel: Seat Miles Demanded: OECD Europe: Low Economic Growth</t>
  </si>
  <si>
    <t>AEO.2023.LOWMACRO.ECI_SMD_AIRT_NA_NA_NA_OCDEU_BLNMLS.A</t>
  </si>
  <si>
    <t>Air Travel: Seat Miles Demanded: OECD Europe: Narrow Body Aircraft: Low Economic Growth</t>
  </si>
  <si>
    <t>AEO.2023.LOWMACRO.ECI_SMD_AIRT_NBTR_NA_NA_OCDEU_BLNMLS.A</t>
  </si>
  <si>
    <t>Air Travel: Seat Miles Demanded: OECD Europe: Wide Body Aircraft: Low Economic Growth</t>
  </si>
  <si>
    <t>AEO.2023.LOWMACRO.ECI_SMD_AIRT_WBE_NA_NA_OCDEU_BLNMLS.A</t>
  </si>
  <si>
    <t>Air Travel: Seat Miles Demanded: OECD Europe: Regional Jets: Low Economic Growth</t>
  </si>
  <si>
    <t>AEO.2023.LOWMACRO.ECI_SMD_AIRT_REGJ_NA_NA_OCDEU_BLNMLS.A</t>
  </si>
  <si>
    <t>Air Travel: Seat Miles Demanded: Japan: Low Economic Growth</t>
  </si>
  <si>
    <t>AEO.2023.LOWMACRO.ECI_SMD_AIRT_NA_NA_NA_JPN_BLNMLS.A</t>
  </si>
  <si>
    <t>Air Travel: Seat Miles Demanded: Japan: Narrow Body Aircraft: Low Economic Growth</t>
  </si>
  <si>
    <t>AEO.2023.LOWMACRO.ECI_SMD_AIRT_NBTR_NA_NA_JPN_BLNMLS.A</t>
  </si>
  <si>
    <t>Air Travel: Seat Miles Demanded: Japan: Wide Body Aircraft: Low Economic Growth</t>
  </si>
  <si>
    <t>AEO.2023.LOWMACRO.ECI_SMD_AIRT_WBE_NA_NA_JPN_BLNMLS.A</t>
  </si>
  <si>
    <t>Air Travel: Seat Miles Demanded: Japan: Regional Jets: Low Economic Growth</t>
  </si>
  <si>
    <t>AEO.2023.LOWMACRO.ECI_SMD_AIRT_REGJ_NA_NA_JPN_BLNMLS.A</t>
  </si>
  <si>
    <t>Air Travel: Seat Miles Demanded: Australia and New Zealand: Low Economic Growth</t>
  </si>
  <si>
    <t>AEO.2023.LOWMACRO.ECI_SMD_AIRT_NA_NA_NA_AUNZ_BLNMLS.A</t>
  </si>
  <si>
    <t>Air Travel: Seat Miles Demanded: Australia and New Zealand: Narrow Body Aircraft: Low Economic Growth</t>
  </si>
  <si>
    <t>AEO.2023.LOWMACRO.ECI_SMD_AIRT_NBTR_NA_NA_AUNZ_BLNMLS.A</t>
  </si>
  <si>
    <t>Air Travel: Seat Miles Demanded: Australia and New Zealand: Wide Body Aircraft: Low Economic Growth</t>
  </si>
  <si>
    <t>AEO.2023.LOWMACRO.ECI_SMD_AIRT_WBE_NA_NA_AUNZ_BLNMLS.A</t>
  </si>
  <si>
    <t>Air Travel: Seat Miles Demanded: Australia and New Zealand: Regional Jets: Low Economic Growth</t>
  </si>
  <si>
    <t>AEO.2023.LOWMACRO.ECI_SMD_AIRT_REGJ_NA_NA_AUNZ_BLNMLS.A</t>
  </si>
  <si>
    <t>Air Travel: Seat Miles Demanded: South Korea: Low Economic Growth</t>
  </si>
  <si>
    <t>AEO.2023.LOWMACRO.ECI_SMD_AIRT_NA_NA_NA_SOK_BLNMLS.A</t>
  </si>
  <si>
    <t>Air Travel: Seat Miles Demanded: South Korea: Narrow Body Aircraft: Low Economic Growth</t>
  </si>
  <si>
    <t>AEO.2023.LOWMACRO.ECI_SMD_AIRT_NBTR_NA_NA_SOK_BLNMLS.A</t>
  </si>
  <si>
    <t>Air Travel: Seat Miles Demanded: South Korea: Wide Body Aircraft: Low Economic Growth</t>
  </si>
  <si>
    <t>AEO.2023.LOWMACRO.ECI_SMD_AIRT_WBE_NA_NA_SOK_BLNMLS.A</t>
  </si>
  <si>
    <t>Air Travel: Seat Miles Demanded: South Korea: Regional Jets: Low Economic Growth</t>
  </si>
  <si>
    <t>AEO.2023.LOWMACRO.ECI_SMD_AIRT_REGJ_NA_NA_SOK_BLNMLS.A</t>
  </si>
  <si>
    <t>Air Travel: Seat Miles Demanded: Russia: Low Economic Growth</t>
  </si>
  <si>
    <t>AEO.2023.LOWMACRO.ECI_SMD_AIRT_NA_NA_NA_RUS_BLNMLS.A</t>
  </si>
  <si>
    <t>Air Travel: Seat Miles Demanded: Russia: Narrow Body Aircraft: Low Economic Growth</t>
  </si>
  <si>
    <t>AEO.2023.LOWMACRO.ECI_SMD_AIRT_NBTR_NA_NA_RUS_BLNMLS.A</t>
  </si>
  <si>
    <t>Air Travel: Seat Miles Demanded: Russia: Wide Body Aircraft: Low Economic Growth</t>
  </si>
  <si>
    <t>AEO.2023.LOWMACRO.ECI_SMD_AIRT_WBE_NA_NA_RUS_BLNMLS.A</t>
  </si>
  <si>
    <t>Air Travel: Seat Miles Demanded: Russia: Regional Jets: Low Economic Growth</t>
  </si>
  <si>
    <t>AEO.2023.LOWMACRO.ECI_SMD_AIRT_REGJ_NA_NA_RUS_BLNMLS.A</t>
  </si>
  <si>
    <t>Air Travel: Seat Miles Demanded: Other Europe and Eurasia: Low Economic Growth</t>
  </si>
  <si>
    <t>AEO.2023.LOWMACRO.ECI_SMD_AIRT_NA_NA_NA_OEUAS_BLNMLS.A</t>
  </si>
  <si>
    <t>Air Travel: Seat Miles Demanded: Other Europe and Eurasia: Narrow Body Aircraft: Low Economic Growth</t>
  </si>
  <si>
    <t>AEO.2023.LOWMACRO.ECI_SMD_AIRT_NBTR_NA_NA_OEUAS_BLNMLS.A</t>
  </si>
  <si>
    <t>Air Travel: Seat Miles Demanded: Other Europe and Eurasia: Wide Body Aircraft: Low Economic Growth</t>
  </si>
  <si>
    <t>AEO.2023.LOWMACRO.ECI_SMD_AIRT_WBE_NA_NA_OEUAS_BLNMLS.A</t>
  </si>
  <si>
    <t>Air Travel: Seat Miles Demanded: Other Europe and Eurasia: Regional Jets: Low Economic Growth</t>
  </si>
  <si>
    <t>AEO.2023.LOWMACRO.ECI_SMD_AIRT_REGJ_NA_NA_OEUAS_BLNMLS.A</t>
  </si>
  <si>
    <t>Air Travel: Seat Miles Demanded: China: Low Economic Growth</t>
  </si>
  <si>
    <t>AEO.2023.LOWMACRO.ECI_SMD_AIRT_NA_NA_NA_CHN_BLNMLS.A</t>
  </si>
  <si>
    <t>Air Travel: Seat Miles Demanded: China: Narrow Body Aircraft: Low Economic Growth</t>
  </si>
  <si>
    <t>AEO.2023.LOWMACRO.ECI_SMD_AIRT_NBTR_NA_NA_CHN_BLNMLS.A</t>
  </si>
  <si>
    <t>Air Travel: Seat Miles Demanded: China: Wide Body Aircraft: Low Economic Growth</t>
  </si>
  <si>
    <t>AEO.2023.LOWMACRO.ECI_SMD_AIRT_WBE_NA_NA_CHN_BLNMLS.A</t>
  </si>
  <si>
    <t>Air Travel: Seat Miles Demanded: China: Regional Jets: Low Economic Growth</t>
  </si>
  <si>
    <t>AEO.2023.LOWMACRO.ECI_SMD_AIRT_REGJ_NA_NA_CHN_BLNMLS.A</t>
  </si>
  <si>
    <t>Air Travel: Seat Miles Demanded: India: Low Economic Growth</t>
  </si>
  <si>
    <t>AEO.2023.LOWMACRO.ECI_SMD_AIRT_NA_NA_NA_IND_BLNMLS.A</t>
  </si>
  <si>
    <t>Air Travel: Seat Miles Demanded: India: Narrow Body Aircraft: Low Economic Growth</t>
  </si>
  <si>
    <t>AEO.2023.LOWMACRO.ECI_SMD_AIRT_NBTR_NA_NA_IND_BLNMLS.A</t>
  </si>
  <si>
    <t>Air Travel: Seat Miles Demanded: India: Wide Body Aircraft: Low Economic Growth</t>
  </si>
  <si>
    <t>AEO.2023.LOWMACRO.ECI_SMD_AIRT_WBE_NA_NA_IND_BLNMLS.A</t>
  </si>
  <si>
    <t>Air Travel: Seat Miles Demanded: India: Regional Jets: Low Economic Growth</t>
  </si>
  <si>
    <t>AEO.2023.LOWMACRO.ECI_SMD_AIRT_REGJ_NA_NA_IND_BLNMLS.A</t>
  </si>
  <si>
    <t>Air Travel: Seat Miles Demanded: Other Non-OECD Asia: Low Economic Growth</t>
  </si>
  <si>
    <t>AEO.2023.LOWMACRO.ECI_SMD_AIRT_NA_NA_NA_ONCDAS_BLNMLS.A</t>
  </si>
  <si>
    <t>Air Travel: Seat Miles Demanded: Other Non-OECD Asia: Narrow Body Aircraft: Low Economic Growth</t>
  </si>
  <si>
    <t>AEO.2023.LOWMACRO.ECI_SMD_AIRT_NBTR_NA_NA_ONCDAS_BLNMLS.A</t>
  </si>
  <si>
    <t>Air Travel: Seat Miles Demanded: Other Non-OECD Asia: Wide Body Aircraft: Low Economic Growth</t>
  </si>
  <si>
    <t>AEO.2023.LOWMACRO.ECI_SMD_AIRT_WBE_NA_NA_ONCDAS_BLNMLS.A</t>
  </si>
  <si>
    <t>Air Travel: Seat Miles Demanded: Other Non-OECD Asia: Regional Jets: Low Economic Growth</t>
  </si>
  <si>
    <t>AEO.2023.LOWMACRO.ECI_SMD_AIRT_REGJ_NA_NA_ONCDAS_BLNMLS.A</t>
  </si>
  <si>
    <t>Air Travel: Seat Miles Demanded: Middle East: Low Economic Growth</t>
  </si>
  <si>
    <t>AEO.2023.LOWMACRO.ECI_SMD_AIRT_NA_NA_NA_MDE_BLNMLS.A</t>
  </si>
  <si>
    <t>Air Travel: Seat Miles Demanded: Middle East: Narrow Body Aircraft: Low Economic Growth</t>
  </si>
  <si>
    <t>AEO.2023.LOWMACRO.ECI_SMD_AIRT_NBTR_NA_NA_MDE_BLNMLS.A</t>
  </si>
  <si>
    <t>Air Travel: Seat Miles Demanded: Middle East: Wide Body Aircraft: Low Economic Growth</t>
  </si>
  <si>
    <t>AEO.2023.LOWMACRO.ECI_SMD_AIRT_WBE_NA_NA_MDE_BLNMLS.A</t>
  </si>
  <si>
    <t>Air Travel: Seat Miles Demanded: Middle East: Regional Jets: Low Economic Growth</t>
  </si>
  <si>
    <t>AEO.2023.LOWMACRO.ECI_SMD_AIRT_REGJ_NA_NA_MDE_BLNMLS.A</t>
  </si>
  <si>
    <t>Air Travel: Seat Miles Demanded: Africa: Low Economic Growth</t>
  </si>
  <si>
    <t>AEO.2023.LOWMACRO.ECI_SMD_AIRT_NA_NA_NA_AFR_BLNMLS.A</t>
  </si>
  <si>
    <t>Air Travel: Seat Miles Demanded: Africa: Narrow Body Aircraft: Low Economic Growth</t>
  </si>
  <si>
    <t>AEO.2023.LOWMACRO.ECI_SMD_AIRT_NBTR_NA_NA_AFR_BLNMLS.A</t>
  </si>
  <si>
    <t>Air Travel: Seat Miles Demanded: Africa: Wide Body Aircraft: Low Economic Growth</t>
  </si>
  <si>
    <t>AEO.2023.LOWMACRO.ECI_SMD_AIRT_WBE_NA_NA_AFR_BLNMLS.A</t>
  </si>
  <si>
    <t>Air Travel: Seat Miles Demanded: Africa: Regional Jets: Low Economic Growth</t>
  </si>
  <si>
    <t>AEO.2023.LOWMACRO.ECI_SMD_AIRT_REGJ_NA_NA_AFR_BLNMLS.A</t>
  </si>
  <si>
    <t>Air Travel: Seat Miles Demanded: Brazil: Low Economic Growth</t>
  </si>
  <si>
    <t>AEO.2023.LOWMACRO.ECI_SMD_AIRT_NA_NA_NA_BRZ_BLNMLS.A</t>
  </si>
  <si>
    <t>Air Travel: Seat Miles Demanded: Brazil: Narrow Body Aircraft: Low Economic Growth</t>
  </si>
  <si>
    <t>AEO.2023.LOWMACRO.ECI_SMD_AIRT_NBTR_NA_NA_BRZ_BLNMLS.A</t>
  </si>
  <si>
    <t>Air Travel: Seat Miles Demanded: Brazil: Wide Body Aircraft: Low Economic Growth</t>
  </si>
  <si>
    <t>AEO.2023.LOWMACRO.ECI_SMD_AIRT_WBE_NA_NA_BRZ_BLNMLS.A</t>
  </si>
  <si>
    <t>Air Travel: Seat Miles Demanded: Brazil: Regional Jets: Low Economic Growth</t>
  </si>
  <si>
    <t>AEO.2023.LOWMACRO.ECI_SMD_AIRT_REGJ_NA_NA_BRZ_BLNMLS.A</t>
  </si>
  <si>
    <t>Air Travel: Seat Miles Demanded: Other Non-OECD Americas: Low Economic Growth</t>
  </si>
  <si>
    <t>AEO.2023.LOWMACRO.ECI_SMD_AIRT_NA_NA_NA_OTHAMER_BLNMLS.A</t>
  </si>
  <si>
    <t>Air Travel: Seat Miles Demanded: Other Non-OECD Americas: Narrow Body Aircraft: Low Economic Growth</t>
  </si>
  <si>
    <t>AEO.2023.LOWMACRO.ECI_SMD_AIRT_NBTR_NA_NA_OTHAMER_BLNMLS.A</t>
  </si>
  <si>
    <t>Air Travel: Seat Miles Demanded: Other Non-OECD Americas: Wide Body Aircraft: Low Economic Growth</t>
  </si>
  <si>
    <t>AEO.2023.LOWMACRO.ECI_SMD_AIRT_WBE_NA_NA_OTHAMER_BLNMLS.A</t>
  </si>
  <si>
    <t>Air Travel: Seat Miles Demanded: Other Non-OECD Americas: Regional Jets: Low Economic Growth</t>
  </si>
  <si>
    <t>AEO.2023.LOWMACRO.ECI_SMD_AIRT_REGJ_NA_NA_OTHAMER_BLNMLS.A</t>
  </si>
  <si>
    <t>Total Narrow Body</t>
  </si>
  <si>
    <t>Air Travel: Seat Miles Demanded: World: Narrow Body Aircraft: Low Economic Growth</t>
  </si>
  <si>
    <t>AEO.2023.LOWMACRO.ECI_SMD_AIRT_NBTR_NA_NA_WRLD_BLNMLS.A</t>
  </si>
  <si>
    <t>Total Wide Body</t>
  </si>
  <si>
    <t>Air Travel: Seat Miles Demanded: World: Wide Body Aircraft: Low Economic Growth</t>
  </si>
  <si>
    <t>AEO.2023.LOWMACRO.ECI_SMD_AIRT_WBE_NA_NA_WRLD_BLNMLS.A</t>
  </si>
  <si>
    <t>Total Regional Jet</t>
  </si>
  <si>
    <t>Air Travel: Seat Miles Demanded: World: Regional Jets: Low Economic Growth</t>
  </si>
  <si>
    <t>AEO.2023.LOWMACRO.ECI_SMD_AIRT_REGJ_NA_NA_WRLD_BLNMLS.A</t>
  </si>
  <si>
    <t>Air Travel: Seat Miles Demanded: World: Low Economic Growth</t>
  </si>
  <si>
    <t>AEO.2023.LOWMACRO.ECI_SMD_AIRT_NA_NA_NA_WRLD_BLNMLS.A</t>
  </si>
  <si>
    <t>Air Travel: Aircraft Deliveries: U.S.: Low Economic Growth</t>
  </si>
  <si>
    <t>Air Travel: Aircraft Deliveries: U.S.: Narrow Body Aircraft: Low Economic Growth</t>
  </si>
  <si>
    <t>Air Travel: Aircraft Deliveries: U.S.: Wide Body Aircraft: Low Economic Growth</t>
  </si>
  <si>
    <t>Air Travel: Aircraft Deliveries: U.S.: Regional Jets: Low Economic Growth</t>
  </si>
  <si>
    <t>Air Travel: Aircraft Deliveries: Canada: Low Economic Growth</t>
  </si>
  <si>
    <t>Air Travel: Aircraft Deliveries: Canada: Narrow Body Aircraft: Low Economic Growth</t>
  </si>
  <si>
    <t>Air Travel: Aircraft Deliveries: Canada: Wide Body Aircraft: Low Economic Growth</t>
  </si>
  <si>
    <t>Air Travel: Aircraft Deliveries: Canada: Regional Jets: Low Economic Growth</t>
  </si>
  <si>
    <t>Air Travel: Aircraft Deliveries: Mexico and other OECD Americas: Low Economic Growth</t>
  </si>
  <si>
    <t>Air Travel: Aircraft Deliveries: Mexico and other OECD Americas: Narrow Body Aircraft: Low Economic Growth</t>
  </si>
  <si>
    <t>Air Travel: Aircraft Deliveries: Mexico and other OECD Americas: Wide Body Aircraft: Low Economic Growth</t>
  </si>
  <si>
    <t>Air Travel: Aircraft Deliveries: Mexico and other OECD Americas: Regional Jets: Low Economic Growth</t>
  </si>
  <si>
    <t>Air Travel: Aircraft Deliveries: OECD Europe: Low Economic Growth</t>
  </si>
  <si>
    <t>Air Travel: Aircraft Deliveries: OECD Europe: Narrow Body Aircraft: Low Economic Growth</t>
  </si>
  <si>
    <t>Air Travel: Aircraft Deliveries: OECD Europe: Wide Body Aircraft: Low Economic Growth</t>
  </si>
  <si>
    <t>Air Travel: Aircraft Deliveries: OECD Europe: Regional Jets: Low Economic Growth</t>
  </si>
  <si>
    <t>Air Travel: Aircraft Deliveries: Japan: Low Economic Growth</t>
  </si>
  <si>
    <t>Air Travel: Aircraft Deliveries: Japan: Narrow Body Aircraft: Low Economic Growth</t>
  </si>
  <si>
    <t>Air Travel: Aircraft Deliveries: Japan: Wide Body Aircraft: Low Economic Growth</t>
  </si>
  <si>
    <t>Air Travel: Aircraft Deliveries: Japan: Regional Jets: Low Economic Growth</t>
  </si>
  <si>
    <t>Air Travel: Aircraft Deliveries: Australia and New Zealand: Low Economic Growth</t>
  </si>
  <si>
    <t>Air Travel: Aircraft Deliveries: Australia and New Zealand: Narrow Body Aircraft: Low Economic Growth</t>
  </si>
  <si>
    <t>Air Travel: Aircraft Deliveries: Australia and New Zealand: Wide Body Aircraft: Low Economic Growth</t>
  </si>
  <si>
    <t>Air Travel: Aircraft Deliveries: Australia and New Zealand: Regional Jets: Low Economic Growth</t>
  </si>
  <si>
    <t>Air Travel: Aircraft Deliveries: South Korea: Low Economic Growth</t>
  </si>
  <si>
    <t>Air Travel: Aircraft Deliveries: South Korea: Narrow Body Aircraft: Low Economic Growth</t>
  </si>
  <si>
    <t>Air Travel: Aircraft Deliveries: South Korea: Wide Body Aircraft: Low Economic Growth</t>
  </si>
  <si>
    <t>Air Travel: Aircraft Deliveries: South Korea: Regional Jets: Low Economic Growth</t>
  </si>
  <si>
    <t>Air Travel: Aircraft Deliveries: Russia: Low Economic Growth</t>
  </si>
  <si>
    <t>Air Travel: Aircraft Deliveries: Russia: Narrow Body Aircraft: Low Economic Growth</t>
  </si>
  <si>
    <t>Air Travel: Aircraft Deliveries: Russia: Wide Body Aircraft: Low Economic Growth</t>
  </si>
  <si>
    <t>Air Travel: Aircraft Deliveries: Russia: Regional Jets: Low Economic Growth</t>
  </si>
  <si>
    <t>Air Travel: Aircraft Deliveries: Other Europe and Eurasia: Low Economic Growth</t>
  </si>
  <si>
    <t>Air Travel: Aircraft Deliveries: Other Europe and Eurasia: Narrow Body Aircraft: Low Economic Growth</t>
  </si>
  <si>
    <t>Air Travel: Aircraft Deliveries: Other Europe and Eurasia: Wide Body Aircraft: Low Economic Growth</t>
  </si>
  <si>
    <t>Air Travel: Aircraft Deliveries: Other Europe and Eurasia: Regional Jets: Low Economic Growth</t>
  </si>
  <si>
    <t>Air Travel: Aircraft Deliveries: China: Low Economic Growth</t>
  </si>
  <si>
    <t>Air Travel: Aircraft Deliveries: China: Narrow Body Aircraft: Low Economic Growth</t>
  </si>
  <si>
    <t>Air Travel: Aircraft Deliveries: China: Wide Body Aircraft: Low Economic Growth</t>
  </si>
  <si>
    <t>Air Travel: Aircraft Deliveries: China: Regional Jets: Low Economic Growth</t>
  </si>
  <si>
    <t>Air Travel: Aircraft Deliveries: India: Low Economic Growth</t>
  </si>
  <si>
    <t>Air Travel: Aircraft Deliveries: India: Narrow Body Aircraft: Low Economic Growth</t>
  </si>
  <si>
    <t>Air Travel: Aircraft Deliveries: India: Wide Body Aircraft: Low Economic Growth</t>
  </si>
  <si>
    <t>Air Travel: Aircraft Deliveries: India: Regional Jets: Low Economic Growth</t>
  </si>
  <si>
    <t>Air Travel: Aircraft Deliveries: Other Non-OECD Asia: Low Economic Growth</t>
  </si>
  <si>
    <t>Air Travel: Aircraft Deliveries: Other Non-OECD Asia: Narrow Body Aircraft: Low Economic Growth</t>
  </si>
  <si>
    <t>Air Travel: Aircraft Deliveries: Other Non-OECD Asia: Wide Body Aircraft: Low Economic Growth</t>
  </si>
  <si>
    <t>Air Travel: Aircraft Deliveries: Other Non-OECD Asia: Regional Jets: Low Economic Growth</t>
  </si>
  <si>
    <t>Air Travel: Aircraft Deliveries: Middle East: Low Economic Growth</t>
  </si>
  <si>
    <t>Air Travel: Aircraft Deliveries: Middle East: Narrow Body Aircraft: Low Economic Growth</t>
  </si>
  <si>
    <t>Air Travel: Aircraft Deliveries: Middle East: Wide Body Aircraft: Low Economic Growth</t>
  </si>
  <si>
    <t>Air Travel: Aircraft Deliveries: Middle East: Regional Jets: Low Economic Growth</t>
  </si>
  <si>
    <t>Air Travel: Aircraft Deliveries: Africa: Low Economic Growth</t>
  </si>
  <si>
    <t>Air Travel: Aircraft Deliveries: Africa: Narrow Body Aircraft: Low Economic Growth</t>
  </si>
  <si>
    <t>Air Travel: Aircraft Deliveries: Africa: Wide Body Aircraft: Low Economic Growth</t>
  </si>
  <si>
    <t>Air Travel: Aircraft Deliveries: Africa: Regional Jets: Low Economic Growth</t>
  </si>
  <si>
    <t>Air Travel: Aircraft Deliveries: Brazil: Low Economic Growth</t>
  </si>
  <si>
    <t>Air Travel: Aircraft Deliveries: Brazil: Narrow Body Aircraft: Low Economic Growth</t>
  </si>
  <si>
    <t>Air Travel: Aircraft Deliveries: Brazil: Wide Body Aircraft: Low Economic Growth</t>
  </si>
  <si>
    <t>Air Travel: Aircraft Deliveries: Brazil: Regional Jets: Low Economic Growth</t>
  </si>
  <si>
    <t>Air Travel: Aircraft Deliveries: Other Non-OECD Americas: Low Economic Growth</t>
  </si>
  <si>
    <t>Air Travel: Aircraft Deliveries: Other Non-OECD Americas: Narrow Body Aircraft: Low Economic Growth</t>
  </si>
  <si>
    <t>Air Travel: Aircraft Deliveries: Other Non-OECD Americas: Wide Body Aircraft: Low Economic Growth</t>
  </si>
  <si>
    <t>Air Travel: Aircraft Deliveries: Other Non-OECD Americas: Regional Jets: Low Economic Growth</t>
  </si>
  <si>
    <t>Air Travel: Aircraft Deliveries: World: Narrow Body Aircraft: Low Economic Growth</t>
  </si>
  <si>
    <t>Air Travel: Aircraft Deliveries: World: Wide Body Aircraft: Low Economic Growth</t>
  </si>
  <si>
    <t>Air Travel: Aircraft Deliveries: World: Regional Jets: Low Economic Growth</t>
  </si>
  <si>
    <t>Air Travel: Aircraft Deliveries: World: Low Economic Growth</t>
  </si>
  <si>
    <t>Air Travel: New Aircraft Efficiency: Narrow Body Aircraft: Low Economic Growth</t>
  </si>
  <si>
    <t>AEO.2023.LOWMACRO.EFI_NEW_AIRT_NBTR_NA_NA_USA_SEATMPG.A</t>
  </si>
  <si>
    <t>Air Travel: New Aircraft Efficiency: Wide Body Aircraft: Low Economic Growth</t>
  </si>
  <si>
    <t>AEO.2023.LOWMACRO.EFI_NEW_AIRT_WBE_NA_NA_USA_SEATMPG.A</t>
  </si>
  <si>
    <t>Air Travel: New Aircraft Efficiency: Regional Jets: Low Economic Growth</t>
  </si>
  <si>
    <t>AEO.2023.LOWMACRO.EFI_NEW_AIRT_REGJ_NA_NA_USA_SEATMPG.A</t>
  </si>
  <si>
    <t>Air Travel: New Aircraft Efficiency: Average Aircraft: Low Economic Growth</t>
  </si>
  <si>
    <t>AEO.2023.LOWMACRO.EFI_NEW_AIRT_NA_NA_NA_USA_SEATMPG.A</t>
  </si>
  <si>
    <t>Air Travel: Aircraft Stock Efficiency: Narrow Body Aircraft: Low Economic Growth</t>
  </si>
  <si>
    <t>AEO.2023.LOWMACRO.EFI_STK_AIRT_NBTR_NA_NA_USA_SEATMPG.A</t>
  </si>
  <si>
    <t>Air Travel: Aircraft Stock Efficiency: Wide Body Aircraft: Low Economic Growth</t>
  </si>
  <si>
    <t>AEO.2023.LOWMACRO.EFI_STK_AIRT_WBE_NA_NA_USA_SEATMPG.A</t>
  </si>
  <si>
    <t>Air Travel: Aircraft Stock Efficiency: Regional Jets: Low Economic Growth</t>
  </si>
  <si>
    <t>AEO.2023.LOWMACRO.EFI_STK_AIRT_REGJ_NA_NA_USA_SEATMPG.A</t>
  </si>
  <si>
    <t>Air Travel: Aircraft Stock Efficiency: Average Aircraft: Low Economic Growth</t>
  </si>
  <si>
    <t>AEO.2023.LOWMACRO.EFI_STK_AIRT_NA_NA_NA_USA_SEATMPG.A</t>
  </si>
  <si>
    <t>Air Travel: Fuel Use: Commercial: Jet Fuel: U.S.: Low Economic Growth</t>
  </si>
  <si>
    <t>AEO.2023.LOWMACRO.CNSM_NA_AIRT_COMM_JFL_NA_USA_TRLBTU.A</t>
  </si>
  <si>
    <t>Air Travel: Fuel Use: Commercial: Jet Fuel: Canada: Low Economic Growth</t>
  </si>
  <si>
    <t>AEO.2023.LOWMACRO.CNSM_NA_AIRT_COMM_JFL_NA_CAN_TRLBTU.A</t>
  </si>
  <si>
    <t>Air Travel: Fuel Use: Commercial: Jet Fuel: Mexico and other OECD Americas: Low Economic Growth</t>
  </si>
  <si>
    <t>AEO.2023.LOWMACRO.CNSM_NA_AIRT_COMM_JFL_NA_MEXOTH_TRLBTU.A</t>
  </si>
  <si>
    <t>Air Travel: Fuel Use: Commercial: Jet Fuel: OECD Europe: Low Economic Growth</t>
  </si>
  <si>
    <t>AEO.2023.LOWMACRO.CNSM_NA_AIRT_COMM_JFL_NA_OCDEU_TRLBTU.A</t>
  </si>
  <si>
    <t>Air Travel: Fuel Use: Commercial: Jet Fuel: Japan: Low Economic Growth</t>
  </si>
  <si>
    <t>AEO.2023.LOWMACRO.CNSM_NA_AIRT_COMM_JFL_NA_JPN_TRLBTU.A</t>
  </si>
  <si>
    <t>Air Travel: Fuel Use: Commercial: Jet Fuel: Australia and New Zealand: Low Economic Growth</t>
  </si>
  <si>
    <t>AEO.2023.LOWMACRO.CNSM_NA_AIRT_COMM_JFL_NA_AUNZ_TRLBTU.A</t>
  </si>
  <si>
    <t>Air Travel: Fuel Use: Commercial: Jet Fuel: South Korea: Low Economic Growth</t>
  </si>
  <si>
    <t>AEO.2023.LOWMACRO.CNSM_NA_AIRT_COMM_JFL_NA_SOK_TRLBTU.A</t>
  </si>
  <si>
    <t>Air Travel: Fuel Use: Commercial: Jet Fuel: Russia: Low Economic Growth</t>
  </si>
  <si>
    <t>AEO.2023.LOWMACRO.CNSM_NA_AIRT_COMM_JFL_NA_RUS_TRLBTU.A</t>
  </si>
  <si>
    <t>Air Travel: Fuel Use: Commercial: Jet Fuel: Other Europe and Eurasia: Low Economic Growth</t>
  </si>
  <si>
    <t>AEO.2023.LOWMACRO.CNSM_NA_AIRT_COMM_JFL_NA_OEUAS_TRLBTU.A</t>
  </si>
  <si>
    <t>Air Travel: Fuel Use: Commercial: Jet Fuel: China: Low Economic Growth</t>
  </si>
  <si>
    <t>AEO.2023.LOWMACRO.CNSM_NA_AIRT_COMM_JFL_NA_CHN_TRLBTU.A</t>
  </si>
  <si>
    <t>Air Travel: Fuel Use: Commercial: Jet Fuel: India: Low Economic Growth</t>
  </si>
  <si>
    <t>AEO.2023.LOWMACRO.CNSM_NA_AIRT_COMM_JFL_NA_IND_TRLBTU.A</t>
  </si>
  <si>
    <t>Air Travel: Fuel Use: Commercial: Jet Fuel: Other Non-OECD Asia: Low Economic Growth</t>
  </si>
  <si>
    <t>AEO.2023.LOWMACRO.CNSM_NA_AIRT_COMM_JFL_NA_ONCDAS_TRLBTU.A</t>
  </si>
  <si>
    <t>Air Travel: Fuel Use: Commercial: Jet Fuel: Middle East: Low Economic Growth</t>
  </si>
  <si>
    <t>AEO.2023.LOWMACRO.CNSM_NA_AIRT_COMM_JFL_NA_MDE_TRLBTU.A</t>
  </si>
  <si>
    <t>Air Travel: Fuel Use: Commercial: Jet Fuel: Africa: Low Economic Growth</t>
  </si>
  <si>
    <t>AEO.2023.LOWMACRO.CNSM_NA_AIRT_COMM_JFL_NA_AFR_TRLBTU.A</t>
  </si>
  <si>
    <t>Air Travel: Fuel Use: Commercial: Jet Fuel: Brazil: Low Economic Growth</t>
  </si>
  <si>
    <t>AEO.2023.LOWMACRO.CNSM_NA_AIRT_COMM_JFL_NA_BRZ_TRLBTU.A</t>
  </si>
  <si>
    <t>Air Travel: Fuel Use: Commercial: Jet Fuel: Other Non-OECD Americas: Low Economic Growth</t>
  </si>
  <si>
    <t>AEO.2023.LOWMACRO.CNSM_NA_AIRT_COMM_JFL_NA_OTHAMER_TRLBTU.A</t>
  </si>
  <si>
    <t>Air Travel: Fuel Use: Commercial: Jet Fuel: World: Low Economic Growth</t>
  </si>
  <si>
    <t>AEO.2023.LOWMACRO.CNSM_NA_AIRT_COMM_JFL_NA_WRLD_TRLBTU.A</t>
  </si>
  <si>
    <t>Air Travel: Fuel Use: Commercial: Aviation Gasoline: U.S.: Low Economic Growth</t>
  </si>
  <si>
    <t>AEO.2023.LOWMACRO.CNSM_NA_AIRT_COMM_AVGA_NA_USA_TRLBTU.A</t>
  </si>
  <si>
    <t>Air Travel: Fuel Use: Military: Jet Fuel: U.S.: Low Economic Growth</t>
  </si>
  <si>
    <t>AEO.2023.LOWMACRO.CNSM_NA_AIRT_MILT_JFL_NA_USA_TRLBTU.A</t>
  </si>
  <si>
    <t>https://www.eia.gov/outlooks/aeo/data/browser/#/?id=58-AEO2023&amp;cases=lowmacro&amp;sourcekey=0</t>
  </si>
  <si>
    <t>Tue Apr 11 2023 11:22:44 GMT-0400 (Eastern Daylight Time)</t>
  </si>
  <si>
    <t>Freight: Truck Stock: Vehicle Miles Traveled: Light Medium: Diesel: Low Economic Growth</t>
  </si>
  <si>
    <t>AEO.2023.LOWMACRO.ECI_VMT_FGHT_LITEMEDS_DSL_NA_NA_BLNMLS.A</t>
  </si>
  <si>
    <t>Freight: Truck Stock: Vehicle Miles Traveled: Light Medium: Motor Gasoline: Low Economic Growth</t>
  </si>
  <si>
    <t>AEO.2023.LOWMACRO.ECI_VMT_FGHT_LITEMEDS_MGS_NA_NA_BLNMLS.A</t>
  </si>
  <si>
    <t>Freight: Truck Stock: Vehicle Miles Traveled: Light Medium: Propane: Low Economic Growth</t>
  </si>
  <si>
    <t>AEO.2023.LOWMACRO.ECI_VMT_FGHT_LITEMEDS_PROP_NA_NA_BLNMLS.A</t>
  </si>
  <si>
    <t>Freight: Truck Stock: Vehicle Miles Traveled: Light Medium: Natural Gas: Low Economic Growth</t>
  </si>
  <si>
    <t>AEO.2023.LOWMACRO.ECI_VMT_FGHT_LITEMEDS_NG_NA_NA_BLNMLS.A</t>
  </si>
  <si>
    <t>Freight: Truck Stock: Vehicle Miles Traveled: Light Medium: Ethanol-Flex Fuel: Low Economic Growth</t>
  </si>
  <si>
    <t>AEO.2023.LOWMACRO.ECI_VMT_FGHT_LITEMEDS_EFFI_NA_NA_BLNMLS.A</t>
  </si>
  <si>
    <t>Freight: Truck Stock: Vehicle Miles Traveled: Light Medium: Electric: Low Economic Growth</t>
  </si>
  <si>
    <t>AEO.2023.LOWMACRO.ECI_VMT_FGHT_LITEMEDS_ELE_NA_NA_BLNMLS.A</t>
  </si>
  <si>
    <t>Freight: Truck Stock: Vehicle Miles Traveled: Light Medium: Plug-in Diesel Hybrid: Low Economic Growth</t>
  </si>
  <si>
    <t>AEO.2023.LOWMACRO.ECI_VMT_FGHT_LITEMEDS_EDH_NA_NA_BLNMLS.A</t>
  </si>
  <si>
    <t>Freight: Truck Stock: Vehicle Miles Traveled: Light Medium: Plug-in Gasoline Hybrid: Low Economic Growth</t>
  </si>
  <si>
    <t>AEO.2023.LOWMACRO.ECI_VMT_FGHT_LITEMEDS_EGH_NA_NA_BLNMLS.A</t>
  </si>
  <si>
    <t>Freight: Truck Stock: Vehicle Miles Traveled: Light Medium: Fuel Cell: Low Economic Growth</t>
  </si>
  <si>
    <t>AEO.2023.LOWMACRO.ECI_VMT_FGHT_LITEMEDS_FUC_NA_NA_BLNMLS.A</t>
  </si>
  <si>
    <t>Freight: Truck Stock: Vehicle Miles Traveled: Light Medium: Low Economic Growth</t>
  </si>
  <si>
    <t>AEO.2023.LOWMACRO.ECI_VMT_FGHT_LITEMEDS_NA_NA_NA_BLNMLS.A</t>
  </si>
  <si>
    <t>Freight: Truck Stock: Vehicle Miles Traveled: Medium: Diesel: Low Economic Growth</t>
  </si>
  <si>
    <t>AEO.2023.LOWMACRO.ECI_VMT_FGHT_SOSOS_DSL_NA_NA_BLNMLS.A</t>
  </si>
  <si>
    <t>Freight: Truck Stock: Vehicle Miles Traveled: Medium: Motor Gasoline: Low Economic Growth</t>
  </si>
  <si>
    <t>AEO.2023.LOWMACRO.ECI_VMT_FGHT_SOSOS_MGS_NA_NA_BLNMLS.A</t>
  </si>
  <si>
    <t>Freight: Truck Stock: Vehicle Miles Traveled: Medium: Propane: Low Economic Growth</t>
  </si>
  <si>
    <t>AEO.2023.LOWMACRO.ECI_VMT_FGHT_SOSOS_PROP_NA_NA_BLNMLS.A</t>
  </si>
  <si>
    <t>Freight: Truck Stock: Vehicle Miles Traveled: Medium: Natural Gas: Low Economic Growth</t>
  </si>
  <si>
    <t>AEO.2023.LOWMACRO.ECI_VMT_FGHT_SOSOS_NG_NA_NA_BLNMLS.A</t>
  </si>
  <si>
    <t>Freight: Truck Stock: Vehicle Miles Traveled: Medium: Ethanol-Flex Fuel: Low Economic Growth</t>
  </si>
  <si>
    <t>AEO.2023.LOWMACRO.ECI_VMT_FGHT_SOSOS_EFFI_NA_NA_BLNMLS.A</t>
  </si>
  <si>
    <t>Freight: Truck Stock: Vehicle Miles Traveled: Medium: Electric: Low Economic Growth</t>
  </si>
  <si>
    <t>AEO.2023.LOWMACRO.ECI_VMT_FGHT_SOSOS_ELE_NA_NA_BLNMLS.A</t>
  </si>
  <si>
    <t>Freight: Truck Stock: Vehicle Miles Traveled: Medium: Plug-in Diesel Hybrid: Low Economic Growth</t>
  </si>
  <si>
    <t>AEO.2023.LOWMACRO.ECI_VMT_FGHT_SOSOS_EDH_NA_NA_BLNMLS.A</t>
  </si>
  <si>
    <t>Freight: Truck Stock: Vehicle Miles Traveled: Medium: Plug-in Gasoline Hybrid: Low Economic Growth</t>
  </si>
  <si>
    <t>AEO.2023.LOWMACRO.ECI_VMT_FGHT_SOSOS_EGH_NA_NA_BLNMLS.A</t>
  </si>
  <si>
    <t>Freight: Truck Stock: Vehicle Miles Traveled: Medium: Fuel Cell: Low Economic Growth</t>
  </si>
  <si>
    <t>AEO.2023.LOWMACRO.ECI_VMT_FGHT_SOSOS_FUC_NA_NA_BLNMLS.A</t>
  </si>
  <si>
    <t>Freight: Truck Stock: Vehicle Miles Traveled: Medium: Low Economic Growth</t>
  </si>
  <si>
    <t>AEO.2023.LOWMACRO.ECI_VMT_FGHT_SOSOS_NA_NA_NA_BLNMLS.A</t>
  </si>
  <si>
    <t>Freight: Truck Stock: Vehicle Miles Traveled: Heavy: Diesel: Low Economic Growth</t>
  </si>
  <si>
    <t>AEO.2023.LOWMACRO.ECI_VMT_FGHT_RADS_DSL_NA_NA_BLNMLS.A</t>
  </si>
  <si>
    <t>Freight: Truck Stock: Vehicle Miles Traveled: Heavy: Motor Gasoline: Low Economic Growth</t>
  </si>
  <si>
    <t>AEO.2023.LOWMACRO.ECI_VMT_FGHT_RADS_MGS_NA_NA_BLNMLS.A</t>
  </si>
  <si>
    <t>Freight: Truck Stock: Vehicle Miles Traveled: Heavy: Propane: Low Economic Growth</t>
  </si>
  <si>
    <t>AEO.2023.LOWMACRO.ECI_VMT_FGHT_RADS_PROP_NA_NA_BLNMLS.A</t>
  </si>
  <si>
    <t>Freight: Truck Stock: Vehicle Miles Traveled: Heavy: Natural Gas: Low Economic Growth</t>
  </si>
  <si>
    <t>AEO.2023.LOWMACRO.ECI_VMT_FGHT_RADS_NG_NA_NA_BLNMLS.A</t>
  </si>
  <si>
    <t>Freight: Truck Stock: Vehicle Miles Traveled: Heavy: Ethanol-Flex Fuel: Low Economic Growth</t>
  </si>
  <si>
    <t>AEO.2023.LOWMACRO.ECI_VMT_FGHT_RADS_EFFI_NA_NA_BLNMLS.A</t>
  </si>
  <si>
    <t>Freight: Truck Stock: Vehicle Miles Traveled: Heavy: Electric: Low Economic Growth</t>
  </si>
  <si>
    <t>AEO.2023.LOWMACRO.ECI_VMT_FGHT_RADS_ELE_NA_NA_BLNMLS.A</t>
  </si>
  <si>
    <t>Freight: Truck Stock: Vehicle Miles Traveled: Heavy: Plug-in Diesel Hybrid: Low Economic Growth</t>
  </si>
  <si>
    <t>AEO.2023.LOWMACRO.ECI_VMT_FGHT_RADS_EDH_NA_NA_BLNMLS.A</t>
  </si>
  <si>
    <t>Freight: Truck Stock: Vehicle Miles Traveled: Heavy: Plug-in Gasoline Hybrid: Low Economic Growth</t>
  </si>
  <si>
    <t>AEO.2023.LOWMACRO.ECI_VMT_FGHT_RADS_EGH_NA_NA_BLNMLS.A</t>
  </si>
  <si>
    <t>Freight: Truck Stock: Vehicle Miles Traveled: Heavy: Fuel Cell: Low Economic Growth</t>
  </si>
  <si>
    <t>AEO.2023.LOWMACRO.ECI_VMT_FGHT_RADS_FUC_NA_NA_BLNMLS.A</t>
  </si>
  <si>
    <t>Freight: Truck Stock: Vehicle Miles Traveled: Heavy: Low Economic Growth</t>
  </si>
  <si>
    <t>AEO.2023.LOWMACRO.ECI_VMT_FGHT_RADS_NA_NA_NA_BLNMLS.A</t>
  </si>
  <si>
    <t>Freight: Truck Stock: Vehicle Miles Traveled: Low Economic Growth</t>
  </si>
  <si>
    <t>AEO.2023.LOWMACRO.ECI_VMT_FGHT_STK_NA_NA_NA_BLNMLS.A</t>
  </si>
  <si>
    <t>Freight: Truck Stock: Use: Light Medium: Diesel: Low Economic Growth</t>
  </si>
  <si>
    <t>AEO.2023.LOWMACRO.CNSM_NA_FGHT_LITEMEDS_DSL_NA_NA_TRLBTU.A</t>
  </si>
  <si>
    <t>Freight: Truck Stock: Use: Light Medium: Motor Gasoline: Low Economic Growth</t>
  </si>
  <si>
    <t>AEO.2023.LOWMACRO.CNSM_NA_FGHT_LITEMEDS_MGS_NA_NA_TRLBTU.A</t>
  </si>
  <si>
    <t>Freight: Truck Stock: Use: Light Medium: Propane: Low Economic Growth</t>
  </si>
  <si>
    <t>AEO.2023.LOWMACRO.CNSM_NA_FGHT_LITEMEDS_PROP_NA_NA_TRLBTU.A</t>
  </si>
  <si>
    <t>Freight: Truck Stock: Use: Light Medium: Natural Gas: Low Economic Growth</t>
  </si>
  <si>
    <t>AEO.2023.LOWMACRO.CNSM_NA_FGHT_LITEMEDS_NG_NA_NA_TRLBTU.A</t>
  </si>
  <si>
    <t>Freight: Truck Stock: Use: Light Medium: Ethanol-Flex Fuel: Low Economic Growth</t>
  </si>
  <si>
    <t>AEO.2023.LOWMACRO.CNSM_NA_FGHT_LITEMEDS_EFFI_NA_NA_TRLBTU.A</t>
  </si>
  <si>
    <t>Freight: Truck Stock: Use: Light Medium: Electric: Low Economic Growth</t>
  </si>
  <si>
    <t>AEO.2023.LOWMACRO.CNSM_NA_FGHT_LITEMEDS_ELE_NA_NA_TRLBTU.A</t>
  </si>
  <si>
    <t>Freight: Truck Stock: Use: Light Medium: Plug-in Diesel Hybrid: Low Economic Growth</t>
  </si>
  <si>
    <t>AEO.2023.LOWMACRO.CNSM_NA_FGHT_LITEMEDS_EDH_NA_NA_TRLBTU.A</t>
  </si>
  <si>
    <t>Freight: Truck Stock: Use: Light Medium: Plug-in Gasoline Hybrid: Low Economic Growth</t>
  </si>
  <si>
    <t>AEO.2023.LOWMACRO.CNSM_NA_FGHT_LITEMEDS_EGH_NA_NA_TRLBTU.A</t>
  </si>
  <si>
    <t>Freight: Truck Stock: Use: Light Medium: Fuel Cell: Low Economic Growth</t>
  </si>
  <si>
    <t>AEO.2023.LOWMACRO.CNSM_NA_FGHT_LITEMEDS_FUC_NA_NA_TRLBTU.A</t>
  </si>
  <si>
    <t>Freight: Truck Stock: Use: Light Medium: Low Economic Growth</t>
  </si>
  <si>
    <t>AEO.2023.LOWMACRO.CNSM_NA_FGHT_LITEMEDS_NA_NA_NA_TRLBTU.A</t>
  </si>
  <si>
    <t>Freight: Truck Stock: Use: Medium: Diesel: Low Economic Growth</t>
  </si>
  <si>
    <t>AEO.2023.LOWMACRO.CNSM_NA_FGHT_SOSOS_DSL_NA_NA_TRLBTU.A</t>
  </si>
  <si>
    <t>Freight: Truck Stock: Use: Medium: Motor Gasoline: Low Economic Growth</t>
  </si>
  <si>
    <t>AEO.2023.LOWMACRO.CNSM_NA_FGHT_SOSOS_MGS_NA_NA_TRLBTU.A</t>
  </si>
  <si>
    <t>Freight: Truck Stock: Use: Medium: Propane: Low Economic Growth</t>
  </si>
  <si>
    <t>AEO.2023.LOWMACRO.CNSM_NA_FGHT_SOSOS_PROP_NA_NA_TRLBTU.A</t>
  </si>
  <si>
    <t>Freight: Truck Stock: Use: Medium: Natural Gas: Low Economic Growth</t>
  </si>
  <si>
    <t>AEO.2023.LOWMACRO.CNSM_NA_FGHT_SOSOS_NG_NA_NA_TRLBTU.A</t>
  </si>
  <si>
    <t>Freight: Truck Stock: Use: Medium: Ethanol-Flex Fuel: Low Economic Growth</t>
  </si>
  <si>
    <t>AEO.2023.LOWMACRO.CNSM_NA_FGHT_SOSOS_EFFI_NA_NA_TRLBTU.A</t>
  </si>
  <si>
    <t>Freight: Truck Stock: Use: Medium: Electric: Low Economic Growth</t>
  </si>
  <si>
    <t>AEO.2023.LOWMACRO.CNSM_NA_FGHT_SOSOS_ELE_NA_NA_TRLBTU.A</t>
  </si>
  <si>
    <t>Freight: Truck Stock: Use: Medium: Plug-in Diesel Hybrid: Low Economic Growth</t>
  </si>
  <si>
    <t>AEO.2023.LOWMACRO.CNSM_NA_FGHT_SOSOS_EDH_NA_NA_TRLBTU.A</t>
  </si>
  <si>
    <t>Freight: Truck Stock: Use: Medium: Plug-in Gasoline Hybrid: Low Economic Growth</t>
  </si>
  <si>
    <t>AEO.2023.LOWMACRO.CNSM_NA_FGHT_SOSOS_EGH_NA_NA_TRLBTU.A</t>
  </si>
  <si>
    <t>Freight: Truck Stock: Use: Medium: Fuel Cell: Low Economic Growth</t>
  </si>
  <si>
    <t>AEO.2023.LOWMACRO.CNSM_NA_FGHT_SOSOS_FUC_NA_NA_TRLBTU.A</t>
  </si>
  <si>
    <t>Freight: Truck Stock: Use: Medium: Low Economic Growth</t>
  </si>
  <si>
    <t>AEO.2023.LOWMACRO.CNSM_NA_FGHT_SOSOS_NA_NA_NA_TRLBTU.A</t>
  </si>
  <si>
    <t>Freight: Truck Stock: Use: Heavy: Diesel: Low Economic Growth</t>
  </si>
  <si>
    <t>AEO.2023.LOWMACRO.CNSM_NA_FGHT_RADS_DSL_NA_NA_TRLBTU.A</t>
  </si>
  <si>
    <t>Freight: Truck Stock: Use: Heavy: Motor Gasoline: Low Economic Growth</t>
  </si>
  <si>
    <t>AEO.2023.LOWMACRO.CNSM_NA_FGHT_RADS_MGS_NA_NA_TRLBTU.A</t>
  </si>
  <si>
    <t>Freight: Truck Stock: Use: Heavy: Propane: Low Economic Growth</t>
  </si>
  <si>
    <t>AEO.2023.LOWMACRO.CNSM_NA_FGHT_RADS_PROP_NA_NA_TRLBTU.A</t>
  </si>
  <si>
    <t>Freight: Truck Stock: Use: Heavy: Natural Gas: Low Economic Growth</t>
  </si>
  <si>
    <t>AEO.2023.LOWMACRO.CNSM_NA_FGHT_RADS_NG_NA_NA_TRLBTU.A</t>
  </si>
  <si>
    <t>Freight: Truck Stock: Use: Heavy: Ethanol-Flex Fuel: Low Economic Growth</t>
  </si>
  <si>
    <t>AEO.2023.LOWMACRO.CNSM_NA_FGHT_RADS_EFFI_NA_NA_TRLBTU.A</t>
  </si>
  <si>
    <t>Freight: Truck Stock: Use: Heavy: Electric: Low Economic Growth</t>
  </si>
  <si>
    <t>AEO.2023.LOWMACRO.CNSM_NA_FGHT_RADS_ELE_NA_NA_TRLBTU.A</t>
  </si>
  <si>
    <t>Freight: Truck Stock: Use: Heavy: Plug-in Diesel Hybrid: Low Economic Growth</t>
  </si>
  <si>
    <t>AEO.2023.LOWMACRO.CNSM_NA_FGHT_RADS_EDH_NA_NA_TRLBTU.A</t>
  </si>
  <si>
    <t>Freight: Truck Stock: Use: Heavy: Plug-in Gasoline Hybrid: Low Economic Growth</t>
  </si>
  <si>
    <t>AEO.2023.LOWMACRO.CNSM_NA_FGHT_RADS_EGH_NA_NA_TRLBTU.A</t>
  </si>
  <si>
    <t>Freight: Truck Stock: Use: Heavy: Fuel Cell: Low Economic Growth</t>
  </si>
  <si>
    <t>AEO.2023.LOWMACRO.CNSM_NA_FGHT_RADS_FUC_NA_NA_TRLBTU.A</t>
  </si>
  <si>
    <t>Freight: Truck Stock: Use: Heavy: Low Economic Growth</t>
  </si>
  <si>
    <t>AEO.2023.LOWMACRO.CNSM_NA_FGHT_RADS_NA_NA_NA_TRLBTU.A</t>
  </si>
  <si>
    <t>Freight: Truck Stock: Use: Light Medium, Medium, and Heavy: Diesel: Low Economic Growth</t>
  </si>
  <si>
    <t>AEO.2023.LOWMACRO.CNSM_NA_FGHT_STK_DSL_NA_NA_TRLBTU.A</t>
  </si>
  <si>
    <t>Freight: Truck Stock: Use: Light Medium, Medium, and Heavy: Motor Gasoline: Low Economic Growth</t>
  </si>
  <si>
    <t>AEO.2023.LOWMACRO.CNSM_NA_FGHT_STK_MGS_NA_NA_TRLBTU.A</t>
  </si>
  <si>
    <t>Freight: Truck Stock: Use: Light Medium, Medium, and Heavy: Propane: Low Economic Growth</t>
  </si>
  <si>
    <t>AEO.2023.LOWMACRO.CNSM_NA_FGHT_STK_PROP_NA_NA_TRLBTU.A</t>
  </si>
  <si>
    <t>Freight: Truck Stock: Use: Light Medium, Medium, and Heavy: Natural Gas: Low Economic Growth</t>
  </si>
  <si>
    <t>AEO.2023.LOWMACRO.CNSM_NA_FGHT_STK_NG_NA_NA_TRLBTU.A</t>
  </si>
  <si>
    <t>Freight: Truck Stock: Use: Light Medium, Medium, and Heavy: Ethanol-Flex Fuel: Low Economic Growth</t>
  </si>
  <si>
    <t>AEO.2023.LOWMACRO.CNSM_NA_FGHT_STK_EFFI_NA_NA_TRLBTU.A</t>
  </si>
  <si>
    <t>Freight: Truck Stock: Use: Light Medium, Medium, and Heavy: Electric: Low Economic Growth</t>
  </si>
  <si>
    <t>AEO.2023.LOWMACRO.CNSM_NA_FGHT_STK_ELE_NA_NA_TRLBTU.A</t>
  </si>
  <si>
    <t>Freight: Truck Stock: Use: Light Medium, Medium, and Heavy: Plug-in Diesel Hybrid: Low Economic Growth</t>
  </si>
  <si>
    <t>AEO.2023.LOWMACRO.CNSM_NA_FGHT_STK_EDH_NA_NA_TRLBTU.A</t>
  </si>
  <si>
    <t>Freight: Truck Stock: Use: Light Medium, Medium, and Heavy: Plug-in Gasoline Hybrid: Low Economic Growth</t>
  </si>
  <si>
    <t>AEO.2023.LOWMACRO.CNSM_NA_FGHT_STK_EGH_NA_NA_TRLBTU.A</t>
  </si>
  <si>
    <t>Freight: Truck Stock: Use: Light Medium, Medium, and Heavy: Fuel Cell: Low Economic Growth</t>
  </si>
  <si>
    <t>AEO.2023.LOWMACRO.CNSM_NA_FGHT_STK_FUC_NA_NA_TRLBTU.A</t>
  </si>
  <si>
    <t>Freight: Truck Stock: Use: Light Medium, Medium, and Heavy: Low Economic Growth</t>
  </si>
  <si>
    <t>AEO.2023.LOWMACRO.CNSM_NA_FGHT_STK_NA_NA_NA_TRLBTU.A</t>
  </si>
  <si>
    <t>Freight: Truck Stock: Fuel Efficiency: Light Medium: Diesel: Low Economic Growth</t>
  </si>
  <si>
    <t>AEO.2023.LOWMACRO.EFI_NA_FGHT_LITEMEDS_DSL_NA_NA_MPGDSEQ.A</t>
  </si>
  <si>
    <t>Freight: Truck Stock: Fuel Efficiency: Light Medium: Motor Gasoline: Low Economic Growth</t>
  </si>
  <si>
    <t>AEO.2023.LOWMACRO.EFI_NA_FGHT_LITEMEDS_MGS_NA_NA_MPGGASEQ.A</t>
  </si>
  <si>
    <t>Freight: Truck Stock: Fuel Efficiency: Light Medium: Propane: Low Economic Growth</t>
  </si>
  <si>
    <t>AEO.2023.LOWMACRO.EFI_NA_FGHT_LITEMEDS_PROP_NA_NA_MPGGASEQ.A</t>
  </si>
  <si>
    <t>Freight: Truck Stock: Fuel Efficiency: Light Medium: Natural Gas: Low Economic Growth</t>
  </si>
  <si>
    <t>AEO.2023.LOWMACRO.EFI_NA_FGHT_LITEMEDS_NG_NA_NA_MPGGASEQ.A</t>
  </si>
  <si>
    <t>Freight: Truck Stock: Fuel Efficiency: Light Medium: Ethanol-Flex Fuel: Low Economic Growth</t>
  </si>
  <si>
    <t>AEO.2023.LOWMACRO.EFI_NA_FGHT_LITEMEDS_EFFI_NA_NA_MPGGASEQ.A</t>
  </si>
  <si>
    <t>Freight: Truck Stock: Fuel Efficiency: Light Medium: Electric: Low Economic Growth</t>
  </si>
  <si>
    <t>AEO.2023.LOWMACRO.EFI_NA_FGHT_LITEMEDS_ELE_NA_NA_MPGDSEQ.A</t>
  </si>
  <si>
    <t>Freight: Truck Stock: Fuel Efficiency: Light Medium: Plug-in Diesel Hybrid: Low Economic Growth</t>
  </si>
  <si>
    <t>AEO.2023.LOWMACRO.EFI_NA_FGHT_LITEMEDS_EDH_NA_NA_MPGDSEQ.A</t>
  </si>
  <si>
    <t>Freight: Truck Stock: Fuel Efficiency: Light Medium: Plug-in Gasoline Hybrid: Low Economic Growth</t>
  </si>
  <si>
    <t>AEO.2023.LOWMACRO.EFI_NA_FGHT_LITEMEDS_EGH_NA_NA_MPGGASEQ.A</t>
  </si>
  <si>
    <t>Freight: Truck Stock: Fuel Efficiency: Light Medium: Fuel Cell: Low Economic Growth</t>
  </si>
  <si>
    <t>AEO.2023.LOWMACRO.EFI_NA_FGHT_LITEMEDS_FUC_NA_NA_MPGDSEQ.A</t>
  </si>
  <si>
    <t>Freight: Truck Stock: Fuel Efficiency: Light Medium: Average: Low Economic Growth</t>
  </si>
  <si>
    <t>AEO.2023.LOWMACRO.EFI_NA_FGHT_LITEMEDS_NA_NA_NA_NA.A</t>
  </si>
  <si>
    <t>Freight: Truck Stock: Fuel Efficiency: Medium: Diesel: Low Economic Growth</t>
  </si>
  <si>
    <t>AEO.2023.LOWMACRO.EFI_NA_FGHT_SOSOS_DSL_NA_NA_MPGDSEQ.A</t>
  </si>
  <si>
    <t>Freight: Truck Stock: Fuel Efficiency: Medium: Motor Gasoline: Low Economic Growth</t>
  </si>
  <si>
    <t>AEO.2023.LOWMACRO.EFI_NA_FGHT_SOSOS_MGS_NA_NA_MPGGASEQ.A</t>
  </si>
  <si>
    <t>Freight: Truck Stock: Fuel Efficiency: Medium: Propane: Low Economic Growth</t>
  </si>
  <si>
    <t>AEO.2023.LOWMACRO.EFI_NA_FGHT_SOSOS_PROP_NA_NA_MPGGASEQ.A</t>
  </si>
  <si>
    <t>Freight: Truck Stock: Fuel Efficiency: Medium: Natural Gas: Low Economic Growth</t>
  </si>
  <si>
    <t>AEO.2023.LOWMACRO.EFI_NA_FGHT_SOSOS_NG_NA_NA_MPGGASEQ.A</t>
  </si>
  <si>
    <t>Freight: Truck Stock: Fuel Efficiency: Medium: Ethanol-Flex Fuel: Low Economic Growth</t>
  </si>
  <si>
    <t>AEO.2023.LOWMACRO.EFI_NA_FGHT_SOSOS_EFFI_NA_NA_MPG.A</t>
  </si>
  <si>
    <t>Freight: Truck Stock: Fuel Efficiency: Medium: Electric: Low Economic Growth</t>
  </si>
  <si>
    <t>AEO.2023.LOWMACRO.EFI_NA_FGHT_SOSOS_ELE_NA_NA_MPGGASEQ.A</t>
  </si>
  <si>
    <t>Freight: Truck Stock: Fuel Efficiency: Medium: Plug-in Diesel Hybrid: Low Economic Growth</t>
  </si>
  <si>
    <t>AEO.2023.LOWMACRO.EFI_NA_FGHT_SOSOS_EDH_NA_NA_MPGGASEQ.A</t>
  </si>
  <si>
    <t>Freight: Truck Stock: Fuel Efficiency: Medium: Plug-in Gasoline Hybrid: Low Economic Growth</t>
  </si>
  <si>
    <t>AEO.2023.LOWMACRO.EFI_NA_FGHT_SOSOS_EGH_NA_NA_MPGGASEQ.A</t>
  </si>
  <si>
    <t>Freight: Truck Stock: Fuel Efficiency: Medium: Fuel Cell: Low Economic Growth</t>
  </si>
  <si>
    <t>AEO.2023.LOWMACRO.EFI_NA_FGHT_SOSOS_FUC_NA_NA_MPGGASEQ.A</t>
  </si>
  <si>
    <t>Freight: Truck Stock: Fuel Efficiency: Medium: Average: Low Economic Growth</t>
  </si>
  <si>
    <t>AEO.2023.LOWMACRO.EFI_NA_FGHT_SOSOS_NA_NA_NA_NA.A</t>
  </si>
  <si>
    <t>Freight: Truck Stock: Fuel Efficiency: Heavy: Diesel: Low Economic Growth</t>
  </si>
  <si>
    <t>AEO.2023.LOWMACRO.EFI_NA_FGHT_RADS_DSL_NA_NA_MPGDSEQ.A</t>
  </si>
  <si>
    <t>Freight: Truck Stock: Fuel Efficiency: Heavy: Motor Gasoline: Low Economic Growth</t>
  </si>
  <si>
    <t>AEO.2023.LOWMACRO.EFI_NA_FGHT_RADS_MGS_NA_NA_MPGGASEQ.A</t>
  </si>
  <si>
    <t>Freight: Truck Stock: Fuel Efficiency: Heavy: Propane: Low Economic Growth</t>
  </si>
  <si>
    <t>AEO.2023.LOWMACRO.EFI_NA_FGHT_RADS_PROP_NA_NA_MPGGASEQ.A</t>
  </si>
  <si>
    <t>Freight: Truck Stock: Fuel Efficiency: Heavy: Natural Gas: Low Economic Growth</t>
  </si>
  <si>
    <t>AEO.2023.LOWMACRO.EFI_NA_FGHT_RADS_NG_NA_NA_MPGDSEQ.A</t>
  </si>
  <si>
    <t>Freight: Truck Stock: Fuel Efficiency: Heavy: Ethanol-Flex Fuel: Low Economic Growth</t>
  </si>
  <si>
    <t>AEO.2023.LOWMACRO.EFI_NA_FGHT_RADS_EFFI_NA_NA_MPGGASEQ.A</t>
  </si>
  <si>
    <t>Freight: Truck Stock: Fuel Efficiency: Heavy: Electric: Low Economic Growth</t>
  </si>
  <si>
    <t>AEO.2023.LOWMACRO.EFI_NA_FGHT_RADS_ELE_NA_NA_MPGDSEQ.A</t>
  </si>
  <si>
    <t>Freight: Truck Stock: Fuel Efficiency: Heavy: Plug-in Diesel Hybrid: Low Economic Growth</t>
  </si>
  <si>
    <t>AEO.2023.LOWMACRO.EFI_NA_FGHT_RADS_EDH_NA_NA_MPGDSEQ.A</t>
  </si>
  <si>
    <t>Freight: Truck Stock: Fuel Efficiency: Heavy: Plug-in Gasoline Hybrid: Low Economic Growth</t>
  </si>
  <si>
    <t>AEO.2023.LOWMACRO.EFI_NA_FGHT_RADS_EGH_NA_NA_MPGGASEQ.A</t>
  </si>
  <si>
    <t>Freight: Truck Stock: Fuel Efficiency: Heavy: Fuel Cell: Low Economic Growth</t>
  </si>
  <si>
    <t>AEO.2023.LOWMACRO.EFI_NA_FGHT_RADS_FUC_NA_NA_MPGDSEQ.A</t>
  </si>
  <si>
    <t>Freight: Truck Stock: Fuel Efficiency: Heavy: Average: Low Economic Growth</t>
  </si>
  <si>
    <t>AEO.2023.LOWMACRO.EFI_NA_FGHT_RADS_NA_NA_NA_NA.A</t>
  </si>
  <si>
    <t>Freight: Truck Stock: Fuel Efficiency: Low Economic Growth</t>
  </si>
  <si>
    <t>AEO.2023.LOWMACRO.EFI_NA_FGHT_STK_NA_NA_NA_NA.A</t>
  </si>
  <si>
    <t>Freight: Truck Stock: Light Medium: Diesel: Low Economic Growth</t>
  </si>
  <si>
    <t>AEO.2023.LOWMACRO.ECI_STK_FGHT_LITEMEDS_DSL_NA_NA_MILL.A</t>
  </si>
  <si>
    <t>Freight: Truck Stock: Light Medium: Motor Gasoline: Low Economic Growth</t>
  </si>
  <si>
    <t>AEO.2023.LOWMACRO.ECI_STK_FGHT_LITEMEDS_MGS_NA_NA_MILL.A</t>
  </si>
  <si>
    <t>Freight: Truck Stock: Light Medium: Propane: Low Economic Growth</t>
  </si>
  <si>
    <t>AEO.2023.LOWMACRO.ECI_STK_FGHT_LITEMEDS_PROP_NA_NA_MILL.A</t>
  </si>
  <si>
    <t>Freight: Truck Stock: Light Medium: Natural Gas: Low Economic Growth</t>
  </si>
  <si>
    <t>AEO.2023.LOWMACRO.ECI_STK_FGHT_LITEMEDS_NG_NA_NA_MILL.A</t>
  </si>
  <si>
    <t>Freight: Truck Stock: Light Medium: Ethanol-Flex Fuel: Low Economic Growth</t>
  </si>
  <si>
    <t>AEO.2023.LOWMACRO.ECI_STK_FGHT_LITEMEDS_EFFI_NA_NA_MILL.A</t>
  </si>
  <si>
    <t>Freight: Truck Stock: Light Medium: Electric: Low Economic Growth</t>
  </si>
  <si>
    <t>AEO.2023.LOWMACRO.ECI_STK_FGHT_LITEMEDS_ELE_NA_NA_MILL.A</t>
  </si>
  <si>
    <t>Freight: Truck Stock: Light Medium: Plug-in Diesel Hybrid: Low Economic Growth</t>
  </si>
  <si>
    <t>AEO.2023.LOWMACRO.ECI_STK_FGHT_LITEMEDS_EDH_NA_NA_MILL.A</t>
  </si>
  <si>
    <t>Freight: Truck Stock: Light Medium: Plug-in Gasoline Hybrid: Low Economic Growth</t>
  </si>
  <si>
    <t>AEO.2023.LOWMACRO.ECI_STK_FGHT_LITEMEDS_EGH_NA_NA_MILL.A</t>
  </si>
  <si>
    <t>Freight: Truck Stock: Light Medium: Fuel Cell: Low Economic Growth</t>
  </si>
  <si>
    <t>AEO.2023.LOWMACRO.ECI_STK_FGHT_LITEMEDS_FUC_NA_NA_MILL.A</t>
  </si>
  <si>
    <t>Freight: Truck Stock: Light Medium: Low Economic Growth</t>
  </si>
  <si>
    <t>AEO.2023.LOWMACRO.ECI_STK_FGHT_LITEMEDS_NA_NA_NA_MILL.A</t>
  </si>
  <si>
    <t>Freight: Truck Stock: Medium: Diesel: Low Economic Growth</t>
  </si>
  <si>
    <t>AEO.2023.LOWMACRO.ECI_STK_FGHT_SOSOS_DSL_NA_NA_MILL.A</t>
  </si>
  <si>
    <t>Freight: Truck Stock: Medium: Motor Gasoline: Low Economic Growth</t>
  </si>
  <si>
    <t>AEO.2023.LOWMACRO.ECI_STK_FGHT_SOSOS_MGS_NA_NA_MILL.A</t>
  </si>
  <si>
    <t>Freight: Truck Stock: Medium: Propane: Low Economic Growth</t>
  </si>
  <si>
    <t>AEO.2023.LOWMACRO.ECI_STK_FGHT_SOSOS_PROP_NA_NA_MILL.A</t>
  </si>
  <si>
    <t>Freight: Truck Stock: Medium: Natural Gas: Low Economic Growth</t>
  </si>
  <si>
    <t>AEO.2023.LOWMACRO.ECI_STK_FGHT_SOSOS_NG_NA_NA_MILL.A</t>
  </si>
  <si>
    <t>Freight: Truck Stock: Medium: Ethanol-Flex Fuel: Low Economic Growth</t>
  </si>
  <si>
    <t>AEO.2023.LOWMACRO.ECI_STK_FGHT_SOSOS_EFFI_NA_NA_MILL.A</t>
  </si>
  <si>
    <t>Freight: Truck Stock: Medium: Electric: Low Economic Growth</t>
  </si>
  <si>
    <t>AEO.2023.LOWMACRO.ECI_STK_FGHT_SOSOS_ELE_NA_NA_MILL.A</t>
  </si>
  <si>
    <t>Freight: Truck Stock: Medium: Plug-in Diesel Hybrid: Low Economic Growth</t>
  </si>
  <si>
    <t>AEO.2023.LOWMACRO.ECI_STK_FGHT_SOSOS_EDH_NA_NA_MILL.A</t>
  </si>
  <si>
    <t>Freight: Truck Stock: Medium: Plug-in Gasoline Hybrid: Low Economic Growth</t>
  </si>
  <si>
    <t>AEO.2023.LOWMACRO.ECI_STK_FGHT_SOSOS_EGH_NA_NA_MILL.A</t>
  </si>
  <si>
    <t>Freight: Truck Stock: Medium: Fuel Cell: Low Economic Growth</t>
  </si>
  <si>
    <t>AEO.2023.LOWMACRO.ECI_STK_FGHT_SOSOS_FUC_NA_NA_MILL.A</t>
  </si>
  <si>
    <t>Freight: Truck Stock: Medium: Low Economic Growth</t>
  </si>
  <si>
    <t>AEO.2023.LOWMACRO.ECI_STK_FGHT_SOSOS_NA_NA_NA_MILL.A</t>
  </si>
  <si>
    <t>Freight: Truck Stock: Heavy: Diesel: Low Economic Growth</t>
  </si>
  <si>
    <t>AEO.2023.LOWMACRO.ECI_STK_FGHT_RADS_DSL_NA_NA_MILL.A</t>
  </si>
  <si>
    <t>Freight: Truck Stock: Heavy: Motor Gasoline: Low Economic Growth</t>
  </si>
  <si>
    <t>AEO.2023.LOWMACRO.ECI_STK_FGHT_RADS_MGS_NA_NA_MILL.A</t>
  </si>
  <si>
    <t>Freight: Truck Stock: Heavy: Propane: Low Economic Growth</t>
  </si>
  <si>
    <t>AEO.2023.LOWMACRO.ECI_STK_FGHT_RADS_PROP_NA_NA_MILL.A</t>
  </si>
  <si>
    <t>Freight: Truck Stock: Heavy: Natural Gas: Low Economic Growth</t>
  </si>
  <si>
    <t>AEO.2023.LOWMACRO.ECI_STK_FGHT_RADS_NG_NA_NA_MILL.A</t>
  </si>
  <si>
    <t>Freight: Truck Stock: Heavy: Ethanol-Flex Fuel: Low Economic Growth</t>
  </si>
  <si>
    <t>AEO.2023.LOWMACRO.ECI_STK_FGHT_RADS_EFFI_NA_NA_MILL.A</t>
  </si>
  <si>
    <t>Freight: Truck Stock: Heavy: Electric: Low Economic Growth</t>
  </si>
  <si>
    <t>AEO.2023.LOWMACRO.ECI_STK_FGHT_RADS_ELE_NA_NA_MILL.A</t>
  </si>
  <si>
    <t>Freight: Truck Stock: Heavy: Plug-in Diesel Hybrid: Low Economic Growth</t>
  </si>
  <si>
    <t>AEO.2023.LOWMACRO.ECI_STK_FGHT_RADS_EDH_NA_NA_MILL.A</t>
  </si>
  <si>
    <t>Freight: Truck Stock: Heavy: Plug-in Gasoline Hybrid: Low Economic Growth</t>
  </si>
  <si>
    <t>AEO.2023.LOWMACRO.ECI_STK_FGHT_RADS_EGH_NA_NA_MILL.A</t>
  </si>
  <si>
    <t>Freight: Truck Stock: Heavy: Fuel Cell: Low Economic Growth</t>
  </si>
  <si>
    <t>AEO.2023.LOWMACRO.ECI_STK_FGHT_RADS_FUC_NA_NA_MILL.A</t>
  </si>
  <si>
    <t>Freight: Truck Stock: Heavy: Low Economic Growth</t>
  </si>
  <si>
    <t>AEO.2023.LOWMACRO.ECI_STK_FGHT_RADS_NA_NA_NA_MILL.A</t>
  </si>
  <si>
    <t>Freight: Truck Stock: Low Economic Growth</t>
  </si>
  <si>
    <t>AEO.2023.LOWMACRO.ECI_STK_FGHT_STK_NA_NA_NA_MILL.A</t>
  </si>
  <si>
    <t>Freight: New Trucks: Fuel Efficiency: Light Medium: Diesel: Low Economic Growth</t>
  </si>
  <si>
    <t>AEO.2023.LOWMACRO.EFI_NA_FGHT_LITEMEDN_DSL_NA_NA_MPGDSEQ.A</t>
  </si>
  <si>
    <t>Freight: New Trucks: Fuel Efficiency: Light Medium: Motor Gasoline: Low Economic Growth</t>
  </si>
  <si>
    <t>AEO.2023.LOWMACRO.EFI_NA_FGHT_LITEMEDN_MGS_NA_NA_MPGGASEQ.A</t>
  </si>
  <si>
    <t>Freight: New Trucks: Fuel Efficiency: Light Medium: Propane: Low Economic Growth</t>
  </si>
  <si>
    <t>AEO.2023.LOWMACRO.EFI_NA_FGHT_LITEMEDN_PROP_NA_NA_MPGGASEQ.A</t>
  </si>
  <si>
    <t>Freight: New Trucks: Fuel Efficiency: Light Medium: Natural Gas: Low Economic Growth</t>
  </si>
  <si>
    <t>AEO.2023.LOWMACRO.EFI_NA_FGHT_LITEMEDN_NG_NA_NA_MPGGASEQ.A</t>
  </si>
  <si>
    <t>Freight: New Trucks: Fuel Efficiency: Light Medium: Ethanol-Flex Fuel: Low Economic Growth</t>
  </si>
  <si>
    <t>AEO.2023.LOWMACRO.EFI_NA_FGHT_LITEMEDN_EFFI_NA_NA_MPGGASEQ.A</t>
  </si>
  <si>
    <t>Freight: New Trucks: Fuel Efficiency: Light Medium: Electric: Low Economic Growth</t>
  </si>
  <si>
    <t>AEO.2023.LOWMACRO.EFI_NA_FGHT_LITEMEDN_ELE_NA_NA_MPGDSEQ.A</t>
  </si>
  <si>
    <t>Freight: New Trucks: Fuel Efficiency: Light Medium: Plug-in Diesel Hybrid: Low Economic Growth</t>
  </si>
  <si>
    <t>AEO.2023.LOWMACRO.EFI_NA_FGHT_LITEMEDN_EDH_NA_NA_MPGDSEQ.A</t>
  </si>
  <si>
    <t>Freight: New Trucks: Fuel Efficiency: Light Medium: Plug-in Gasoline Hybrid: Low Economic Growth</t>
  </si>
  <si>
    <t>AEO.2023.LOWMACRO.EFI_NA_FGHT_LITEMEDN_EGH_NA_NA_MPGGASEQ.A</t>
  </si>
  <si>
    <t>Freight: New Trucks: Fuel Efficiency: Light Medium: Fuel Cell: Low Economic Growth</t>
  </si>
  <si>
    <t>AEO.2023.LOWMACRO.EFI_NA_FGHT_LITEMEDN_FUC_NA_NA_MPGDSEQ.A</t>
  </si>
  <si>
    <t>Freight: New Trucks: Fuel Efficiency: Light Medium: Average: Low Economic Growth</t>
  </si>
  <si>
    <t>AEO.2023.LOWMACRO.EFI_NA_FGHT_LITEMEDN_NA_NA_NA_NA.A</t>
  </si>
  <si>
    <t>Freight: New Trucks: Fuel Efficiency: Medium: Diesel: Low Economic Growth</t>
  </si>
  <si>
    <t>AEO.2023.LOWMACRO.EFI_NA_FGHT_SOSON_DSL_NA_NA_MPGDSEQ.A</t>
  </si>
  <si>
    <t>Freight: New Trucks: Fuel Efficiency: Medium: Motor Gasoline: Low Economic Growth</t>
  </si>
  <si>
    <t>AEO.2023.LOWMACRO.EFI_NA_FGHT_SOSON_MGS_NA_NA_MPGGASEQ.A</t>
  </si>
  <si>
    <t>Freight: New Trucks: Fuel Efficiency: Medium: Propane: Low Economic Growth</t>
  </si>
  <si>
    <t>AEO.2023.LOWMACRO.EFI_NA_FGHT_SOSON_PROP_NA_NA_MPGGASEQ.A</t>
  </si>
  <si>
    <t>Freight: New Trucks: Fuel Efficiency: Medium: Natural Gas: Low Economic Growth</t>
  </si>
  <si>
    <t>AEO.2023.LOWMACRO.EFI_NA_FGHT_SOSON_NG_NA_NA_MPGGASEQ.A</t>
  </si>
  <si>
    <t>Freight: New Trucks: Fuel Efficiency: Medium: Ethanol-Flex Fuel: Low Economic Growth</t>
  </si>
  <si>
    <t>AEO.2023.LOWMACRO.EFI_NA_FGHT_SOSON_EFFI_NA_NA_MPG.A</t>
  </si>
  <si>
    <t>Freight: New Trucks: Fuel Efficiency: Medium: Electric: Low Economic Growth</t>
  </si>
  <si>
    <t>AEO.2023.LOWMACRO.EFI_NA_FGHT_SOSON_ELE_NA_NA_MPGGASEQ.A</t>
  </si>
  <si>
    <t>Freight: New Trucks: Fuel Efficiency: Medium: Plug-in Diesel Hybrid: Low Economic Growth</t>
  </si>
  <si>
    <t>AEO.2023.LOWMACRO.EFI_NA_FGHT_SOSON_EDH_NA_NA_MPGGASEQ.A</t>
  </si>
  <si>
    <t>Freight: New Trucks: Fuel Efficiency: Medium: Plug-in Gasoline Hybrid: Low Economic Growth</t>
  </si>
  <si>
    <t>AEO.2023.LOWMACRO.EFI_NA_FGHT_SOSON_EGH_NA_NA_MPGGASEQ.A</t>
  </si>
  <si>
    <t>Freight: New Trucks: Fuel Efficiency: Medium: Fuel Cell: Low Economic Growth</t>
  </si>
  <si>
    <t>AEO.2023.LOWMACRO.EFI_NA_FGHT_SOSON_FUC_NA_NA_MPGGASEQ.A</t>
  </si>
  <si>
    <t>Freight: New Trucks: Fuel Efficiency: Medium: Average: Low Economic Growth</t>
  </si>
  <si>
    <t>AEO.2023.LOWMACRO.EFI_NA_FGHT_SOSON_NA_NA_NA_NA.A</t>
  </si>
  <si>
    <t>Freight: New Trucks: Fuel Efficiency: Heavy: Diesel: Low Economic Growth</t>
  </si>
  <si>
    <t>AEO.2023.LOWMACRO.EFI_NA_FGHT_RADN_DSL_NA_NA_MPGDSEQ.A</t>
  </si>
  <si>
    <t>Freight: New Trucks: Fuel Efficiency: Heavy: Motor Gasoline: Low Economic Growth</t>
  </si>
  <si>
    <t>AEO.2023.LOWMACRO.EFI_NA_FGHT_RADN_MGS_NA_NA_MPGGASEQ.A</t>
  </si>
  <si>
    <t>Freight: New Trucks: Fuel Efficiency: Heavy: Propane: Low Economic Growth</t>
  </si>
  <si>
    <t>AEO.2023.LOWMACRO.EFI_NA_FGHT_RADN_PROP_NA_NA_MPGGASEQ.A</t>
  </si>
  <si>
    <t>Freight: New Trucks: Fuel Efficiency: Heavy: Natural Gas: Low Economic Growth</t>
  </si>
  <si>
    <t>AEO.2023.LOWMACRO.EFI_NA_FGHT_RADN_NG_NA_NA_MPGDSEQ.A</t>
  </si>
  <si>
    <t>Freight: New Trucks: Fuel Efficiency: Heavy: Ethanol-Flex Fuel: Low Economic Growth</t>
  </si>
  <si>
    <t>AEO.2023.LOWMACRO.EFI_NA_FGHT_RADN_EFFI_NA_NA_MPGGASEQ.A</t>
  </si>
  <si>
    <t>Freight: New Trucks: Fuel Efficiency: Heavy: Electric: Low Economic Growth</t>
  </si>
  <si>
    <t>AEO.2023.LOWMACRO.EFI_NA_FGHT_RADN_ELE_NA_NA_MPGDSEQ.A</t>
  </si>
  <si>
    <t>Freight: New Trucks: Fuel Efficiency: Heavy: Plug-in Diesel Hybrid: Low Economic Growth</t>
  </si>
  <si>
    <t>AEO.2023.LOWMACRO.EFI_NA_FGHT_RADN_EDH_NA_NA_MPGDSEQ.A</t>
  </si>
  <si>
    <t>Freight: New Trucks: Fuel Efficiency: Heavy: Plug-in Gasoline Hybrid: Low Economic Growth</t>
  </si>
  <si>
    <t>AEO.2023.LOWMACRO.EFI_NA_FGHT_RADN_EGH_NA_NA_MPGGASEQ.A</t>
  </si>
  <si>
    <t>Freight: New Trucks: Fuel Efficiency: Heavy: Fuel Cell: Low Economic Growth</t>
  </si>
  <si>
    <t>AEO.2023.LOWMACRO.EFI_NA_FGHT_RADN_FUC_NA_NA_MPGDSEQ.A</t>
  </si>
  <si>
    <t>Freight: New Trucks: Fuel Efficiency: Heavy: Average: Low Economic Growth</t>
  </si>
  <si>
    <t>AEO.2023.LOWMACRO.EFI_NA_FGHT_RADN_NA_NA_NA_NA.A</t>
  </si>
  <si>
    <t>Freight: New Trucks: Fuel Efficiency: Low Economic Growth</t>
  </si>
  <si>
    <t>AEO.2023.LOWMACRO.EFI_NA_FGHT_NEW_NA_NA_NA_NA.A</t>
  </si>
  <si>
    <t>Freight: New Trucks: Sales: Light Medium: Diesel: Low Economic Growth</t>
  </si>
  <si>
    <t>AEO.2023.LOWMACRO.ECI_SAL_FGHT_LITEMED_DSL_NA_NA_TH.A</t>
  </si>
  <si>
    <t>Freight: New Trucks: Sales: Light Medium: Motor Gasoline: Low Economic Growth</t>
  </si>
  <si>
    <t>AEO.2023.LOWMACRO.ECI_SAL_FGHT_LITEMED_MGS_NA_NA_TH.A</t>
  </si>
  <si>
    <t>Freight: New Trucks: Sales: Light Medium: Propane: Low Economic Growth</t>
  </si>
  <si>
    <t>AEO.2023.LOWMACRO.ECI_SAL_FGHT_LITEMED_PROP_NA_NA_TH.A</t>
  </si>
  <si>
    <t>Freight: New Trucks: Sales: Light Medium: Natural Gas: Low Economic Growth</t>
  </si>
  <si>
    <t>AEO.2023.LOWMACRO.ECI_SAL_FGHT_LITEMED_NG_NA_NA_TH.A</t>
  </si>
  <si>
    <t>Freight: New Trucks: Sales: Light Medium: Ethanol-Flex Fuel: Low Economic Growth</t>
  </si>
  <si>
    <t>AEO.2023.LOWMACRO.ECI_SAL_FGHT_LITEMED_EFFI_NA_NA_TH.A</t>
  </si>
  <si>
    <t>Freight: New Trucks: Sales: Light Medium: Electric: Low Economic Growth</t>
  </si>
  <si>
    <t>AEO.2023.LOWMACRO.ECI_SAL_FGHT_LITEMED_ELE_NA_NA_TH.A</t>
  </si>
  <si>
    <t>Freight: New Trucks: Sales: Light Medium: Plug-in Diesel Hybrid: Low Economic Growth</t>
  </si>
  <si>
    <t>AEO.2023.LOWMACRO.ECI_SAL_FGHT_LITEMED_EDH_NA_NA_TH.A</t>
  </si>
  <si>
    <t>Freight: New Trucks: Sales: Light Medium: Plug-in Gasoline Hybrid: Low Economic Growth</t>
  </si>
  <si>
    <t>AEO.2023.LOWMACRO.ECI_SAL_FGHT_LITEMED_EGH_NA_NA_TH.A</t>
  </si>
  <si>
    <t>Freight: New Trucks: Sales: Light Medium: Fuel Cell: Low Economic Growth</t>
  </si>
  <si>
    <t>AEO.2023.LOWMACRO.ECI_SAL_FGHT_LITEMED_FUC_NA_NA_TH.A</t>
  </si>
  <si>
    <t>Freight: New Trucks: Sales: Light Medium: Low Economic Growth</t>
  </si>
  <si>
    <t>AEO.2023.LOWMACRO.ECI_SAL_FGHT_LITEMED_NA_NA_NA_TH.A</t>
  </si>
  <si>
    <t>Freight: New Trucks: Sales: Medium: Diesel: Low Economic Growth</t>
  </si>
  <si>
    <t>AEO.2023.LOWMACRO.ECI_SAL_FGHT_SOSO_DSL_NA_NA_TH.A</t>
  </si>
  <si>
    <t>Freight: New Trucks: Sales: Medium: Motor Gasoline: Low Economic Growth</t>
  </si>
  <si>
    <t>AEO.2023.LOWMACRO.ECI_SAL_FGHT_SOSO_MGS_NA_NA_TH.A</t>
  </si>
  <si>
    <t>Freight: New Trucks: Sales: Medium: Propane: Low Economic Growth</t>
  </si>
  <si>
    <t>AEO.2023.LOWMACRO.ECI_SAL_FGHT_SOSO_PROP_NA_NA_TH.A</t>
  </si>
  <si>
    <t>Freight: New Trucks: Sales: Medium: Natural Gas: Low Economic Growth</t>
  </si>
  <si>
    <t>AEO.2023.LOWMACRO.ECI_SAL_FGHT_SOSO_NG_NA_NA_TH.A</t>
  </si>
  <si>
    <t>Freight: New Trucks: Sales: Medium: Ethanol-Flex Fuel: Low Economic Growth</t>
  </si>
  <si>
    <t>AEO.2023.LOWMACRO.ECI_SAL_FGHT_SOSO_EFFI_NA_NA_TH.A</t>
  </si>
  <si>
    <t>Freight: New Trucks: Sales: Medium: Electric: Low Economic Growth</t>
  </si>
  <si>
    <t>AEO.2023.LOWMACRO.ECI_SAL_FGHT_SOSO_ELE_NA_NA_TH.A</t>
  </si>
  <si>
    <t>Freight: New Trucks: Sales: Medium: Plug-in Diesel Hybrid: Low Economic Growth</t>
  </si>
  <si>
    <t>AEO.2023.LOWMACRO.ECI_SAL_FGHT_SOSO_EDH_NA_NA_TH.A</t>
  </si>
  <si>
    <t>Freight: New Trucks: Sales: Medium: Plug-in Gasoline Hybrid: Low Economic Growth</t>
  </si>
  <si>
    <t>AEO.2023.LOWMACRO.ECI_SAL_FGHT_SOSO_EGH_NA_NA_TH.A</t>
  </si>
  <si>
    <t>Freight: New Trucks: Sales: Medium: Fuel Cell: Low Economic Growth</t>
  </si>
  <si>
    <t>AEO.2023.LOWMACRO.ECI_SAL_FGHT_SOSO_FUC_NA_NA_TH.A</t>
  </si>
  <si>
    <t>Freight: New Trucks: Sales: Medium: Low Economic Growth</t>
  </si>
  <si>
    <t>AEO.2023.LOWMACRO.ECI_SAL_FGHT_SOSO_NA_NA_NA_TH.A</t>
  </si>
  <si>
    <t>Freight: New Trucks: Sales: Heavy: Diesel: Low Economic Growth</t>
  </si>
  <si>
    <t>AEO.2023.LOWMACRO.ECI_SAL_FGHT_RAD_DSL_NA_NA_TH.A</t>
  </si>
  <si>
    <t>Freight: New Trucks: Sales: Heavy: Motor Gasoline: Low Economic Growth</t>
  </si>
  <si>
    <t>AEO.2023.LOWMACRO.ECI_SAL_FGHT_RAD_MGS_NA_NA_TH.A</t>
  </si>
  <si>
    <t>Freight: New Trucks: Sales: Heavy: Propane: Low Economic Growth</t>
  </si>
  <si>
    <t>AEO.2023.LOWMACRO.ECI_SAL_FGHT_RAD_PROP_NA_NA_TH.A</t>
  </si>
  <si>
    <t>Freight: New Trucks: Sales: Heavy: Natural Gas: Low Economic Growth</t>
  </si>
  <si>
    <t>AEO.2023.LOWMACRO.ECI_SAL_FGHT_RAD_NG_NA_NA_TH.A</t>
  </si>
  <si>
    <t>Freight: New Trucks: Sales: Heavy: Ethanol-Flex Fuel: Low Economic Growth</t>
  </si>
  <si>
    <t>AEO.2023.LOWMACRO.ECI_SAL_FGHT_RAD_EFFI_NA_NA_TH.A</t>
  </si>
  <si>
    <t>Freight: New Trucks: Sales: Heavy: Electric: Low Economic Growth</t>
  </si>
  <si>
    <t>AEO.2023.LOWMACRO.ECI_SAL_FGHT_RAD_ELE_NA_NA_TH.A</t>
  </si>
  <si>
    <t>Freight: New Trucks: Sales: Heavy: Plug-in Diesel Hybrid: Low Economic Growth</t>
  </si>
  <si>
    <t>AEO.2023.LOWMACRO.ECI_SAL_FGHT_RAD_EDH_NA_NA_TH.A</t>
  </si>
  <si>
    <t>Freight: New Trucks: Sales: Heavy: Plug-in Gasoline Hybrid: Low Economic Growth</t>
  </si>
  <si>
    <t>AEO.2023.LOWMACRO.ECI_SAL_FGHT_RAD_EGH_NA_NA_TH.A</t>
  </si>
  <si>
    <t>Freight: New Trucks: Sales: Heavy: Fuel Cell: Low Economic Growth</t>
  </si>
  <si>
    <t>AEO.2023.LOWMACRO.ECI_SAL_FGHT_RAD_FUC_NA_NA_TH.A</t>
  </si>
  <si>
    <t>Freight: New Trucks: Sales: Heavy: Low Economic Growth</t>
  </si>
  <si>
    <t>AEO.2023.LOWMACRO.ECI_SAL_FGHT_RAD_NA_NA_NA_TH.A</t>
  </si>
  <si>
    <t>Freight: New Trucks: Sales: Low Economic Growth</t>
  </si>
  <si>
    <t>AEO.2023.LOWMACRO.ECI_SAL_FGHT_NA_NA_NA_NA_TH.A</t>
  </si>
  <si>
    <t>Freight: Railroads: Ton Miles by Rail: Low Economic Growth</t>
  </si>
  <si>
    <t>AEO.2023.LOWMACRO.ECI_FTM_TRN_RAIL_NA_NA_NA_BLN.A</t>
  </si>
  <si>
    <t>Freight: Railroads: Fuel Efficiency: Low Economic Growth</t>
  </si>
  <si>
    <t>AEO.2023.LOWMACRO.EFI_NA_TRN_RAIL_NA_NA_NA_TONMLPTHBTU.A</t>
  </si>
  <si>
    <t>Freight: Railroads: Fuel Use: Distillate Fuel Oil: Low Economic Growth</t>
  </si>
  <si>
    <t>AEO.2023.LOWMACRO.CNSM_NA_TRN_RAIL_DFO_NA_NA_TRLBTU.A</t>
  </si>
  <si>
    <t>Freight: Railroads: Fuel Use: Residual Fuel Oil: Low Economic Growth</t>
  </si>
  <si>
    <t>AEO.2023.LOWMACRO.CNSM_NA_TRN_RAIL_RFO_NA_NA_TRLBTU.A</t>
  </si>
  <si>
    <t>Freight: Railroads: Fuel Use: CNG: Low Economic Growth</t>
  </si>
  <si>
    <t>AEO.2023.LOWMACRO.CNSM_NA_TRN_RAIL_CNG_NA_NA_TRLBTU.A</t>
  </si>
  <si>
    <t>Freight: Railroads: Fuel Use: LNG: Low Economic Growth</t>
  </si>
  <si>
    <t>AEO.2023.LOWMACRO.CNSM_NA_TRN_RAIL_LNG_NA_NA_TRLBTU.A</t>
  </si>
  <si>
    <t>Freight: Domestic Shipping: Ton Miles Shipping: Low Economic Growth</t>
  </si>
  <si>
    <t>AEO.2023.LOWMACRO.ECI_FTM_TRN_DMT_NA_NA_NA_BLN.A</t>
  </si>
  <si>
    <t>Freight: Domestic Shipping: Fuel Efficiency: Low Economic Growth</t>
  </si>
  <si>
    <t>AEO.2023.LOWMACRO.EFI_NA_TRN_DMT_NA_NA_NA_TONMLPTHBTU.A</t>
  </si>
  <si>
    <t>Freight: Domestic Shipping: Fuel Use: Distillate Fuel Oil: Low Economic Growth</t>
  </si>
  <si>
    <t>AEO.2023.LOWMACRO.CNSM_NA_TRN_DMT_DFO_NA_NA_TRLBTU.A</t>
  </si>
  <si>
    <t>Freight: Domestic Shipping: Fuel Use: Residual Fuel Oil: Low Economic Growth</t>
  </si>
  <si>
    <t>AEO.2023.LOWMACRO.CNSM_NA_TRN_DMT_RFO_NA_NA_TRLBTU.A</t>
  </si>
  <si>
    <t>Freight: Domestic Shipping: Fuel Use: CNG: Low Economic Growth</t>
  </si>
  <si>
    <t>AEO.2023.LOWMACRO.CNSM_NA_TRN_DMT_CNG_NA_NA_TRLBTU.A</t>
  </si>
  <si>
    <t>Freight: Domestic Shipping: Fuel Use: LNG: Low Economic Growth</t>
  </si>
  <si>
    <t>AEO.2023.LOWMACRO.CNSM_NA_TRN_DMT_LNG_NA_NA_TRLBTU.A</t>
  </si>
  <si>
    <t>Freight: International Shipping: Gross Trade: Low Economic Growth</t>
  </si>
  <si>
    <t>AEO.2023.LOWMACRO.ECI_UGHT_TRN_INTS_NA_NA_NA_BLNY09DLR.A</t>
  </si>
  <si>
    <t>Freight: International Shipping: Exports: Low Economic Growth</t>
  </si>
  <si>
    <t>AEO.2023.LOWMACRO.ECI_EXPT_TRN_INTS_NA_NA_NA_BLNY09DLR.A</t>
  </si>
  <si>
    <t>Freight: International Shipping: Imports: Low Economic Growth</t>
  </si>
  <si>
    <t>AEO.2023.LOWMACRO.ECI_IMP_TRN_INTS_NA_NA_NA_BLNY09DLR.A</t>
  </si>
  <si>
    <t>Freight: International Shipping: Fuel Use: Distillate Fuel Oil: Low Economic Growth</t>
  </si>
  <si>
    <t>AEO.2023.LOWMACRO.CNSM_NA_TRN_INTS_DFO_NA_NA_TRLBTU.A</t>
  </si>
  <si>
    <t>Freight: International Shipping: Fuel Use: Residual Fuel Oil: Low Economic Growth</t>
  </si>
  <si>
    <t>AEO.2023.LOWMACRO.CNSM_NA_TRN_INTS_RFO_NA_NA_TRLBTU.A</t>
  </si>
  <si>
    <t>Freight: International Shipping: Fuel Use: CNG: Low Economic Growth</t>
  </si>
  <si>
    <t>AEO.2023.LOWMACRO.CNSM_NA_TRN_INTS_CNG_NA_NA_TRLBTU.A</t>
  </si>
  <si>
    <t>Freight: International Shipping: Fuel Use: LNG: Low Economic Growth</t>
  </si>
  <si>
    <t>AEO.2023.LOWMACRO.CNSM_NA_TRN_INTS_LNG_NA_NA_TRLBTU.A</t>
  </si>
  <si>
    <t>psgr</t>
  </si>
  <si>
    <t>freight</t>
  </si>
  <si>
    <t>Calibration multiplier</t>
  </si>
  <si>
    <t>Table 3-13:  CO2 Emissions from Fossil Fuel Combustion in Transportation End-Use Sector (MMT CO2 Eq.)</t>
  </si>
  <si>
    <t>Fuel/Vehicle Type</t>
  </si>
  <si>
    <t>Gasolinea</t>
  </si>
  <si>
    <t>Passenger Cars</t>
  </si>
  <si>
    <t>Light-Duty Trucks</t>
  </si>
  <si>
    <t>Medium- and Heavy-Duty Trucksb</t>
  </si>
  <si>
    <t>Recreational Boatsc</t>
  </si>
  <si>
    <t>Distillate Fuel Oil (Diesel)a</t>
  </si>
  <si>
    <t>Ships and Non-Recreational Boatsd</t>
  </si>
  <si>
    <t>International Bunker Fuelse</t>
  </si>
  <si>
    <t>Jet Fuel</t>
  </si>
  <si>
    <t>Commercial Aircraftf</t>
  </si>
  <si>
    <t>Military Aircraft</t>
  </si>
  <si>
    <t>General Aviation Aircraft</t>
  </si>
  <si>
    <t xml:space="preserve">International Bunker Fuels from Commercial Aviation </t>
  </si>
  <si>
    <t>Ships and Non-Recreational Boatse</t>
  </si>
  <si>
    <t>Natural Gas i</t>
  </si>
  <si>
    <t>Medium- and Heavy-Duty Trucks</t>
  </si>
  <si>
    <t>Pipelineg</t>
  </si>
  <si>
    <t>LPG i</t>
  </si>
  <si>
    <t>Electricityk</t>
  </si>
  <si>
    <t>Total e,j</t>
  </si>
  <si>
    <t>International Bunker Fuels</t>
  </si>
  <si>
    <t>Biofuels-Ethanolh</t>
  </si>
  <si>
    <t>Biofuels-Biodieselh</t>
  </si>
  <si>
    <t>+ Does not exceed 0.05 MMT CO2 Eq.</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</si>
  <si>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</si>
  <si>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b Includes medium- and heavy-duty trucks over 8,500 lbs.</t>
  </si>
  <si>
    <t>c In 2014, EPA incorporated the NONROAD2008 model into the MOVES model framework. The current Inventory uses the Nonroad component of MOVES3 for years 1999 through 2021. See Annex 3.2 for information about the MOVES model.</t>
  </si>
  <si>
    <t>d Note that large year over year fluctuations in emission estimates partially reflect nature of data collection for these sources.</t>
  </si>
  <si>
    <t>e Official estimates exclude emissions from the combustion of both aviation and marine international bunker fuels; however, estimates of international bunker fuel-related emissions are presented for informational purposes.</t>
  </si>
  <si>
    <t xml:space="preserve">f Commercial aircraft, as modeled in FAA’s Aviation Environmental Design Tool (AEDT), consists of passenger aircraft, cargo, and other chartered flights. </t>
  </si>
  <si>
    <t>g Pipelines reflect CO2 emissions from natural gas-powered pipelines transporting natural gas.</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</si>
  <si>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</si>
  <si>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</si>
  <si>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j Includes emissions from rail electricity.</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</si>
  <si>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</si>
  <si>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</si>
  <si>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2021 to 2020 growth rate</t>
  </si>
  <si>
    <t>EPA and EIA transportation emissions do not align. To match EPA's emissions results, we apply a calibration factor for the following sectors</t>
  </si>
  <si>
    <t>Table A-71:  Energy Consumption by Fuel and Vehicle Type (TBtu)</t>
  </si>
  <si>
    <t>gasoline</t>
  </si>
  <si>
    <t>diesel</t>
  </si>
  <si>
    <t>2010a</t>
  </si>
  <si>
    <t>Motor Gasolinea,b</t>
  </si>
  <si>
    <t xml:space="preserve">  Passenger Cars</t>
  </si>
  <si>
    <t xml:space="preserve">  Light-Duty Trucks</t>
  </si>
  <si>
    <t xml:space="preserve">  Motorcycles</t>
  </si>
  <si>
    <t xml:space="preserve">  Buses</t>
  </si>
  <si>
    <t xml:space="preserve">  Medium- and Heavy-Duty Trucks</t>
  </si>
  <si>
    <t xml:space="preserve">  Recreational Boatsc</t>
  </si>
  <si>
    <t>Distillate Fuel Oil (Diesel Fuel)a,b</t>
  </si>
  <si>
    <t xml:space="preserve">  Recreational Boats</t>
  </si>
  <si>
    <t xml:space="preserve">  Ships and Non-Recreational Boats</t>
  </si>
  <si>
    <t xml:space="preserve">  Raild</t>
  </si>
  <si>
    <t>Jet Fuele</t>
  </si>
  <si>
    <t xml:space="preserve">  Commercial Aircraft</t>
  </si>
  <si>
    <t xml:space="preserve">  General Aviation Aircraft</t>
  </si>
  <si>
    <t xml:space="preserve">  Military Aircraft</t>
  </si>
  <si>
    <t>Residual Fuel Oile,f,</t>
  </si>
  <si>
    <t>Natural Gase</t>
  </si>
  <si>
    <t xml:space="preserve">+ </t>
  </si>
  <si>
    <t xml:space="preserve">  Pipelines</t>
  </si>
  <si>
    <t>LPGe</t>
  </si>
  <si>
    <t>Electricityg</t>
  </si>
  <si>
    <t>+ Does not exceed 0.5 TBtu</t>
  </si>
  <si>
    <t xml:space="preserve">a Figures do not include ethanol blended in motor gasoline or biodiesel blended into distillate fuel oil. Net carbon fluxes associated with ethanol are accounted for in the Land Use, Land-Use Change, and Forestry chapter. </t>
  </si>
  <si>
    <t xml:space="preserve">b Gasoline and diesel highway vehicle fuel consumption estimates are based on data from FHWA Highway Statistics Table MF-21, MF-27, and ratios developed from MOVES3 to apportion FHWA fuel consumption data to vehicle type and fuel type. </t>
  </si>
  <si>
    <t>c Fluctuations in recreational boat gasoline estimates reflect the use of this category to reconcile bottom-up values with EIA total gasoline estimates.</t>
  </si>
  <si>
    <t xml:space="preserve">d Class II and Class III diesel consumption data for 2014 through 2021 is estimated by applying the historical average fuel usage per carload factor to the annual number of carloads. </t>
  </si>
  <si>
    <t xml:space="preserve">e Estimated based on EIA transportation sector energy estimates, with bottom-up data used for apportionment to modes. Transportation sector natural gas and LPG consumption are based on data from EIA (2022a). In previous Inventory years, data from DOE TEDB was used to estimate each vehicle class’s share of the total natural gas and LPG consumption. Since TEDB does not include estimates for natural gas use by medium and heavy-duty trucks or LPG use by passenger cars, EIA Alternative Fuel Vehicle Data (Browning 2022b) is now used to determine each vehicle class’s share of the total natural gas and LPG consumption. These changes were first incorporated in the 2016 Inventory and apply to the 1990–2021 time period. </t>
  </si>
  <si>
    <t xml:space="preserve">f Fluctuations in reported fuel consumption may reflect data collection problems. Residual fuel oil for ships and boats data is based on EIA (2022a). </t>
  </si>
  <si>
    <t xml:space="preserve">g Electricity consumption by passenger cars, light-duty trucks (SUVs), and buses is based on plug-in electric vehicle sales data and engine efficiencies, as outlined in Browning (2022b). In Inventory years prior to 2017, CO2 emissions from electric vehicle charging were allocated to the residential and commercial sectors. They are now allocated to the transportation sector. These changes were first incorporated in the 2017 Inventory and apply to the 2010 through 2021 time period. </t>
  </si>
  <si>
    <t>Light-Duty Vehicle</t>
  </si>
  <si>
    <t>Air Transportation</t>
  </si>
  <si>
    <t>Bus Transportation</t>
  </si>
  <si>
    <t>Rail Transportation</t>
  </si>
  <si>
    <t>TEF000</t>
  </si>
  <si>
    <t>36. Transportation Sector Energy Use by Fuel Type Within Mode</t>
  </si>
  <si>
    <t>TEF000:ba_Total</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</si>
  <si>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</si>
  <si>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</si>
  <si>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</si>
  <si>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</si>
  <si>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</si>
  <si>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</si>
  <si>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</si>
  <si>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</si>
  <si>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</si>
  <si>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</si>
  <si>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</si>
  <si>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</si>
  <si>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</si>
  <si>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</si>
  <si>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</si>
  <si>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TEF000:clt_MotorGas</t>
  </si>
  <si>
    <t>TEF000:clt_e85</t>
  </si>
  <si>
    <t>TEF000:clt_Diesel</t>
  </si>
  <si>
    <t>TEF000:clt_propane</t>
  </si>
  <si>
    <t>TEF000:clt_natural_gas</t>
  </si>
  <si>
    <t>TEF000:clt_electricity</t>
  </si>
  <si>
    <t>TEF000:clt_hydrogen</t>
  </si>
  <si>
    <t>--</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</si>
  <si>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</si>
  <si>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</si>
  <si>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</si>
  <si>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</si>
  <si>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</si>
  <si>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</si>
  <si>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</si>
  <si>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</si>
  <si>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</si>
  <si>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</si>
  <si>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</si>
  <si>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</si>
  <si>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</si>
  <si>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</si>
  <si>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</si>
  <si>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</si>
  <si>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</si>
  <si>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</si>
  <si>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</si>
  <si>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</si>
  <si>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</si>
  <si>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TEF000:fa_Distillate(di</t>
  </si>
  <si>
    <t>TEF000:fa_ResidualOil</t>
  </si>
  <si>
    <t xml:space="preserve">  Residual Oil</t>
  </si>
  <si>
    <t>TEF000:fa_MotorGasoline</t>
  </si>
  <si>
    <t>TEF000:fa_LiquidNG</t>
  </si>
  <si>
    <t>TEF000:ga_Total</t>
  </si>
  <si>
    <t>TEF000:ga_Distillate(di</t>
  </si>
  <si>
    <t>TEF000:ga_ResidualOil</t>
  </si>
  <si>
    <t>TEF000:ga_SeeEnGee</t>
  </si>
  <si>
    <t>TEF000:ga_LiquidNG</t>
  </si>
  <si>
    <t>TEF000:ha_Total</t>
  </si>
  <si>
    <t>TEF000:ha_JetFuel</t>
  </si>
  <si>
    <t xml:space="preserve">  Jet Fuel</t>
  </si>
  <si>
    <t>TEF000:ha_AviationGasol</t>
  </si>
  <si>
    <t xml:space="preserve">  Aviation Gasoline</t>
  </si>
  <si>
    <t>TEF000:ia_Total</t>
  </si>
  <si>
    <t>TEF000:ia_JetFuel</t>
  </si>
  <si>
    <t xml:space="preserve">  Jet Fuel and Aviation Gasoline</t>
  </si>
  <si>
    <t>TEF000:ia_ResidualFuel</t>
  </si>
  <si>
    <t>TEF000:ia_Distillate</t>
  </si>
  <si>
    <t xml:space="preserve">  Distillates and Diesel</t>
  </si>
  <si>
    <t>TEF000:ja_Total</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</si>
  <si>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</si>
  <si>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</si>
  <si>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</si>
  <si>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</si>
  <si>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</si>
  <si>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</si>
  <si>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</si>
  <si>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</si>
  <si>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</si>
  <si>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</si>
  <si>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</si>
  <si>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</si>
  <si>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</si>
  <si>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</si>
  <si>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</si>
  <si>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</si>
  <si>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</si>
  <si>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</si>
  <si>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</si>
  <si>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</si>
  <si>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</si>
  <si>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</si>
  <si>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</si>
  <si>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</si>
  <si>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</si>
  <si>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</si>
  <si>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</si>
  <si>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</si>
  <si>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</si>
  <si>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</si>
  <si>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</si>
  <si>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</si>
  <si>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</si>
  <si>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</si>
  <si>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</si>
  <si>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</si>
  <si>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</si>
  <si>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</si>
  <si>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</si>
  <si>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</si>
  <si>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</si>
  <si>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</si>
  <si>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</si>
  <si>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</si>
  <si>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</si>
  <si>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</si>
  <si>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</si>
  <si>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</si>
  <si>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</si>
  <si>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</si>
  <si>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</si>
  <si>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</si>
  <si>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</si>
  <si>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</si>
  <si>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TEF000:na_RecreateGas</t>
  </si>
  <si>
    <t xml:space="preserve">  Gasoline</t>
  </si>
  <si>
    <t>TEF000:na_RecreateDies</t>
  </si>
  <si>
    <t>TEF000:na_Lubricants</t>
  </si>
  <si>
    <t>TEF000:na_PipelineFuelN</t>
  </si>
  <si>
    <t>TEF000:pa_TotalConsumpt</t>
  </si>
  <si>
    <t>1/ E85 refers to a blend of 85 % ethanol (renewable) and 15 % motor gasoline (nonrenewable).  To address cold starting issues,</t>
  </si>
  <si>
    <t>3/ Does not include military distillate.  Does not include commercial buses.</t>
  </si>
  <si>
    <t>4/ Does not include passenger rail.</t>
  </si>
  <si>
    <t>adjustment</t>
  </si>
  <si>
    <t>2021 EPA diesel for medium- and heavy-duty</t>
  </si>
  <si>
    <t>2021 EIA diesel for medium- and heavy-duty</t>
  </si>
  <si>
    <t>LDVs and HDVs</t>
  </si>
  <si>
    <t>Wyoming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</si>
</sst>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 numFmtId="169" formatCode="0.000"/>
    <numFmt numFmtId="170" formatCode="_(* #,##0.0000_);_(* \(#,##0.0000\);_(* &quot;-&quot;??_);_(@_)"/>
  </numFmts>
  <fonts count="7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
      <b/>
      <sz val="12"/>
      <name val="Calibri"/>
      <family val="2"/>
    </font>
    <font>
      <sz val="10"/>
      <name val="Calibri"/>
      <family val="2"/>
    </font>
    <font>
      <sz val="9"/>
      <name val="Calibri"/>
      <family val="2"/>
    </font>
    <font>
      <i/>
      <sz val="11"/>
      <color theme="1"/>
      <name val="Calibri"/>
      <family val="2"/>
      <scheme val="minor"/>
    </font>
    <font>
      <i/>
      <sz val="9"/>
      <name val="Calibri"/>
      <family val="2"/>
    </font>
    <font>
      <b/>
      <sz val="9"/>
      <name val="Calibri"/>
      <family val="2"/>
    </font>
    <font>
      <sz val="9"/>
      <name val="Calibri"/>
      <family val="2"/>
    </font>
    <font>
      <sz val="10"/>
      <name val="Calibri"/>
      <family val="2"/>
    </font>
  </fonts>
  <fills count="59">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28">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0" fontId="3" fillId="0" borderId="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 fillId="0" borderId="0" applyFont="0" applyFill="0" applyBorder="0" applyAlignment="0" applyProtection="0"/>
  </cellStyleXfs>
  <cellXfs count="113">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4" fillId="0" borderId="0" xfId="1" applyFont="1"/>
    <xf numFmtId="10" fontId="0" fillId="0" borderId="0" xfId="0" applyNumberForma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0" fontId="0" fillId="0" borderId="0" xfId="0" applyAlignment="1">
      <alignment horizontal="left" vertical="top"/>
    </xf>
    <xf numFmtId="0" fontId="3" fillId="0" borderId="2" xfId="1" applyBorder="1"/>
    <xf numFmtId="0" fontId="3" fillId="0" borderId="0" xfId="209"/>
    <xf numFmtId="0" fontId="5" fillId="0" borderId="5" xfId="211">
      <alignment wrapText="1"/>
    </xf>
    <xf numFmtId="0" fontId="6" fillId="0" borderId="0" xfId="1" applyFont="1"/>
    <xf numFmtId="0" fontId="8" fillId="0" borderId="0" xfId="1" applyFont="1"/>
    <xf numFmtId="0" fontId="66" fillId="0" borderId="0" xfId="213" applyFont="1">
      <alignment horizontal="left"/>
    </xf>
    <xf numFmtId="0" fontId="63" fillId="0" borderId="0" xfId="1" applyFont="1" applyAlignment="1">
      <alignment horizontal="right"/>
    </xf>
    <xf numFmtId="0" fontId="4" fillId="0" borderId="0" xfId="209" applyFont="1"/>
    <xf numFmtId="0" fontId="4" fillId="0" borderId="0" xfId="1" applyFont="1" applyAlignment="1">
      <alignment horizontal="left"/>
    </xf>
    <xf numFmtId="0" fontId="63" fillId="0" borderId="5" xfId="211" applyFont="1">
      <alignment wrapText="1"/>
    </xf>
    <xf numFmtId="0" fontId="63" fillId="0" borderId="5" xfId="211" applyFont="1" applyAlignment="1">
      <alignment horizontal="right"/>
    </xf>
    <xf numFmtId="0" fontId="63" fillId="0" borderId="3" xfId="212" applyFont="1">
      <alignment wrapText="1"/>
    </xf>
    <xf numFmtId="0" fontId="4" fillId="0" borderId="4" xfId="208" applyFont="1">
      <alignment wrapText="1"/>
    </xf>
    <xf numFmtId="4" fontId="4" fillId="0" borderId="4" xfId="208" applyNumberFormat="1" applyFont="1" applyAlignment="1">
      <alignment horizontal="right" wrapText="1"/>
    </xf>
    <xf numFmtId="164" fontId="4" fillId="0" borderId="4" xfId="208" applyNumberFormat="1" applyFont="1" applyAlignment="1">
      <alignment horizontal="right" wrapText="1"/>
    </xf>
    <xf numFmtId="4" fontId="63" fillId="0" borderId="3" xfId="212" applyNumberFormat="1" applyFont="1" applyAlignment="1">
      <alignment horizontal="right" wrapText="1"/>
    </xf>
    <xf numFmtId="164" fontId="63" fillId="0" borderId="3" xfId="212" applyNumberFormat="1" applyFont="1" applyAlignment="1">
      <alignment horizontal="right" wrapText="1"/>
    </xf>
    <xf numFmtId="3" fontId="4" fillId="0" borderId="4" xfId="208" applyNumberFormat="1" applyFont="1" applyAlignment="1">
      <alignment horizontal="right" wrapText="1"/>
    </xf>
    <xf numFmtId="165" fontId="4" fillId="0" borderId="4" xfId="208" applyNumberFormat="1" applyFont="1" applyAlignment="1">
      <alignment horizontal="right" wrapText="1"/>
    </xf>
    <xf numFmtId="0" fontId="67" fillId="0" borderId="0" xfId="1" applyFont="1"/>
    <xf numFmtId="169" fontId="0" fillId="0" borderId="0" xfId="207" applyNumberFormat="1" applyFont="1"/>
    <xf numFmtId="0" fontId="69" fillId="0" borderId="0" xfId="0" applyFont="1"/>
    <xf numFmtId="4" fontId="0" fillId="0" borderId="0" xfId="0" applyNumberFormat="1"/>
    <xf numFmtId="3" fontId="4" fillId="28" borderId="4" xfId="208" applyNumberFormat="1" applyFont="1" applyFill="1">
      <alignment wrapText="1"/>
    </xf>
    <xf numFmtId="3" fontId="4" fillId="28" borderId="4" xfId="208" applyNumberFormat="1" applyFont="1" applyFill="1" applyAlignment="1">
      <alignment horizontal="right" wrapText="1"/>
    </xf>
    <xf numFmtId="0" fontId="4" fillId="28" borderId="4" xfId="208" applyFont="1" applyFill="1">
      <alignment wrapText="1"/>
    </xf>
    <xf numFmtId="9" fontId="70" fillId="0" borderId="4" xfId="207" applyFont="1" applyBorder="1" applyAlignment="1">
      <alignment wrapText="1"/>
    </xf>
    <xf numFmtId="9" fontId="70" fillId="0" borderId="3" xfId="207" applyFont="1" applyBorder="1" applyAlignment="1">
      <alignment wrapText="1"/>
    </xf>
    <xf numFmtId="4" fontId="4" fillId="28" borderId="4" xfId="208" applyNumberFormat="1" applyFont="1" applyFill="1">
      <alignment wrapText="1"/>
    </xf>
    <xf numFmtId="9" fontId="4" fillId="28" borderId="4" xfId="207" applyFont="1" applyFill="1" applyBorder="1" applyAlignment="1">
      <alignment wrapText="1"/>
    </xf>
    <xf numFmtId="3" fontId="0" fillId="0" borderId="0" xfId="0" applyNumberFormat="1"/>
    <xf numFmtId="9" fontId="0" fillId="0" borderId="0" xfId="207" applyFont="1"/>
    <xf numFmtId="0" fontId="3" fillId="0" borderId="0" xfId="222"/>
    <xf numFmtId="0" fontId="5" fillId="0" borderId="5" xfId="224">
      <alignment wrapText="1"/>
    </xf>
    <xf numFmtId="0" fontId="7" fillId="0" borderId="0" xfId="226">
      <alignment horizontal="left"/>
    </xf>
    <xf numFmtId="0" fontId="3" fillId="0" borderId="0" xfId="1" applyAlignment="1">
      <alignment horizontal="left"/>
    </xf>
    <xf numFmtId="0" fontId="5" fillId="0" borderId="3" xfId="225">
      <alignment wrapText="1"/>
    </xf>
    <xf numFmtId="0" fontId="3" fillId="0" borderId="4" xfId="221">
      <alignment wrapText="1"/>
    </xf>
    <xf numFmtId="3" fontId="3" fillId="0" borderId="4" xfId="221" applyNumberFormat="1" applyAlignment="1">
      <alignment horizontal="right" wrapText="1"/>
    </xf>
    <xf numFmtId="3" fontId="5" fillId="0" borderId="3" xfId="225" applyNumberFormat="1" applyAlignment="1">
      <alignment horizontal="right" wrapText="1"/>
    </xf>
    <xf numFmtId="0" fontId="71" fillId="0" borderId="0" xfId="1" applyFont="1" applyAlignment="1">
      <alignment horizontal="right"/>
    </xf>
    <xf numFmtId="164" fontId="3" fillId="0" borderId="4" xfId="221" applyNumberFormat="1" applyAlignment="1">
      <alignment horizontal="right" wrapText="1"/>
    </xf>
    <xf numFmtId="164" fontId="5" fillId="0" borderId="3" xfId="225" applyNumberFormat="1" applyAlignment="1">
      <alignment horizontal="right" wrapText="1"/>
    </xf>
    <xf numFmtId="0" fontId="3" fillId="0" borderId="0" xfId="1" applyAlignment="1">
      <alignment horizontal="right"/>
    </xf>
    <xf numFmtId="0" fontId="73" fillId="0" borderId="0" xfId="1" applyFont="1"/>
    <xf numFmtId="0" fontId="5" fillId="0" borderId="0" xfId="225" applyBorder="1">
      <alignment wrapText="1"/>
    </xf>
    <xf numFmtId="3" fontId="5" fillId="0" borderId="0" xfId="225" applyNumberFormat="1" applyBorder="1" applyAlignment="1">
      <alignment horizontal="right" wrapText="1"/>
    </xf>
    <xf numFmtId="164" fontId="5" fillId="0" borderId="0" xfId="225" applyNumberFormat="1" applyBorder="1" applyAlignment="1">
      <alignment horizontal="right" wrapText="1"/>
    </xf>
    <xf numFmtId="0" fontId="72" fillId="0" borderId="0" xfId="223" applyFont="1" applyBorder="1">
      <alignment wrapText="1"/>
    </xf>
    <xf numFmtId="0" fontId="71" fillId="0" borderId="5" xfId="224" applyFont="1" applyAlignment="1">
      <alignment horizontal="right"/>
    </xf>
    <xf numFmtId="4" fontId="0" fillId="28" borderId="4" xfId="4" applyNumberFormat="1" applyFont="1" applyFill="1" applyAlignment="1">
      <alignment horizontal="right" wrapText="1"/>
    </xf>
    <xf numFmtId="0" fontId="68" fillId="0" borderId="2" xfId="210" applyFont="1">
      <alignment wrapText="1"/>
    </xf>
    <xf numFmtId="170" fontId="0" fillId="0" borderId="0" xfId="227" applyNumberFormat="1" applyFont="1"/>
    <xf numFmtId="14" fontId="0" fillId="0" borderId="0" xfId="0" applyNumberFormat="1"/>
    <xf numFmtId="0" fontId="61" fillId="0" borderId="2" xfId="2" applyFont="1">
      <alignment wrapText="1"/>
    </xf>
    <xf numFmtId="0" fontId="0" fillId="0" borderId="2" xfId="0" applyBorder="1"/>
    <xf numFmtId="0" fontId="0" fillId="0" borderId="0" xfId="0"/>
    <xf numFmtId="0" fontId="64" fillId="0" borderId="0" xfId="0" applyFont="1"/>
    <xf numFmtId="0" fontId="64" fillId="0" borderId="2" xfId="2" applyFont="1">
      <alignment wrapText="1"/>
    </xf>
    <xf numFmtId="0" fontId="3" fillId="0" borderId="0" xfId="1"/>
    <xf numFmtId="0" fontId="72" fillId="0" borderId="2" xfId="223" applyFont="1">
      <alignment wrapText="1"/>
    </xf>
    <xf numFmtId="0" fontId="3" fillId="0" borderId="2" xfId="1" applyBorder="1"/>
  </cellXfs>
  <cellStyles count="228">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Body: normal cell 2 2" xfId="221" xr:uid="{9F1189E0-253F-4740-8EF7-1E1F7170DDF5}"/>
    <cellStyle name="Body: normal cell 3" xfId="215" xr:uid="{06F9487A-E3B1-4401-B33F-A1D59968A6A2}"/>
    <cellStyle name="Body: normal cell 4" xfId="208" xr:uid="{C6305E00-CA4D-49E4-A695-2171446F05F2}"/>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27"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nt: Calibri, 9pt regular 2 2" xfId="222" xr:uid="{BCD055C3-1FEB-498B-B408-784A080E8E38}"/>
    <cellStyle name="Font: Calibri, 9pt regular 3" xfId="216" xr:uid="{0BD7D402-278F-4782-A177-BADCF3B581A9}"/>
    <cellStyle name="Font: Calibri, 9pt regular 4" xfId="209" xr:uid="{519CF548-359B-4491-8B1A-D50E86113721}"/>
    <cellStyle name="Footnotes: top row" xfId="2" xr:uid="{00000000-0005-0000-0000-00005A000000}"/>
    <cellStyle name="Footnotes: top row 2" xfId="56" xr:uid="{00000000-0005-0000-0000-00005B000000}"/>
    <cellStyle name="Footnotes: top row 2 2" xfId="223" xr:uid="{5F106645-4A5E-425C-8474-CF6B55DAA707}"/>
    <cellStyle name="Footnotes: top row 3" xfId="217" xr:uid="{A936FBD4-269B-416E-A371-0F26F5E8842C}"/>
    <cellStyle name="Footnotes: top row 4" xfId="210" xr:uid="{98969F2B-9162-4D43-8D7B-4878AB5C436D}"/>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er: bottom row 2 2" xfId="224" xr:uid="{49771800-68B2-41F3-9DA5-445EB1C6759C}"/>
    <cellStyle name="Header: bottom row 3" xfId="218" xr:uid="{8290FB4E-9BD8-484A-AF49-F7A30BEF32E5}"/>
    <cellStyle name="Header: bottom row 4" xfId="211" xr:uid="{639BC003-3855-42E3-85DF-BA800ECAF917}"/>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4 8" xfId="214" xr:uid="{C66652ED-7207-4F72-99D7-B2F497538203}"/>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arent row 2 2" xfId="225" xr:uid="{A0EC3B3E-2FBE-4405-959C-3851598653E8}"/>
    <cellStyle name="Parent row 3" xfId="219" xr:uid="{83B1DB15-6E9E-42D2-A177-5895380696A6}"/>
    <cellStyle name="Parent row 4" xfId="212" xr:uid="{5BAF48A9-F5B6-4F20-803F-2C380CAC8CDA}"/>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able title 2 2" xfId="226" xr:uid="{B364316B-0C80-45CD-8E7F-7AE953291CD4}"/>
    <cellStyle name="Table title 3" xfId="220" xr:uid="{A5BAA771-02BA-462F-80B2-1D60A4CCF809}"/>
    <cellStyle name="Table title 4" xfId="213" xr:uid="{9EE90202-27A6-4017-A4B6-C2010A196C0E}"/>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election activeCell="E22" sqref="E22"/>
    </sheetView>
  </sheetViews>
  <sheetFormatPr defaultRowHeight="15"/>
  <cols>
    <col min="1" max="1" width="13.42578125" customWidth="1"/>
    <col min="2" max="2" width="107.42578125" customWidth="1"/>
  </cols>
  <sheetData>
    <row r="1" spans="1:3">
      <c r="A1" s="1" t="s">
        <v>137</v>
      </c>
      <c r="B1" t="s">
        <v>3850</v>
      </c>
      <c r="C1" s="104">
        <v>45520</v>
      </c>
    </row>
    <row r="3" spans="1:3">
      <c r="A3" s="1" t="s">
        <v>0</v>
      </c>
      <c r="B3" s="2" t="s">
        <v>125</v>
      </c>
    </row>
    <row r="4" spans="1:3">
      <c r="B4" t="s">
        <v>123</v>
      </c>
    </row>
    <row r="5" spans="1:3">
      <c r="B5" s="3" t="s">
        <v>1524</v>
      </c>
    </row>
    <row r="6" spans="1:3">
      <c r="B6" t="s">
        <v>1525</v>
      </c>
    </row>
    <row r="7" spans="1:3">
      <c r="B7" s="6" t="s">
        <v>777</v>
      </c>
    </row>
    <row r="8" spans="1:3">
      <c r="B8" t="s">
        <v>776</v>
      </c>
    </row>
    <row r="10" spans="1:3">
      <c r="B10" s="2" t="s">
        <v>2561</v>
      </c>
    </row>
    <row r="11" spans="1:3">
      <c r="B11" t="s">
        <v>2562</v>
      </c>
    </row>
    <row r="12" spans="1:3">
      <c r="B12" s="50">
        <v>2022</v>
      </c>
    </row>
    <row r="13" spans="1:3">
      <c r="B13" t="s">
        <v>2563</v>
      </c>
    </row>
    <row r="14" spans="1:3">
      <c r="B14" s="6" t="s">
        <v>2564</v>
      </c>
    </row>
    <row r="15" spans="1:3">
      <c r="B15" t="s">
        <v>2565</v>
      </c>
    </row>
    <row r="17" spans="1:1">
      <c r="A17" s="1" t="s">
        <v>110</v>
      </c>
    </row>
    <row r="18" spans="1:1">
      <c r="A18" t="s">
        <v>133</v>
      </c>
    </row>
    <row r="19" spans="1:1">
      <c r="A19" t="s">
        <v>134</v>
      </c>
    </row>
    <row r="20" spans="1:1">
      <c r="A20" t="s">
        <v>135</v>
      </c>
    </row>
    <row r="21" spans="1:1">
      <c r="A21" t="s">
        <v>807</v>
      </c>
    </row>
    <row r="22" spans="1:1">
      <c r="A22" t="s">
        <v>136</v>
      </c>
    </row>
    <row r="23" spans="1:1">
      <c r="A23" t="s">
        <v>808</v>
      </c>
    </row>
    <row r="25" spans="1:1">
      <c r="A25" t="s">
        <v>130</v>
      </c>
    </row>
    <row r="26" spans="1:1">
      <c r="A26" t="s">
        <v>131</v>
      </c>
    </row>
    <row r="27" spans="1:1">
      <c r="A27" t="s">
        <v>132</v>
      </c>
    </row>
    <row r="29" spans="1:1">
      <c r="A29" t="s">
        <v>809</v>
      </c>
    </row>
    <row r="30" spans="1:1">
      <c r="A30" t="s">
        <v>810</v>
      </c>
    </row>
    <row r="32" spans="1:1">
      <c r="A32" t="s">
        <v>811</v>
      </c>
    </row>
    <row r="33" spans="1:1">
      <c r="A33" t="s">
        <v>812</v>
      </c>
    </row>
    <row r="34" spans="1:1">
      <c r="A34" t="s">
        <v>813</v>
      </c>
    </row>
    <row r="35" spans="1:1">
      <c r="A35" t="s">
        <v>814</v>
      </c>
    </row>
    <row r="37" spans="1:1">
      <c r="A37" t="s">
        <v>2558</v>
      </c>
    </row>
    <row r="38" spans="1:1">
      <c r="A38" t="s">
        <v>2559</v>
      </c>
    </row>
    <row r="39" spans="1:1">
      <c r="A39" t="s">
        <v>2560</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80320-C904-4749-A42C-5E5B1522F7CD}">
  <sheetPr>
    <tabColor theme="7" tint="0.79998168889431442"/>
  </sheetPr>
  <dimension ref="A1:AG4402"/>
  <sheetViews>
    <sheetView topLeftCell="B1" workbookViewId="0">
      <selection activeCell="B20" sqref="A20:XFD20"/>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c r="AG1" s="41" t="s">
        <v>824</v>
      </c>
    </row>
    <row r="2" spans="1:33" ht="15" customHeight="1" thickTop="1">
      <c r="C2" s="40" t="s">
        <v>109</v>
      </c>
      <c r="D2" s="40" t="s">
        <v>816</v>
      </c>
      <c r="E2" s="7"/>
      <c r="F2" s="7"/>
      <c r="G2" s="7"/>
    </row>
    <row r="3" spans="1:33" ht="15" customHeight="1">
      <c r="C3" s="40" t="s">
        <v>108</v>
      </c>
      <c r="D3" s="40" t="s">
        <v>817</v>
      </c>
      <c r="E3" s="7"/>
      <c r="F3" s="7"/>
      <c r="G3" s="40" t="s">
        <v>818</v>
      </c>
    </row>
    <row r="4" spans="1:33" ht="15" customHeight="1">
      <c r="C4" s="40" t="s">
        <v>106</v>
      </c>
      <c r="D4" s="40" t="s">
        <v>819</v>
      </c>
      <c r="E4" s="7"/>
      <c r="F4" s="7"/>
      <c r="G4" s="7"/>
    </row>
    <row r="5" spans="1:33" ht="15" customHeight="1">
      <c r="C5" s="40" t="s">
        <v>105</v>
      </c>
      <c r="D5" s="7"/>
      <c r="E5" s="40" t="s">
        <v>820</v>
      </c>
      <c r="F5" s="7"/>
      <c r="G5" s="7"/>
    </row>
    <row r="7" spans="1:33" ht="12" customHeight="1"/>
    <row r="8" spans="1:33" ht="12" customHeight="1"/>
    <row r="9" spans="1:33" ht="12" customHeight="1"/>
    <row r="10" spans="1:33" ht="15" customHeight="1">
      <c r="A10" s="8" t="s">
        <v>827</v>
      </c>
      <c r="B10" s="20" t="s">
        <v>828</v>
      </c>
      <c r="AG10" s="37" t="s">
        <v>821</v>
      </c>
    </row>
    <row r="11" spans="1:33" ht="15" customHeight="1">
      <c r="B11" s="17" t="s">
        <v>829</v>
      </c>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830</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44</v>
      </c>
    </row>
    <row r="16" spans="1:33" ht="15" customHeight="1">
      <c r="B16" s="23" t="s">
        <v>831</v>
      </c>
    </row>
    <row r="17" spans="1:33" ht="15" customHeight="1">
      <c r="A17" s="8" t="s">
        <v>832</v>
      </c>
      <c r="B17" s="24" t="s">
        <v>833</v>
      </c>
      <c r="C17" s="25">
        <f>'AEO 2022 Table 35 Raw'!F8</f>
        <v>14206.473633</v>
      </c>
      <c r="D17" s="25">
        <f>'AEO 2022 Table 35 Raw'!G8</f>
        <v>14469.706055000001</v>
      </c>
      <c r="E17" s="25">
        <f>'AEO 2022 Table 35 Raw'!H8</f>
        <v>14659.188477</v>
      </c>
      <c r="F17" s="25">
        <f>'AEO 2022 Table 35 Raw'!I8</f>
        <v>14598.368164</v>
      </c>
      <c r="G17" s="25">
        <f>'AEO 2022 Table 35 Raw'!J8</f>
        <v>14503.466796999999</v>
      </c>
      <c r="H17" s="25">
        <f>'AEO 2022 Table 35 Raw'!K8</f>
        <v>14388.081055000001</v>
      </c>
      <c r="I17" s="25">
        <f>'AEO 2022 Table 35 Raw'!L8</f>
        <v>14257.594727</v>
      </c>
      <c r="J17" s="25">
        <f>'AEO 2022 Table 35 Raw'!M8</f>
        <v>14127.34375</v>
      </c>
      <c r="K17" s="25">
        <f>'AEO 2022 Table 35 Raw'!N8</f>
        <v>14007.597656</v>
      </c>
      <c r="L17" s="25">
        <f>'AEO 2022 Table 35 Raw'!O8</f>
        <v>13914.638671999999</v>
      </c>
      <c r="M17" s="25">
        <f>'AEO 2022 Table 35 Raw'!P8</f>
        <v>13845.857421999999</v>
      </c>
      <c r="N17" s="25">
        <f>'AEO 2022 Table 35 Raw'!Q8</f>
        <v>13759.981444999999</v>
      </c>
      <c r="O17" s="25">
        <f>'AEO 2022 Table 35 Raw'!R8</f>
        <v>13698.158203000001</v>
      </c>
      <c r="P17" s="25">
        <f>'AEO 2022 Table 35 Raw'!S8</f>
        <v>13630.538086</v>
      </c>
      <c r="Q17" s="25">
        <f>'AEO 2022 Table 35 Raw'!T8</f>
        <v>13554.658203000001</v>
      </c>
      <c r="R17" s="25">
        <f>'AEO 2022 Table 35 Raw'!U8</f>
        <v>13488.901367</v>
      </c>
      <c r="S17" s="25">
        <f>'AEO 2022 Table 35 Raw'!V8</f>
        <v>13438.973633</v>
      </c>
      <c r="T17" s="25">
        <f>'AEO 2022 Table 35 Raw'!W8</f>
        <v>13402.268555000001</v>
      </c>
      <c r="U17" s="25">
        <f>'AEO 2022 Table 35 Raw'!X8</f>
        <v>13387.223633</v>
      </c>
      <c r="V17" s="25">
        <f>'AEO 2022 Table 35 Raw'!Y8</f>
        <v>13385.820312</v>
      </c>
      <c r="W17" s="25">
        <f>'AEO 2022 Table 35 Raw'!Z8</f>
        <v>13388.279296999999</v>
      </c>
      <c r="X17" s="25">
        <f>'AEO 2022 Table 35 Raw'!AA8</f>
        <v>13398.576171999999</v>
      </c>
      <c r="Y17" s="25">
        <f>'AEO 2022 Table 35 Raw'!AB8</f>
        <v>13413.085938</v>
      </c>
      <c r="Z17" s="25">
        <f>'AEO 2022 Table 35 Raw'!AC8</f>
        <v>13442.641602</v>
      </c>
      <c r="AA17" s="25">
        <f>'AEO 2022 Table 35 Raw'!AD8</f>
        <v>13485.071289</v>
      </c>
      <c r="AB17" s="25">
        <f>'AEO 2022 Table 35 Raw'!AE8</f>
        <v>13548.444336</v>
      </c>
      <c r="AC17" s="25">
        <f>'AEO 2022 Table 35 Raw'!AF8</f>
        <v>13625.172852</v>
      </c>
      <c r="AD17" s="25">
        <f>'AEO 2022 Table 35 Raw'!AG8</f>
        <v>13705.443359000001</v>
      </c>
      <c r="AE17" s="25">
        <f>'AEO 2022 Table 35 Raw'!AH8</f>
        <v>13792.859375</v>
      </c>
      <c r="AF17" s="25">
        <f>'AEO 2022 Table 35 Raw'!AI8</f>
        <v>13901.690430000001</v>
      </c>
      <c r="AG17" s="45">
        <f>'AEO 2022 Table 35 Raw'!AJ8</f>
        <v>-1E-3</v>
      </c>
    </row>
    <row r="18" spans="1:33" ht="15" customHeight="1">
      <c r="A18" s="8" t="s">
        <v>834</v>
      </c>
      <c r="B18" s="24" t="s">
        <v>835</v>
      </c>
      <c r="C18" s="25">
        <f>'AEO 2022 Table 35 Raw'!F9</f>
        <v>5631.8500979999999</v>
      </c>
      <c r="D18" s="25">
        <f>'AEO 2022 Table 35 Raw'!G9</f>
        <v>5587.0234380000002</v>
      </c>
      <c r="E18" s="25">
        <f>'AEO 2022 Table 35 Raw'!H9</f>
        <v>5492.9975590000004</v>
      </c>
      <c r="F18" s="25">
        <f>'AEO 2022 Table 35 Raw'!I9</f>
        <v>5291.4448240000002</v>
      </c>
      <c r="G18" s="25">
        <f>'AEO 2022 Table 35 Raw'!J9</f>
        <v>5070.6127930000002</v>
      </c>
      <c r="H18" s="25">
        <f>'AEO 2022 Table 35 Raw'!K9</f>
        <v>4834.3222660000001</v>
      </c>
      <c r="I18" s="25">
        <f>'AEO 2022 Table 35 Raw'!L9</f>
        <v>4592.4360349999997</v>
      </c>
      <c r="J18" s="25">
        <f>'AEO 2022 Table 35 Raw'!M9</f>
        <v>4355.2094729999999</v>
      </c>
      <c r="K18" s="25">
        <f>'AEO 2022 Table 35 Raw'!N9</f>
        <v>4124.0532229999999</v>
      </c>
      <c r="L18" s="25">
        <f>'AEO 2022 Table 35 Raw'!O9</f>
        <v>3908.657471</v>
      </c>
      <c r="M18" s="25">
        <f>'AEO 2022 Table 35 Raw'!P9</f>
        <v>3709.8554690000001</v>
      </c>
      <c r="N18" s="25">
        <f>'AEO 2022 Table 35 Raw'!Q9</f>
        <v>3521.0327149999998</v>
      </c>
      <c r="O18" s="25">
        <f>'AEO 2022 Table 35 Raw'!R9</f>
        <v>3352.0922850000002</v>
      </c>
      <c r="P18" s="25">
        <f>'AEO 2022 Table 35 Raw'!S9</f>
        <v>3198.8305660000001</v>
      </c>
      <c r="Q18" s="25">
        <f>'AEO 2022 Table 35 Raw'!T9</f>
        <v>3057.4035640000002</v>
      </c>
      <c r="R18" s="25">
        <f>'AEO 2022 Table 35 Raw'!U9</f>
        <v>2933.9958499999998</v>
      </c>
      <c r="S18" s="25">
        <f>'AEO 2022 Table 35 Raw'!V9</f>
        <v>2830.0161130000001</v>
      </c>
      <c r="T18" s="25">
        <f>'AEO 2022 Table 35 Raw'!W9</f>
        <v>2745.9658199999999</v>
      </c>
      <c r="U18" s="25">
        <f>'AEO 2022 Table 35 Raw'!X9</f>
        <v>2677.7312010000001</v>
      </c>
      <c r="V18" s="25">
        <f>'AEO 2022 Table 35 Raw'!Y9</f>
        <v>2624.7692870000001</v>
      </c>
      <c r="W18" s="25">
        <f>'AEO 2022 Table 35 Raw'!Z9</f>
        <v>2581.6870119999999</v>
      </c>
      <c r="X18" s="25">
        <f>'AEO 2022 Table 35 Raw'!AA9</f>
        <v>2549.7238769999999</v>
      </c>
      <c r="Y18" s="25">
        <f>'AEO 2022 Table 35 Raw'!AB9</f>
        <v>2526.2866210000002</v>
      </c>
      <c r="Z18" s="25">
        <f>'AEO 2022 Table 35 Raw'!AC9</f>
        <v>2509.3564449999999</v>
      </c>
      <c r="AA18" s="25">
        <f>'AEO 2022 Table 35 Raw'!AD9</f>
        <v>2497.911865</v>
      </c>
      <c r="AB18" s="25">
        <f>'AEO 2022 Table 35 Raw'!AE9</f>
        <v>2492.6750489999999</v>
      </c>
      <c r="AC18" s="25">
        <f>'AEO 2022 Table 35 Raw'!AF9</f>
        <v>2491.110107</v>
      </c>
      <c r="AD18" s="25">
        <f>'AEO 2022 Table 35 Raw'!AG9</f>
        <v>2490.6977539999998</v>
      </c>
      <c r="AE18" s="25">
        <f>'AEO 2022 Table 35 Raw'!AH9</f>
        <v>2491.8161620000001</v>
      </c>
      <c r="AF18" s="25">
        <f>'AEO 2022 Table 35 Raw'!AI9</f>
        <v>2496.1408689999998</v>
      </c>
      <c r="AG18" s="45">
        <f>'AEO 2022 Table 35 Raw'!AJ9</f>
        <v>-2.8000000000000001E-2</v>
      </c>
    </row>
    <row r="19" spans="1:33" ht="15" customHeight="1">
      <c r="A19" s="8" t="s">
        <v>836</v>
      </c>
      <c r="B19" s="24" t="s">
        <v>837</v>
      </c>
      <c r="C19" s="25">
        <f>'AEO 2022 Table 35 Raw'!F10</f>
        <v>8558.4277340000008</v>
      </c>
      <c r="D19" s="25">
        <f>'AEO 2022 Table 35 Raw'!G10</f>
        <v>8866.6142579999996</v>
      </c>
      <c r="E19" s="25">
        <f>'AEO 2022 Table 35 Raw'!H10</f>
        <v>9150.3925780000009</v>
      </c>
      <c r="F19" s="25">
        <f>'AEO 2022 Table 35 Raw'!I10</f>
        <v>9291.7050780000009</v>
      </c>
      <c r="G19" s="25">
        <f>'AEO 2022 Table 35 Raw'!J10</f>
        <v>9418.2714840000008</v>
      </c>
      <c r="H19" s="25">
        <f>'AEO 2022 Table 35 Raw'!K10</f>
        <v>9539.8564449999994</v>
      </c>
      <c r="I19" s="25">
        <f>'AEO 2022 Table 35 Raw'!L10</f>
        <v>9651.953125</v>
      </c>
      <c r="J19" s="25">
        <f>'AEO 2022 Table 35 Raw'!M10</f>
        <v>9759.6113280000009</v>
      </c>
      <c r="K19" s="25">
        <f>'AEO 2022 Table 35 Raw'!N10</f>
        <v>9871.6865230000003</v>
      </c>
      <c r="L19" s="25">
        <f>'AEO 2022 Table 35 Raw'!O10</f>
        <v>9994.7451170000004</v>
      </c>
      <c r="M19" s="25">
        <f>'AEO 2022 Table 35 Raw'!P10</f>
        <v>10125.338867</v>
      </c>
      <c r="N19" s="25">
        <f>'AEO 2022 Table 35 Raw'!Q10</f>
        <v>10228.831055000001</v>
      </c>
      <c r="O19" s="25">
        <f>'AEO 2022 Table 35 Raw'!R10</f>
        <v>10336.435546999999</v>
      </c>
      <c r="P19" s="25">
        <f>'AEO 2022 Table 35 Raw'!S10</f>
        <v>10422.519531</v>
      </c>
      <c r="Q19" s="25">
        <f>'AEO 2022 Table 35 Raw'!T10</f>
        <v>10488.474609000001</v>
      </c>
      <c r="R19" s="25">
        <f>'AEO 2022 Table 35 Raw'!U10</f>
        <v>10546.482421999999</v>
      </c>
      <c r="S19" s="25">
        <f>'AEO 2022 Table 35 Raw'!V10</f>
        <v>10600.834961</v>
      </c>
      <c r="T19" s="25">
        <f>'AEO 2022 Table 35 Raw'!W10</f>
        <v>10648.423828000001</v>
      </c>
      <c r="U19" s="25">
        <f>'AEO 2022 Table 35 Raw'!X10</f>
        <v>10701.809569999999</v>
      </c>
      <c r="V19" s="25">
        <f>'AEO 2022 Table 35 Raw'!Y10</f>
        <v>10753.521484000001</v>
      </c>
      <c r="W19" s="25">
        <f>'AEO 2022 Table 35 Raw'!Z10</f>
        <v>10799.185546999999</v>
      </c>
      <c r="X19" s="25">
        <f>'AEO 2022 Table 35 Raw'!AA10</f>
        <v>10841.538086</v>
      </c>
      <c r="Y19" s="25">
        <f>'AEO 2022 Table 35 Raw'!AB10</f>
        <v>10879.550781</v>
      </c>
      <c r="Z19" s="25">
        <f>'AEO 2022 Table 35 Raw'!AC10</f>
        <v>10926.084961</v>
      </c>
      <c r="AA19" s="25">
        <f>'AEO 2022 Table 35 Raw'!AD10</f>
        <v>10979.990234000001</v>
      </c>
      <c r="AB19" s="25">
        <f>'AEO 2022 Table 35 Raw'!AE10</f>
        <v>11048.614258</v>
      </c>
      <c r="AC19" s="25">
        <f>'AEO 2022 Table 35 Raw'!AF10</f>
        <v>11126.910156</v>
      </c>
      <c r="AD19" s="25">
        <f>'AEO 2022 Table 35 Raw'!AG10</f>
        <v>11207.59375</v>
      </c>
      <c r="AE19" s="25">
        <f>'AEO 2022 Table 35 Raw'!AH10</f>
        <v>11293.885742</v>
      </c>
      <c r="AF19" s="25">
        <f>'AEO 2022 Table 35 Raw'!AI10</f>
        <v>11398.378906</v>
      </c>
      <c r="AG19" s="45">
        <f>'AEO 2022 Table 35 Raw'!AJ10</f>
        <v>0.01</v>
      </c>
    </row>
    <row r="20" spans="1:33" ht="15" customHeight="1">
      <c r="A20" s="8" t="s">
        <v>838</v>
      </c>
      <c r="B20" s="24" t="s">
        <v>839</v>
      </c>
      <c r="C20" s="25">
        <f>'AEO 2022 Table 35 Raw'!F11</f>
        <v>16.196756000000001</v>
      </c>
      <c r="D20" s="25">
        <f>'AEO 2022 Table 35 Raw'!G11</f>
        <v>16.068059999999999</v>
      </c>
      <c r="E20" s="25">
        <f>'AEO 2022 Table 35 Raw'!H11</f>
        <v>15.797902000000001</v>
      </c>
      <c r="F20" s="25">
        <f>'AEO 2022 Table 35 Raw'!I11</f>
        <v>15.217829999999999</v>
      </c>
      <c r="G20" s="25">
        <f>'AEO 2022 Table 35 Raw'!J11</f>
        <v>14.582477000000001</v>
      </c>
      <c r="H20" s="25">
        <f>'AEO 2022 Table 35 Raw'!K11</f>
        <v>13.902256</v>
      </c>
      <c r="I20" s="25">
        <f>'AEO 2022 Table 35 Raw'!L11</f>
        <v>13.205594</v>
      </c>
      <c r="J20" s="25">
        <f>'AEO 2022 Table 35 Raw'!M11</f>
        <v>12.522964</v>
      </c>
      <c r="K20" s="25">
        <f>'AEO 2022 Table 35 Raw'!N11</f>
        <v>11.857192</v>
      </c>
      <c r="L20" s="25">
        <f>'AEO 2022 Table 35 Raw'!O11</f>
        <v>11.236345</v>
      </c>
      <c r="M20" s="25">
        <f>'AEO 2022 Table 35 Raw'!P11</f>
        <v>10.662895000000001</v>
      </c>
      <c r="N20" s="25">
        <f>'AEO 2022 Table 35 Raw'!Q11</f>
        <v>10.118478</v>
      </c>
      <c r="O20" s="25">
        <f>'AEO 2022 Table 35 Raw'!R11</f>
        <v>9.6304219999999994</v>
      </c>
      <c r="P20" s="25">
        <f>'AEO 2022 Table 35 Raw'!S11</f>
        <v>9.1882950000000001</v>
      </c>
      <c r="Q20" s="25">
        <f>'AEO 2022 Table 35 Raw'!T11</f>
        <v>8.7799049999999994</v>
      </c>
      <c r="R20" s="25">
        <f>'AEO 2022 Table 35 Raw'!U11</f>
        <v>8.4229590000000005</v>
      </c>
      <c r="S20" s="25">
        <f>'AEO 2022 Table 35 Raw'!V11</f>
        <v>8.1219649999999994</v>
      </c>
      <c r="T20" s="25">
        <f>'AEO 2022 Table 35 Raw'!W11</f>
        <v>7.8791960000000003</v>
      </c>
      <c r="U20" s="25">
        <f>'AEO 2022 Table 35 Raw'!X11</f>
        <v>7.682385</v>
      </c>
      <c r="V20" s="25">
        <f>'AEO 2022 Table 35 Raw'!Y11</f>
        <v>7.5297689999999999</v>
      </c>
      <c r="W20" s="25">
        <f>'AEO 2022 Table 35 Raw'!Z11</f>
        <v>7.4058089999999996</v>
      </c>
      <c r="X20" s="25">
        <f>'AEO 2022 Table 35 Raw'!AA11</f>
        <v>7.3144590000000003</v>
      </c>
      <c r="Y20" s="25">
        <f>'AEO 2022 Table 35 Raw'!AB11</f>
        <v>7.247967</v>
      </c>
      <c r="Z20" s="25">
        <f>'AEO 2022 Table 35 Raw'!AC11</f>
        <v>7.200075</v>
      </c>
      <c r="AA20" s="25">
        <f>'AEO 2022 Table 35 Raw'!AD11</f>
        <v>7.1688049999999999</v>
      </c>
      <c r="AB20" s="25">
        <f>'AEO 2022 Table 35 Raw'!AE11</f>
        <v>7.1552119999999997</v>
      </c>
      <c r="AC20" s="25">
        <f>'AEO 2022 Table 35 Raw'!AF11</f>
        <v>7.1522129999999997</v>
      </c>
      <c r="AD20" s="25">
        <f>'AEO 2022 Table 35 Raw'!AG11</f>
        <v>7.1525920000000003</v>
      </c>
      <c r="AE20" s="25">
        <f>'AEO 2022 Table 35 Raw'!AH11</f>
        <v>7.1573669999999998</v>
      </c>
      <c r="AF20" s="25">
        <f>'AEO 2022 Table 35 Raw'!AI11</f>
        <v>7.1712860000000003</v>
      </c>
      <c r="AG20" s="45">
        <f>'AEO 2022 Table 35 Raw'!AJ11</f>
        <v>-2.8000000000000001E-2</v>
      </c>
    </row>
    <row r="21" spans="1:33" ht="15" customHeight="1">
      <c r="A21" s="8" t="s">
        <v>840</v>
      </c>
      <c r="B21" s="24" t="s">
        <v>841</v>
      </c>
      <c r="C21" s="25">
        <f>'AEO 2022 Table 35 Raw'!F12</f>
        <v>887.07781999999997</v>
      </c>
      <c r="D21" s="25">
        <f>'AEO 2022 Table 35 Raw'!G12</f>
        <v>893.86767599999996</v>
      </c>
      <c r="E21" s="25">
        <f>'AEO 2022 Table 35 Raw'!H12</f>
        <v>894.28961200000003</v>
      </c>
      <c r="F21" s="25">
        <f>'AEO 2022 Table 35 Raw'!I12</f>
        <v>886.65911900000003</v>
      </c>
      <c r="G21" s="25">
        <f>'AEO 2022 Table 35 Raw'!J12</f>
        <v>882.87536599999999</v>
      </c>
      <c r="H21" s="25">
        <f>'AEO 2022 Table 35 Raw'!K12</f>
        <v>876.93408199999999</v>
      </c>
      <c r="I21" s="25">
        <f>'AEO 2022 Table 35 Raw'!L12</f>
        <v>869.39209000000005</v>
      </c>
      <c r="J21" s="25">
        <f>'AEO 2022 Table 35 Raw'!M12</f>
        <v>865.47680700000001</v>
      </c>
      <c r="K21" s="25">
        <f>'AEO 2022 Table 35 Raw'!N12</f>
        <v>860.39105199999995</v>
      </c>
      <c r="L21" s="25">
        <f>'AEO 2022 Table 35 Raw'!O12</f>
        <v>856.65826400000003</v>
      </c>
      <c r="M21" s="25">
        <f>'AEO 2022 Table 35 Raw'!P12</f>
        <v>854.11920199999997</v>
      </c>
      <c r="N21" s="25">
        <f>'AEO 2022 Table 35 Raw'!Q12</f>
        <v>855.32476799999995</v>
      </c>
      <c r="O21" s="25">
        <f>'AEO 2022 Table 35 Raw'!R12</f>
        <v>856.48071300000004</v>
      </c>
      <c r="P21" s="25">
        <f>'AEO 2022 Table 35 Raw'!S12</f>
        <v>855.14209000000005</v>
      </c>
      <c r="Q21" s="25">
        <f>'AEO 2022 Table 35 Raw'!T12</f>
        <v>854.72674600000005</v>
      </c>
      <c r="R21" s="25">
        <f>'AEO 2022 Table 35 Raw'!U12</f>
        <v>855.41986099999997</v>
      </c>
      <c r="S21" s="25">
        <f>'AEO 2022 Table 35 Raw'!V12</f>
        <v>858.12304700000004</v>
      </c>
      <c r="T21" s="25">
        <f>'AEO 2022 Table 35 Raw'!W12</f>
        <v>861.53656000000001</v>
      </c>
      <c r="U21" s="25">
        <f>'AEO 2022 Table 35 Raw'!X12</f>
        <v>866.27770999999996</v>
      </c>
      <c r="V21" s="25">
        <f>'AEO 2022 Table 35 Raw'!Y12</f>
        <v>871.03265399999998</v>
      </c>
      <c r="W21" s="25">
        <f>'AEO 2022 Table 35 Raw'!Z12</f>
        <v>875.96984899999995</v>
      </c>
      <c r="X21" s="25">
        <f>'AEO 2022 Table 35 Raw'!AA12</f>
        <v>881.70849599999997</v>
      </c>
      <c r="Y21" s="25">
        <f>'AEO 2022 Table 35 Raw'!AB12</f>
        <v>888.584656</v>
      </c>
      <c r="Z21" s="25">
        <f>'AEO 2022 Table 35 Raw'!AC12</f>
        <v>894.32049600000005</v>
      </c>
      <c r="AA21" s="25">
        <f>'AEO 2022 Table 35 Raw'!AD12</f>
        <v>900.75097700000003</v>
      </c>
      <c r="AB21" s="25">
        <f>'AEO 2022 Table 35 Raw'!AE12</f>
        <v>910.87261999999998</v>
      </c>
      <c r="AC21" s="25">
        <f>'AEO 2022 Table 35 Raw'!AF12</f>
        <v>919.05755599999998</v>
      </c>
      <c r="AD21" s="25">
        <f>'AEO 2022 Table 35 Raw'!AG12</f>
        <v>925.19793700000002</v>
      </c>
      <c r="AE21" s="25">
        <f>'AEO 2022 Table 35 Raw'!AH12</f>
        <v>932.48406999999997</v>
      </c>
      <c r="AF21" s="25">
        <f>'AEO 2022 Table 35 Raw'!AI12</f>
        <v>942.46875</v>
      </c>
      <c r="AG21" s="45">
        <f>'AEO 2022 Table 35 Raw'!AJ12</f>
        <v>2E-3</v>
      </c>
    </row>
    <row r="22" spans="1:33" ht="15" customHeight="1">
      <c r="A22" s="8" t="s">
        <v>842</v>
      </c>
      <c r="B22" s="24" t="s">
        <v>843</v>
      </c>
      <c r="C22" s="25">
        <f>'AEO 2022 Table 35 Raw'!F13</f>
        <v>175.03555299999999</v>
      </c>
      <c r="D22" s="25">
        <f>'AEO 2022 Table 35 Raw'!G13</f>
        <v>198.86502100000001</v>
      </c>
      <c r="E22" s="25">
        <f>'AEO 2022 Table 35 Raw'!H13</f>
        <v>211.12376399999999</v>
      </c>
      <c r="F22" s="25">
        <f>'AEO 2022 Table 35 Raw'!I13</f>
        <v>217.57316599999999</v>
      </c>
      <c r="G22" s="25">
        <f>'AEO 2022 Table 35 Raw'!J13</f>
        <v>221.25517300000001</v>
      </c>
      <c r="H22" s="25">
        <f>'AEO 2022 Table 35 Raw'!K13</f>
        <v>223.42669699999999</v>
      </c>
      <c r="I22" s="25">
        <f>'AEO 2022 Table 35 Raw'!L13</f>
        <v>224.85411099999999</v>
      </c>
      <c r="J22" s="25">
        <f>'AEO 2022 Table 35 Raw'!M13</f>
        <v>225.6241</v>
      </c>
      <c r="K22" s="25">
        <f>'AEO 2022 Table 35 Raw'!N13</f>
        <v>225.9375</v>
      </c>
      <c r="L22" s="25">
        <f>'AEO 2022 Table 35 Raw'!O13</f>
        <v>226.17832899999999</v>
      </c>
      <c r="M22" s="25">
        <f>'AEO 2022 Table 35 Raw'!P13</f>
        <v>226.09793099999999</v>
      </c>
      <c r="N22" s="25">
        <f>'AEO 2022 Table 35 Raw'!Q13</f>
        <v>226.467285</v>
      </c>
      <c r="O22" s="25">
        <f>'AEO 2022 Table 35 Raw'!R13</f>
        <v>226.25546299999999</v>
      </c>
      <c r="P22" s="25">
        <f>'AEO 2022 Table 35 Raw'!S13</f>
        <v>225.92948899999999</v>
      </c>
      <c r="Q22" s="25">
        <f>'AEO 2022 Table 35 Raw'!T13</f>
        <v>225.453171</v>
      </c>
      <c r="R22" s="25">
        <f>'AEO 2022 Table 35 Raw'!U13</f>
        <v>225.02034</v>
      </c>
      <c r="S22" s="25">
        <f>'AEO 2022 Table 35 Raw'!V13</f>
        <v>224.738846</v>
      </c>
      <c r="T22" s="25">
        <f>'AEO 2022 Table 35 Raw'!W13</f>
        <v>224.41641200000001</v>
      </c>
      <c r="U22" s="25">
        <f>'AEO 2022 Table 35 Raw'!X13</f>
        <v>223.59463500000001</v>
      </c>
      <c r="V22" s="25">
        <f>'AEO 2022 Table 35 Raw'!Y13</f>
        <v>223.08753999999999</v>
      </c>
      <c r="W22" s="25">
        <f>'AEO 2022 Table 35 Raw'!Z13</f>
        <v>222.30706799999999</v>
      </c>
      <c r="X22" s="25">
        <f>'AEO 2022 Table 35 Raw'!AA13</f>
        <v>221.52938800000001</v>
      </c>
      <c r="Y22" s="25">
        <f>'AEO 2022 Table 35 Raw'!AB13</f>
        <v>220.705917</v>
      </c>
      <c r="Z22" s="25">
        <f>'AEO 2022 Table 35 Raw'!AC13</f>
        <v>219.73640399999999</v>
      </c>
      <c r="AA22" s="25">
        <f>'AEO 2022 Table 35 Raw'!AD13</f>
        <v>218.770691</v>
      </c>
      <c r="AB22" s="25">
        <f>'AEO 2022 Table 35 Raw'!AE13</f>
        <v>217.84350599999999</v>
      </c>
      <c r="AC22" s="25">
        <f>'AEO 2022 Table 35 Raw'!AF13</f>
        <v>216.87080399999999</v>
      </c>
      <c r="AD22" s="25">
        <f>'AEO 2022 Table 35 Raw'!AG13</f>
        <v>215.827133</v>
      </c>
      <c r="AE22" s="25">
        <f>'AEO 2022 Table 35 Raw'!AH13</f>
        <v>214.69787600000001</v>
      </c>
      <c r="AF22" s="25">
        <f>'AEO 2022 Table 35 Raw'!AI13</f>
        <v>213.31970200000001</v>
      </c>
      <c r="AG22" s="45">
        <f>'AEO 2022 Table 35 Raw'!AJ13</f>
        <v>7.0000000000000001E-3</v>
      </c>
    </row>
    <row r="23" spans="1:33" ht="15" customHeight="1">
      <c r="A23" s="8" t="s">
        <v>844</v>
      </c>
      <c r="B23" s="24" t="s">
        <v>845</v>
      </c>
      <c r="C23" s="25">
        <f>'AEO 2022 Table 35 Raw'!F14</f>
        <v>74.852699000000001</v>
      </c>
      <c r="D23" s="25">
        <f>'AEO 2022 Table 35 Raw'!G14</f>
        <v>81.355377000000004</v>
      </c>
      <c r="E23" s="25">
        <f>'AEO 2022 Table 35 Raw'!H14</f>
        <v>86.454162999999994</v>
      </c>
      <c r="F23" s="25">
        <f>'AEO 2022 Table 35 Raw'!I14</f>
        <v>89.928832999999997</v>
      </c>
      <c r="G23" s="25">
        <f>'AEO 2022 Table 35 Raw'!J14</f>
        <v>92.255286999999996</v>
      </c>
      <c r="H23" s="25">
        <f>'AEO 2022 Table 35 Raw'!K14</f>
        <v>93.902145000000004</v>
      </c>
      <c r="I23" s="25">
        <f>'AEO 2022 Table 35 Raw'!L14</f>
        <v>95.211913999999993</v>
      </c>
      <c r="J23" s="25">
        <f>'AEO 2022 Table 35 Raw'!M14</f>
        <v>96.014572000000001</v>
      </c>
      <c r="K23" s="25">
        <f>'AEO 2022 Table 35 Raw'!N14</f>
        <v>96.477699000000001</v>
      </c>
      <c r="L23" s="25">
        <f>'AEO 2022 Table 35 Raw'!O14</f>
        <v>96.971123000000006</v>
      </c>
      <c r="M23" s="25">
        <f>'AEO 2022 Table 35 Raw'!P14</f>
        <v>97.218688999999998</v>
      </c>
      <c r="N23" s="25">
        <f>'AEO 2022 Table 35 Raw'!Q14</f>
        <v>97.905510000000007</v>
      </c>
      <c r="O23" s="25">
        <f>'AEO 2022 Table 35 Raw'!R14</f>
        <v>97.958015000000003</v>
      </c>
      <c r="P23" s="25">
        <f>'AEO 2022 Table 35 Raw'!S14</f>
        <v>97.831581</v>
      </c>
      <c r="Q23" s="25">
        <f>'AEO 2022 Table 35 Raw'!T14</f>
        <v>97.541343999999995</v>
      </c>
      <c r="R23" s="25">
        <f>'AEO 2022 Table 35 Raw'!U14</f>
        <v>97.204291999999995</v>
      </c>
      <c r="S23" s="25">
        <f>'AEO 2022 Table 35 Raw'!V14</f>
        <v>96.802773000000002</v>
      </c>
      <c r="T23" s="25">
        <f>'AEO 2022 Table 35 Raw'!W14</f>
        <v>96.423636999999999</v>
      </c>
      <c r="U23" s="25">
        <f>'AEO 2022 Table 35 Raw'!X14</f>
        <v>95.894088999999994</v>
      </c>
      <c r="V23" s="25">
        <f>'AEO 2022 Table 35 Raw'!Y14</f>
        <v>95.695412000000005</v>
      </c>
      <c r="W23" s="25">
        <f>'AEO 2022 Table 35 Raw'!Z14</f>
        <v>95.297791000000004</v>
      </c>
      <c r="X23" s="25">
        <f>'AEO 2022 Table 35 Raw'!AA14</f>
        <v>94.935592999999997</v>
      </c>
      <c r="Y23" s="25">
        <f>'AEO 2022 Table 35 Raw'!AB14</f>
        <v>94.543075999999999</v>
      </c>
      <c r="Z23" s="25">
        <f>'AEO 2022 Table 35 Raw'!AC14</f>
        <v>94.018401999999995</v>
      </c>
      <c r="AA23" s="25">
        <f>'AEO 2022 Table 35 Raw'!AD14</f>
        <v>93.499649000000005</v>
      </c>
      <c r="AB23" s="25">
        <f>'AEO 2022 Table 35 Raw'!AE14</f>
        <v>93.016814999999994</v>
      </c>
      <c r="AC23" s="25">
        <f>'AEO 2022 Table 35 Raw'!AF14</f>
        <v>92.511353</v>
      </c>
      <c r="AD23" s="25">
        <f>'AEO 2022 Table 35 Raw'!AG14</f>
        <v>91.954102000000006</v>
      </c>
      <c r="AE23" s="25">
        <f>'AEO 2022 Table 35 Raw'!AH14</f>
        <v>91.324509000000006</v>
      </c>
      <c r="AF23" s="25">
        <f>'AEO 2022 Table 35 Raw'!AI14</f>
        <v>90.447365000000005</v>
      </c>
      <c r="AG23" s="45">
        <f>'AEO 2022 Table 35 Raw'!AJ14</f>
        <v>7.0000000000000001E-3</v>
      </c>
    </row>
    <row r="24" spans="1:33" ht="15" customHeight="1">
      <c r="A24" s="8" t="s">
        <v>846</v>
      </c>
      <c r="B24" s="24" t="s">
        <v>847</v>
      </c>
      <c r="C24" s="25">
        <f>'AEO 2022 Table 35 Raw'!F15</f>
        <v>24.178581000000001</v>
      </c>
      <c r="D24" s="25">
        <f>'AEO 2022 Table 35 Raw'!G15</f>
        <v>26.924842999999999</v>
      </c>
      <c r="E24" s="25">
        <f>'AEO 2022 Table 35 Raw'!H15</f>
        <v>29.074096999999998</v>
      </c>
      <c r="F24" s="25">
        <f>'AEO 2022 Table 35 Raw'!I15</f>
        <v>30.763141999999998</v>
      </c>
      <c r="G24" s="25">
        <f>'AEO 2022 Table 35 Raw'!J15</f>
        <v>32.087752999999999</v>
      </c>
      <c r="H24" s="25">
        <f>'AEO 2022 Table 35 Raw'!K15</f>
        <v>33.140427000000003</v>
      </c>
      <c r="I24" s="25">
        <f>'AEO 2022 Table 35 Raw'!L15</f>
        <v>33.983406000000002</v>
      </c>
      <c r="J24" s="25">
        <f>'AEO 2022 Table 35 Raw'!M15</f>
        <v>34.669654999999999</v>
      </c>
      <c r="K24" s="25">
        <f>'AEO 2022 Table 35 Raw'!N15</f>
        <v>35.238093999999997</v>
      </c>
      <c r="L24" s="25">
        <f>'AEO 2022 Table 35 Raw'!O15</f>
        <v>35.719619999999999</v>
      </c>
      <c r="M24" s="25">
        <f>'AEO 2022 Table 35 Raw'!P15</f>
        <v>36.130470000000003</v>
      </c>
      <c r="N24" s="25">
        <f>'AEO 2022 Table 35 Raw'!Q15</f>
        <v>36.483798999999998</v>
      </c>
      <c r="O24" s="25">
        <f>'AEO 2022 Table 35 Raw'!R15</f>
        <v>36.783034999999998</v>
      </c>
      <c r="P24" s="25">
        <f>'AEO 2022 Table 35 Raw'!S15</f>
        <v>37.032639000000003</v>
      </c>
      <c r="Q24" s="25">
        <f>'AEO 2022 Table 35 Raw'!T15</f>
        <v>37.248863</v>
      </c>
      <c r="R24" s="25">
        <f>'AEO 2022 Table 35 Raw'!U15</f>
        <v>37.430058000000002</v>
      </c>
      <c r="S24" s="25">
        <f>'AEO 2022 Table 35 Raw'!V15</f>
        <v>37.571204999999999</v>
      </c>
      <c r="T24" s="25">
        <f>'AEO 2022 Table 35 Raw'!W15</f>
        <v>37.699573999999998</v>
      </c>
      <c r="U24" s="25">
        <f>'AEO 2022 Table 35 Raw'!X15</f>
        <v>37.847202000000003</v>
      </c>
      <c r="V24" s="25">
        <f>'AEO 2022 Table 35 Raw'!Y15</f>
        <v>37.985191</v>
      </c>
      <c r="W24" s="25">
        <f>'AEO 2022 Table 35 Raw'!Z15</f>
        <v>38.116562000000002</v>
      </c>
      <c r="X24" s="25">
        <f>'AEO 2022 Table 35 Raw'!AA15</f>
        <v>38.244179000000003</v>
      </c>
      <c r="Y24" s="25">
        <f>'AEO 2022 Table 35 Raw'!AB15</f>
        <v>38.367130000000003</v>
      </c>
      <c r="Z24" s="25">
        <f>'AEO 2022 Table 35 Raw'!AC15</f>
        <v>38.485534999999999</v>
      </c>
      <c r="AA24" s="25">
        <f>'AEO 2022 Table 35 Raw'!AD15</f>
        <v>38.60136</v>
      </c>
      <c r="AB24" s="25">
        <f>'AEO 2022 Table 35 Raw'!AE15</f>
        <v>38.716251</v>
      </c>
      <c r="AC24" s="25">
        <f>'AEO 2022 Table 35 Raw'!AF15</f>
        <v>38.829079</v>
      </c>
      <c r="AD24" s="25">
        <f>'AEO 2022 Table 35 Raw'!AG15</f>
        <v>38.938384999999997</v>
      </c>
      <c r="AE24" s="25">
        <f>'AEO 2022 Table 35 Raw'!AH15</f>
        <v>39.049194</v>
      </c>
      <c r="AF24" s="25">
        <f>'AEO 2022 Table 35 Raw'!AI15</f>
        <v>39.16433</v>
      </c>
      <c r="AG24" s="45">
        <f>'AEO 2022 Table 35 Raw'!AJ15</f>
        <v>1.7000000000000001E-2</v>
      </c>
    </row>
    <row r="25" spans="1:33" ht="15" customHeight="1">
      <c r="A25" s="8" t="s">
        <v>848</v>
      </c>
      <c r="B25" s="24" t="s">
        <v>849</v>
      </c>
      <c r="C25" s="25">
        <f>'AEO 2022 Table 35 Raw'!F16</f>
        <v>76.004249999999999</v>
      </c>
      <c r="D25" s="25">
        <f>'AEO 2022 Table 35 Raw'!G16</f>
        <v>90.584778</v>
      </c>
      <c r="E25" s="25">
        <f>'AEO 2022 Table 35 Raw'!H16</f>
        <v>95.595496999999995</v>
      </c>
      <c r="F25" s="25">
        <f>'AEO 2022 Table 35 Raw'!I16</f>
        <v>96.881202999999999</v>
      </c>
      <c r="G25" s="25">
        <f>'AEO 2022 Table 35 Raw'!J16</f>
        <v>96.912132</v>
      </c>
      <c r="H25" s="25">
        <f>'AEO 2022 Table 35 Raw'!K16</f>
        <v>96.384124999999997</v>
      </c>
      <c r="I25" s="25">
        <f>'AEO 2022 Table 35 Raw'!L16</f>
        <v>95.658812999999995</v>
      </c>
      <c r="J25" s="25">
        <f>'AEO 2022 Table 35 Raw'!M16</f>
        <v>94.939873000000006</v>
      </c>
      <c r="K25" s="25">
        <f>'AEO 2022 Table 35 Raw'!N16</f>
        <v>94.221725000000006</v>
      </c>
      <c r="L25" s="25">
        <f>'AEO 2022 Table 35 Raw'!O16</f>
        <v>93.487572</v>
      </c>
      <c r="M25" s="25">
        <f>'AEO 2022 Table 35 Raw'!P16</f>
        <v>92.748778999999999</v>
      </c>
      <c r="N25" s="25">
        <f>'AEO 2022 Table 35 Raw'!Q16</f>
        <v>92.077988000000005</v>
      </c>
      <c r="O25" s="25">
        <f>'AEO 2022 Table 35 Raw'!R16</f>
        <v>91.514435000000006</v>
      </c>
      <c r="P25" s="25">
        <f>'AEO 2022 Table 35 Raw'!S16</f>
        <v>91.065262000000004</v>
      </c>
      <c r="Q25" s="25">
        <f>'AEO 2022 Table 35 Raw'!T16</f>
        <v>90.663016999999996</v>
      </c>
      <c r="R25" s="25">
        <f>'AEO 2022 Table 35 Raw'!U16</f>
        <v>90.385993999999997</v>
      </c>
      <c r="S25" s="25">
        <f>'AEO 2022 Table 35 Raw'!V16</f>
        <v>90.364883000000006</v>
      </c>
      <c r="T25" s="25">
        <f>'AEO 2022 Table 35 Raw'!W16</f>
        <v>90.293182000000002</v>
      </c>
      <c r="U25" s="25">
        <f>'AEO 2022 Table 35 Raw'!X16</f>
        <v>89.853370999999996</v>
      </c>
      <c r="V25" s="25">
        <f>'AEO 2022 Table 35 Raw'!Y16</f>
        <v>89.406929000000005</v>
      </c>
      <c r="W25" s="25">
        <f>'AEO 2022 Table 35 Raw'!Z16</f>
        <v>88.892707999999999</v>
      </c>
      <c r="X25" s="25">
        <f>'AEO 2022 Table 35 Raw'!AA16</f>
        <v>88.349616999999995</v>
      </c>
      <c r="Y25" s="25">
        <f>'AEO 2022 Table 35 Raw'!AB16</f>
        <v>87.795708000000005</v>
      </c>
      <c r="Z25" s="25">
        <f>'AEO 2022 Table 35 Raw'!AC16</f>
        <v>87.232451999999995</v>
      </c>
      <c r="AA25" s="25">
        <f>'AEO 2022 Table 35 Raw'!AD16</f>
        <v>86.669685000000001</v>
      </c>
      <c r="AB25" s="25">
        <f>'AEO 2022 Table 35 Raw'!AE16</f>
        <v>86.110457999999994</v>
      </c>
      <c r="AC25" s="25">
        <f>'AEO 2022 Table 35 Raw'!AF16</f>
        <v>85.530379999999994</v>
      </c>
      <c r="AD25" s="25">
        <f>'AEO 2022 Table 35 Raw'!AG16</f>
        <v>84.934639000000004</v>
      </c>
      <c r="AE25" s="25">
        <f>'AEO 2022 Table 35 Raw'!AH16</f>
        <v>84.324180999999996</v>
      </c>
      <c r="AF25" s="25">
        <f>'AEO 2022 Table 35 Raw'!AI16</f>
        <v>83.708008000000007</v>
      </c>
      <c r="AG25" s="45">
        <f>'AEO 2022 Table 35 Raw'!AJ16</f>
        <v>3.0000000000000001E-3</v>
      </c>
    </row>
    <row r="26" spans="1:33" ht="15" customHeight="1">
      <c r="A26" s="8" t="s">
        <v>850</v>
      </c>
      <c r="B26" s="24" t="s">
        <v>851</v>
      </c>
      <c r="C26" s="25">
        <f>'AEO 2022 Table 35 Raw'!F17</f>
        <v>5567.7749020000001</v>
      </c>
      <c r="D26" s="25">
        <f>'AEO 2022 Table 35 Raw'!G17</f>
        <v>5606.2368159999996</v>
      </c>
      <c r="E26" s="25">
        <f>'AEO 2022 Table 35 Raw'!H17</f>
        <v>5573.6108400000003</v>
      </c>
      <c r="F26" s="25">
        <f>'AEO 2022 Table 35 Raw'!I17</f>
        <v>5512.4047849999997</v>
      </c>
      <c r="G26" s="25">
        <f>'AEO 2022 Table 35 Raw'!J17</f>
        <v>5463.3071289999998</v>
      </c>
      <c r="H26" s="25">
        <f>'AEO 2022 Table 35 Raw'!K17</f>
        <v>5395.9653319999998</v>
      </c>
      <c r="I26" s="25">
        <f>'AEO 2022 Table 35 Raw'!L17</f>
        <v>5316.7314450000003</v>
      </c>
      <c r="J26" s="25">
        <f>'AEO 2022 Table 35 Raw'!M17</f>
        <v>5255.142578</v>
      </c>
      <c r="K26" s="25">
        <f>'AEO 2022 Table 35 Raw'!N17</f>
        <v>5183.6689450000003</v>
      </c>
      <c r="L26" s="25">
        <f>'AEO 2022 Table 35 Raw'!O17</f>
        <v>5120.7822269999997</v>
      </c>
      <c r="M26" s="25">
        <f>'AEO 2022 Table 35 Raw'!P17</f>
        <v>5056.7690430000002</v>
      </c>
      <c r="N26" s="25">
        <f>'AEO 2022 Table 35 Raw'!Q17</f>
        <v>5005.8901370000003</v>
      </c>
      <c r="O26" s="25">
        <f>'AEO 2022 Table 35 Raw'!R17</f>
        <v>4957.6914059999999</v>
      </c>
      <c r="P26" s="25">
        <f>'AEO 2022 Table 35 Raw'!S17</f>
        <v>4905.3715819999998</v>
      </c>
      <c r="Q26" s="25">
        <f>'AEO 2022 Table 35 Raw'!T17</f>
        <v>4867.0517579999996</v>
      </c>
      <c r="R26" s="25">
        <f>'AEO 2022 Table 35 Raw'!U17</f>
        <v>4834.7939450000003</v>
      </c>
      <c r="S26" s="25">
        <f>'AEO 2022 Table 35 Raw'!V17</f>
        <v>4807.4921880000002</v>
      </c>
      <c r="T26" s="25">
        <f>'AEO 2022 Table 35 Raw'!W17</f>
        <v>4785.9028319999998</v>
      </c>
      <c r="U26" s="25">
        <f>'AEO 2022 Table 35 Raw'!X17</f>
        <v>4772.5151370000003</v>
      </c>
      <c r="V26" s="25">
        <f>'AEO 2022 Table 35 Raw'!Y17</f>
        <v>4762.3007809999999</v>
      </c>
      <c r="W26" s="25">
        <f>'AEO 2022 Table 35 Raw'!Z17</f>
        <v>4755.0874020000001</v>
      </c>
      <c r="X26" s="25">
        <f>'AEO 2022 Table 35 Raw'!AA17</f>
        <v>4757.9648440000001</v>
      </c>
      <c r="Y26" s="25">
        <f>'AEO 2022 Table 35 Raw'!AB17</f>
        <v>4766.0405270000001</v>
      </c>
      <c r="Z26" s="25">
        <f>'AEO 2022 Table 35 Raw'!AC17</f>
        <v>4763.5717770000001</v>
      </c>
      <c r="AA26" s="25">
        <f>'AEO 2022 Table 35 Raw'!AD17</f>
        <v>4766.5581050000001</v>
      </c>
      <c r="AB26" s="25">
        <f>'AEO 2022 Table 35 Raw'!AE17</f>
        <v>4784.0742190000001</v>
      </c>
      <c r="AC26" s="25">
        <f>'AEO 2022 Table 35 Raw'!AF17</f>
        <v>4794.78125</v>
      </c>
      <c r="AD26" s="25">
        <f>'AEO 2022 Table 35 Raw'!AG17</f>
        <v>4791.3720700000003</v>
      </c>
      <c r="AE26" s="25">
        <f>'AEO 2022 Table 35 Raw'!AH17</f>
        <v>4793.111328</v>
      </c>
      <c r="AF26" s="25">
        <f>'AEO 2022 Table 35 Raw'!AI17</f>
        <v>4816.8691410000001</v>
      </c>
      <c r="AG26" s="45">
        <f>'AEO 2022 Table 35 Raw'!AJ17</f>
        <v>-5.0000000000000001E-3</v>
      </c>
    </row>
    <row r="27" spans="1:33" ht="15" customHeight="1">
      <c r="A27" s="8" t="s">
        <v>852</v>
      </c>
      <c r="B27" s="24" t="s">
        <v>853</v>
      </c>
      <c r="C27" s="25">
        <f>'AEO 2022 Table 35 Raw'!F18</f>
        <v>667.778503</v>
      </c>
      <c r="D27" s="25">
        <f>'AEO 2022 Table 35 Raw'!G18</f>
        <v>678.41467299999999</v>
      </c>
      <c r="E27" s="25">
        <f>'AEO 2022 Table 35 Raw'!H18</f>
        <v>681.41339100000005</v>
      </c>
      <c r="F27" s="25">
        <f>'AEO 2022 Table 35 Raw'!I18</f>
        <v>677.60235599999999</v>
      </c>
      <c r="G27" s="25">
        <f>'AEO 2022 Table 35 Raw'!J18</f>
        <v>673.27124000000003</v>
      </c>
      <c r="H27" s="25">
        <f>'AEO 2022 Table 35 Raw'!K18</f>
        <v>666.94268799999998</v>
      </c>
      <c r="I27" s="25">
        <f>'AEO 2022 Table 35 Raw'!L18</f>
        <v>660.18646200000001</v>
      </c>
      <c r="J27" s="25">
        <f>'AEO 2022 Table 35 Raw'!M18</f>
        <v>656.77062999999998</v>
      </c>
      <c r="K27" s="25">
        <f>'AEO 2022 Table 35 Raw'!N18</f>
        <v>653.76806599999998</v>
      </c>
      <c r="L27" s="25">
        <f>'AEO 2022 Table 35 Raw'!O18</f>
        <v>653.707581</v>
      </c>
      <c r="M27" s="25">
        <f>'AEO 2022 Table 35 Raw'!P18</f>
        <v>655.03539999999998</v>
      </c>
      <c r="N27" s="25">
        <f>'AEO 2022 Table 35 Raw'!Q18</f>
        <v>658.81878700000004</v>
      </c>
      <c r="O27" s="25">
        <f>'AEO 2022 Table 35 Raw'!R18</f>
        <v>663.25579800000003</v>
      </c>
      <c r="P27" s="25">
        <f>'AEO 2022 Table 35 Raw'!S18</f>
        <v>667.38262899999995</v>
      </c>
      <c r="Q27" s="25">
        <f>'AEO 2022 Table 35 Raw'!T18</f>
        <v>673.36352499999998</v>
      </c>
      <c r="R27" s="25">
        <f>'AEO 2022 Table 35 Raw'!U18</f>
        <v>679.79235800000004</v>
      </c>
      <c r="S27" s="25">
        <f>'AEO 2022 Table 35 Raw'!V18</f>
        <v>685.76568599999996</v>
      </c>
      <c r="T27" s="25">
        <f>'AEO 2022 Table 35 Raw'!W18</f>
        <v>691.31091300000003</v>
      </c>
      <c r="U27" s="25">
        <f>'AEO 2022 Table 35 Raw'!X18</f>
        <v>696.80169699999999</v>
      </c>
      <c r="V27" s="25">
        <f>'AEO 2022 Table 35 Raw'!Y18</f>
        <v>701.98004200000003</v>
      </c>
      <c r="W27" s="25">
        <f>'AEO 2022 Table 35 Raw'!Z18</f>
        <v>707.80664100000001</v>
      </c>
      <c r="X27" s="25">
        <f>'AEO 2022 Table 35 Raw'!AA18</f>
        <v>714.70959500000004</v>
      </c>
      <c r="Y27" s="25">
        <f>'AEO 2022 Table 35 Raw'!AB18</f>
        <v>722.49078399999996</v>
      </c>
      <c r="Z27" s="25">
        <f>'AEO 2022 Table 35 Raw'!AC18</f>
        <v>729.01422100000002</v>
      </c>
      <c r="AA27" s="25">
        <f>'AEO 2022 Table 35 Raw'!AD18</f>
        <v>736.52789299999995</v>
      </c>
      <c r="AB27" s="25">
        <f>'AEO 2022 Table 35 Raw'!AE18</f>
        <v>746.75048800000002</v>
      </c>
      <c r="AC27" s="25">
        <f>'AEO 2022 Table 35 Raw'!AF18</f>
        <v>756.18042000000003</v>
      </c>
      <c r="AD27" s="25">
        <f>'AEO 2022 Table 35 Raw'!AG18</f>
        <v>764.14562999999998</v>
      </c>
      <c r="AE27" s="25">
        <f>'AEO 2022 Table 35 Raw'!AH18</f>
        <v>773.96502699999996</v>
      </c>
      <c r="AF27" s="25">
        <f>'AEO 2022 Table 35 Raw'!AI18</f>
        <v>786.59027100000003</v>
      </c>
      <c r="AG27" s="45">
        <f>'AEO 2022 Table 35 Raw'!AJ18</f>
        <v>6.0000000000000001E-3</v>
      </c>
    </row>
    <row r="28" spans="1:33" ht="15" customHeight="1">
      <c r="A28" s="8" t="s">
        <v>854</v>
      </c>
      <c r="B28" s="24" t="s">
        <v>855</v>
      </c>
      <c r="C28" s="25">
        <f>'AEO 2022 Table 35 Raw'!F19</f>
        <v>902.76593000000003</v>
      </c>
      <c r="D28" s="25">
        <f>'AEO 2022 Table 35 Raw'!G19</f>
        <v>905.08160399999997</v>
      </c>
      <c r="E28" s="25">
        <f>'AEO 2022 Table 35 Raw'!H19</f>
        <v>898.97088599999995</v>
      </c>
      <c r="F28" s="25">
        <f>'AEO 2022 Table 35 Raw'!I19</f>
        <v>890.52477999999996</v>
      </c>
      <c r="G28" s="25">
        <f>'AEO 2022 Table 35 Raw'!J19</f>
        <v>884.57470699999999</v>
      </c>
      <c r="H28" s="25">
        <f>'AEO 2022 Table 35 Raw'!K19</f>
        <v>877.22314500000005</v>
      </c>
      <c r="I28" s="25">
        <f>'AEO 2022 Table 35 Raw'!L19</f>
        <v>869.681152</v>
      </c>
      <c r="J28" s="25">
        <f>'AEO 2022 Table 35 Raw'!M19</f>
        <v>866.85888699999998</v>
      </c>
      <c r="K28" s="25">
        <f>'AEO 2022 Table 35 Raw'!N19</f>
        <v>862.793274</v>
      </c>
      <c r="L28" s="25">
        <f>'AEO 2022 Table 35 Raw'!O19</f>
        <v>859.91381799999999</v>
      </c>
      <c r="M28" s="25">
        <f>'AEO 2022 Table 35 Raw'!P19</f>
        <v>856.35919200000001</v>
      </c>
      <c r="N28" s="25">
        <f>'AEO 2022 Table 35 Raw'!Q19</f>
        <v>855.52270499999997</v>
      </c>
      <c r="O28" s="25">
        <f>'AEO 2022 Table 35 Raw'!R19</f>
        <v>854.70367399999998</v>
      </c>
      <c r="P28" s="25">
        <f>'AEO 2022 Table 35 Raw'!S19</f>
        <v>853.12957800000004</v>
      </c>
      <c r="Q28" s="25">
        <f>'AEO 2022 Table 35 Raw'!T19</f>
        <v>854.27893100000006</v>
      </c>
      <c r="R28" s="25">
        <f>'AEO 2022 Table 35 Raw'!U19</f>
        <v>857.00335700000005</v>
      </c>
      <c r="S28" s="25">
        <f>'AEO 2022 Table 35 Raw'!V19</f>
        <v>861.31982400000004</v>
      </c>
      <c r="T28" s="25">
        <f>'AEO 2022 Table 35 Raw'!W19</f>
        <v>865.80127000000005</v>
      </c>
      <c r="U28" s="25">
        <f>'AEO 2022 Table 35 Raw'!X19</f>
        <v>872.67578100000003</v>
      </c>
      <c r="V28" s="25">
        <f>'AEO 2022 Table 35 Raw'!Y19</f>
        <v>879.87744099999998</v>
      </c>
      <c r="W28" s="25">
        <f>'AEO 2022 Table 35 Raw'!Z19</f>
        <v>888.08703600000001</v>
      </c>
      <c r="X28" s="25">
        <f>'AEO 2022 Table 35 Raw'!AA19</f>
        <v>898.26007100000004</v>
      </c>
      <c r="Y28" s="25">
        <f>'AEO 2022 Table 35 Raw'!AB19</f>
        <v>910.17443800000001</v>
      </c>
      <c r="Z28" s="25">
        <f>'AEO 2022 Table 35 Raw'!AC19</f>
        <v>920.68383800000004</v>
      </c>
      <c r="AA28" s="25">
        <f>'AEO 2022 Table 35 Raw'!AD19</f>
        <v>932.53875700000003</v>
      </c>
      <c r="AB28" s="25">
        <f>'AEO 2022 Table 35 Raw'!AE19</f>
        <v>947.60351600000001</v>
      </c>
      <c r="AC28" s="25">
        <f>'AEO 2022 Table 35 Raw'!AF19</f>
        <v>961.82202099999995</v>
      </c>
      <c r="AD28" s="25">
        <f>'AEO 2022 Table 35 Raw'!AG19</f>
        <v>973.42321800000002</v>
      </c>
      <c r="AE28" s="25">
        <f>'AEO 2022 Table 35 Raw'!AH19</f>
        <v>986.31646699999999</v>
      </c>
      <c r="AF28" s="25">
        <f>'AEO 2022 Table 35 Raw'!AI19</f>
        <v>1004.38562</v>
      </c>
      <c r="AG28" s="45">
        <f>'AEO 2022 Table 35 Raw'!AJ19</f>
        <v>4.0000000000000001E-3</v>
      </c>
    </row>
    <row r="29" spans="1:33" ht="15" customHeight="1">
      <c r="A29" s="8" t="s">
        <v>856</v>
      </c>
      <c r="B29" s="24" t="s">
        <v>857</v>
      </c>
      <c r="C29" s="25">
        <f>'AEO 2022 Table 35 Raw'!F20</f>
        <v>3997.2309570000002</v>
      </c>
      <c r="D29" s="25">
        <f>'AEO 2022 Table 35 Raw'!G20</f>
        <v>4022.73999</v>
      </c>
      <c r="E29" s="25">
        <f>'AEO 2022 Table 35 Raw'!H20</f>
        <v>3993.226807</v>
      </c>
      <c r="F29" s="25">
        <f>'AEO 2022 Table 35 Raw'!I20</f>
        <v>3944.2775879999999</v>
      </c>
      <c r="G29" s="25">
        <f>'AEO 2022 Table 35 Raw'!J20</f>
        <v>3905.461182</v>
      </c>
      <c r="H29" s="25">
        <f>'AEO 2022 Table 35 Raw'!K20</f>
        <v>3851.7995609999998</v>
      </c>
      <c r="I29" s="25">
        <f>'AEO 2022 Table 35 Raw'!L20</f>
        <v>3786.8642580000001</v>
      </c>
      <c r="J29" s="25">
        <f>'AEO 2022 Table 35 Raw'!M20</f>
        <v>3731.5134280000002</v>
      </c>
      <c r="K29" s="25">
        <f>'AEO 2022 Table 35 Raw'!N20</f>
        <v>3667.1076659999999</v>
      </c>
      <c r="L29" s="25">
        <f>'AEO 2022 Table 35 Raw'!O20</f>
        <v>3607.1606449999999</v>
      </c>
      <c r="M29" s="25">
        <f>'AEO 2022 Table 35 Raw'!P20</f>
        <v>3545.374268</v>
      </c>
      <c r="N29" s="25">
        <f>'AEO 2022 Table 35 Raw'!Q20</f>
        <v>3491.548828</v>
      </c>
      <c r="O29" s="25">
        <f>'AEO 2022 Table 35 Raw'!R20</f>
        <v>3439.7326659999999</v>
      </c>
      <c r="P29" s="25">
        <f>'AEO 2022 Table 35 Raw'!S20</f>
        <v>3384.8596189999998</v>
      </c>
      <c r="Q29" s="25">
        <f>'AEO 2022 Table 35 Raw'!T20</f>
        <v>3339.4091800000001</v>
      </c>
      <c r="R29" s="25">
        <f>'AEO 2022 Table 35 Raw'!U20</f>
        <v>3297.9978030000002</v>
      </c>
      <c r="S29" s="25">
        <f>'AEO 2022 Table 35 Raw'!V20</f>
        <v>3260.4067380000001</v>
      </c>
      <c r="T29" s="25">
        <f>'AEO 2022 Table 35 Raw'!W20</f>
        <v>3228.7902829999998</v>
      </c>
      <c r="U29" s="25">
        <f>'AEO 2022 Table 35 Raw'!X20</f>
        <v>3203.0375979999999</v>
      </c>
      <c r="V29" s="25">
        <f>'AEO 2022 Table 35 Raw'!Y20</f>
        <v>3180.4436040000001</v>
      </c>
      <c r="W29" s="25">
        <f>'AEO 2022 Table 35 Raw'!Z20</f>
        <v>3159.1933589999999</v>
      </c>
      <c r="X29" s="25">
        <f>'AEO 2022 Table 35 Raw'!AA20</f>
        <v>3144.9951169999999</v>
      </c>
      <c r="Y29" s="25">
        <f>'AEO 2022 Table 35 Raw'!AB20</f>
        <v>3133.375732</v>
      </c>
      <c r="Z29" s="25">
        <f>'AEO 2022 Table 35 Raw'!AC20</f>
        <v>3113.873779</v>
      </c>
      <c r="AA29" s="25">
        <f>'AEO 2022 Table 35 Raw'!AD20</f>
        <v>3097.4914549999999</v>
      </c>
      <c r="AB29" s="25">
        <f>'AEO 2022 Table 35 Raw'!AE20</f>
        <v>3089.7202149999998</v>
      </c>
      <c r="AC29" s="25">
        <f>'AEO 2022 Table 35 Raw'!AF20</f>
        <v>3076.7790530000002</v>
      </c>
      <c r="AD29" s="25">
        <f>'AEO 2022 Table 35 Raw'!AG20</f>
        <v>3053.8027339999999</v>
      </c>
      <c r="AE29" s="25">
        <f>'AEO 2022 Table 35 Raw'!AH20</f>
        <v>3032.8298340000001</v>
      </c>
      <c r="AF29" s="25">
        <f>'AEO 2022 Table 35 Raw'!AI20</f>
        <v>3025.8930660000001</v>
      </c>
      <c r="AG29" s="45">
        <f>'AEO 2022 Table 35 Raw'!AJ20</f>
        <v>-0.01</v>
      </c>
    </row>
    <row r="30" spans="1:33" ht="12" customHeight="1">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45"/>
    </row>
    <row r="31" spans="1:33" ht="15" customHeight="1">
      <c r="B31" s="23" t="s">
        <v>858</v>
      </c>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45"/>
    </row>
    <row r="32" spans="1:33" ht="15" customHeight="1">
      <c r="A32" s="8" t="s">
        <v>859</v>
      </c>
      <c r="B32" s="24" t="s">
        <v>860</v>
      </c>
      <c r="C32" s="25">
        <f>'AEO 2022 Table 35 Raw'!F22</f>
        <v>2290.1210940000001</v>
      </c>
      <c r="D32" s="25">
        <f>'AEO 2022 Table 35 Raw'!G22</f>
        <v>2662.0981449999999</v>
      </c>
      <c r="E32" s="25">
        <f>'AEO 2022 Table 35 Raw'!H22</f>
        <v>2926.571289</v>
      </c>
      <c r="F32" s="25">
        <f>'AEO 2022 Table 35 Raw'!I22</f>
        <v>2996.366211</v>
      </c>
      <c r="G32" s="25">
        <f>'AEO 2022 Table 35 Raw'!J22</f>
        <v>3053.5275879999999</v>
      </c>
      <c r="H32" s="25">
        <f>'AEO 2022 Table 35 Raw'!K22</f>
        <v>3092.4404300000001</v>
      </c>
      <c r="I32" s="25">
        <f>'AEO 2022 Table 35 Raw'!L22</f>
        <v>3117.2766109999998</v>
      </c>
      <c r="J32" s="25">
        <f>'AEO 2022 Table 35 Raw'!M22</f>
        <v>3148.944336</v>
      </c>
      <c r="K32" s="25">
        <f>'AEO 2022 Table 35 Raw'!N22</f>
        <v>3179.4436040000001</v>
      </c>
      <c r="L32" s="25">
        <f>'AEO 2022 Table 35 Raw'!O22</f>
        <v>3213.5744629999999</v>
      </c>
      <c r="M32" s="25">
        <f>'AEO 2022 Table 35 Raw'!P22</f>
        <v>3237.3872070000002</v>
      </c>
      <c r="N32" s="25">
        <f>'AEO 2022 Table 35 Raw'!Q22</f>
        <v>3266.1953119999998</v>
      </c>
      <c r="O32" s="25">
        <f>'AEO 2022 Table 35 Raw'!R22</f>
        <v>3281.6669919999999</v>
      </c>
      <c r="P32" s="25">
        <f>'AEO 2022 Table 35 Raw'!S22</f>
        <v>3278.8698730000001</v>
      </c>
      <c r="Q32" s="25">
        <f>'AEO 2022 Table 35 Raw'!T22</f>
        <v>3289.3474120000001</v>
      </c>
      <c r="R32" s="25">
        <f>'AEO 2022 Table 35 Raw'!U22</f>
        <v>3301.5502929999998</v>
      </c>
      <c r="S32" s="25">
        <f>'AEO 2022 Table 35 Raw'!V22</f>
        <v>3321.4758299999999</v>
      </c>
      <c r="T32" s="25">
        <f>'AEO 2022 Table 35 Raw'!W22</f>
        <v>3340.7702640000002</v>
      </c>
      <c r="U32" s="25">
        <f>'AEO 2022 Table 35 Raw'!X22</f>
        <v>3368.4548340000001</v>
      </c>
      <c r="V32" s="25">
        <f>'AEO 2022 Table 35 Raw'!Y22</f>
        <v>3399.1911620000001</v>
      </c>
      <c r="W32" s="25">
        <f>'AEO 2022 Table 35 Raw'!Z22</f>
        <v>3422.6945799999999</v>
      </c>
      <c r="X32" s="25">
        <f>'AEO 2022 Table 35 Raw'!AA22</f>
        <v>3451.2617190000001</v>
      </c>
      <c r="Y32" s="25">
        <f>'AEO 2022 Table 35 Raw'!AB22</f>
        <v>3481.2553710000002</v>
      </c>
      <c r="Z32" s="25">
        <f>'AEO 2022 Table 35 Raw'!AC22</f>
        <v>3507.078857</v>
      </c>
      <c r="AA32" s="25">
        <f>'AEO 2022 Table 35 Raw'!AD22</f>
        <v>3541.6130370000001</v>
      </c>
      <c r="AB32" s="25">
        <f>'AEO 2022 Table 35 Raw'!AE22</f>
        <v>3577.7353520000001</v>
      </c>
      <c r="AC32" s="25">
        <f>'AEO 2022 Table 35 Raw'!AF22</f>
        <v>3611.2751459999999</v>
      </c>
      <c r="AD32" s="25">
        <f>'AEO 2022 Table 35 Raw'!AG22</f>
        <v>3642.4555660000001</v>
      </c>
      <c r="AE32" s="25">
        <f>'AEO 2022 Table 35 Raw'!AH22</f>
        <v>3676.5104980000001</v>
      </c>
      <c r="AF32" s="25">
        <f>'AEO 2022 Table 35 Raw'!AI22</f>
        <v>3722.4665530000002</v>
      </c>
      <c r="AG32" s="45">
        <f>'AEO 2022 Table 35 Raw'!AJ22</f>
        <v>1.7000000000000001E-2</v>
      </c>
    </row>
    <row r="33" spans="1:33" ht="15" customHeight="1">
      <c r="A33" s="8" t="s">
        <v>861</v>
      </c>
      <c r="B33" s="24" t="s">
        <v>862</v>
      </c>
      <c r="C33" s="25">
        <f>'AEO 2022 Table 35 Raw'!F23</f>
        <v>130.41975400000001</v>
      </c>
      <c r="D33" s="25">
        <f>'AEO 2022 Table 35 Raw'!G23</f>
        <v>148.12034600000001</v>
      </c>
      <c r="E33" s="25">
        <f>'AEO 2022 Table 35 Raw'!H23</f>
        <v>160.70384200000001</v>
      </c>
      <c r="F33" s="25">
        <f>'AEO 2022 Table 35 Raw'!I23</f>
        <v>164.01873800000001</v>
      </c>
      <c r="G33" s="25">
        <f>'AEO 2022 Table 35 Raw'!J23</f>
        <v>166.73362700000001</v>
      </c>
      <c r="H33" s="25">
        <f>'AEO 2022 Table 35 Raw'!K23</f>
        <v>168.58068800000001</v>
      </c>
      <c r="I33" s="25">
        <f>'AEO 2022 Table 35 Raw'!L23</f>
        <v>169.75839199999999</v>
      </c>
      <c r="J33" s="25">
        <f>'AEO 2022 Table 35 Raw'!M23</f>
        <v>171.26243600000001</v>
      </c>
      <c r="K33" s="25">
        <f>'AEO 2022 Table 35 Raw'!N23</f>
        <v>172.71130400000001</v>
      </c>
      <c r="L33" s="25">
        <f>'AEO 2022 Table 35 Raw'!O23</f>
        <v>174.333878</v>
      </c>
      <c r="M33" s="25">
        <f>'AEO 2022 Table 35 Raw'!P23</f>
        <v>175.46549999999999</v>
      </c>
      <c r="N33" s="25">
        <f>'AEO 2022 Table 35 Raw'!Q23</f>
        <v>176.835342</v>
      </c>
      <c r="O33" s="25">
        <f>'AEO 2022 Table 35 Raw'!R23</f>
        <v>177.57049599999999</v>
      </c>
      <c r="P33" s="25">
        <f>'AEO 2022 Table 35 Raw'!S23</f>
        <v>177.436081</v>
      </c>
      <c r="Q33" s="25">
        <f>'AEO 2022 Table 35 Raw'!T23</f>
        <v>177.933975</v>
      </c>
      <c r="R33" s="25">
        <f>'AEO 2022 Table 35 Raw'!U23</f>
        <v>178.51409899999999</v>
      </c>
      <c r="S33" s="25">
        <f>'AEO 2022 Table 35 Raw'!V23</f>
        <v>179.46229600000001</v>
      </c>
      <c r="T33" s="25">
        <f>'AEO 2022 Table 35 Raw'!W23</f>
        <v>180.38035600000001</v>
      </c>
      <c r="U33" s="25">
        <f>'AEO 2022 Table 35 Raw'!X23</f>
        <v>181.69818100000001</v>
      </c>
      <c r="V33" s="25">
        <f>'AEO 2022 Table 35 Raw'!Y23</f>
        <v>183.16137699999999</v>
      </c>
      <c r="W33" s="25">
        <f>'AEO 2022 Table 35 Raw'!Z23</f>
        <v>184.280396</v>
      </c>
      <c r="X33" s="25">
        <f>'AEO 2022 Table 35 Raw'!AA23</f>
        <v>185.64044200000001</v>
      </c>
      <c r="Y33" s="25">
        <f>'AEO 2022 Table 35 Raw'!AB23</f>
        <v>187.06842</v>
      </c>
      <c r="Z33" s="25">
        <f>'AEO 2022 Table 35 Raw'!AC23</f>
        <v>188.297943</v>
      </c>
      <c r="AA33" s="25">
        <f>'AEO 2022 Table 35 Raw'!AD23</f>
        <v>189.942307</v>
      </c>
      <c r="AB33" s="25">
        <f>'AEO 2022 Table 35 Raw'!AE23</f>
        <v>191.66213999999999</v>
      </c>
      <c r="AC33" s="25">
        <f>'AEO 2022 Table 35 Raw'!AF23</f>
        <v>193.259186</v>
      </c>
      <c r="AD33" s="25">
        <f>'AEO 2022 Table 35 Raw'!AG23</f>
        <v>194.74395799999999</v>
      </c>
      <c r="AE33" s="25">
        <f>'AEO 2022 Table 35 Raw'!AH23</f>
        <v>196.36546300000001</v>
      </c>
      <c r="AF33" s="25">
        <f>'AEO 2022 Table 35 Raw'!AI23</f>
        <v>198.553864</v>
      </c>
      <c r="AG33" s="45">
        <f>'AEO 2022 Table 35 Raw'!AJ23</f>
        <v>1.4999999999999999E-2</v>
      </c>
    </row>
    <row r="34" spans="1:33" ht="15" customHeight="1">
      <c r="A34" s="8" t="s">
        <v>863</v>
      </c>
      <c r="B34" s="24" t="s">
        <v>864</v>
      </c>
      <c r="C34" s="25">
        <f>'AEO 2022 Table 35 Raw'!F24</f>
        <v>1263.556519</v>
      </c>
      <c r="D34" s="25">
        <f>'AEO 2022 Table 35 Raw'!G24</f>
        <v>1452.022461</v>
      </c>
      <c r="E34" s="25">
        <f>'AEO 2022 Table 35 Raw'!H24</f>
        <v>1523.945068</v>
      </c>
      <c r="F34" s="25">
        <f>'AEO 2022 Table 35 Raw'!I24</f>
        <v>1546.897095</v>
      </c>
      <c r="G34" s="25">
        <f>'AEO 2022 Table 35 Raw'!J24</f>
        <v>1561.233154</v>
      </c>
      <c r="H34" s="25">
        <f>'AEO 2022 Table 35 Raw'!K24</f>
        <v>1577.4372559999999</v>
      </c>
      <c r="I34" s="25">
        <f>'AEO 2022 Table 35 Raw'!L24</f>
        <v>1584.120361</v>
      </c>
      <c r="J34" s="25">
        <f>'AEO 2022 Table 35 Raw'!M24</f>
        <v>1595.3572999999999</v>
      </c>
      <c r="K34" s="25">
        <f>'AEO 2022 Table 35 Raw'!N24</f>
        <v>1608.2110600000001</v>
      </c>
      <c r="L34" s="25">
        <f>'AEO 2022 Table 35 Raw'!O24</f>
        <v>1622.950562</v>
      </c>
      <c r="M34" s="25">
        <f>'AEO 2022 Table 35 Raw'!P24</f>
        <v>1634.337524</v>
      </c>
      <c r="N34" s="25">
        <f>'AEO 2022 Table 35 Raw'!Q24</f>
        <v>1648.4357910000001</v>
      </c>
      <c r="O34" s="25">
        <f>'AEO 2022 Table 35 Raw'!R24</f>
        <v>1659.7506100000001</v>
      </c>
      <c r="P34" s="25">
        <f>'AEO 2022 Table 35 Raw'!S24</f>
        <v>1663.0458980000001</v>
      </c>
      <c r="Q34" s="25">
        <f>'AEO 2022 Table 35 Raw'!T24</f>
        <v>1665.0893550000001</v>
      </c>
      <c r="R34" s="25">
        <f>'AEO 2022 Table 35 Raw'!U24</f>
        <v>1666.6385499999999</v>
      </c>
      <c r="S34" s="25">
        <f>'AEO 2022 Table 35 Raw'!V24</f>
        <v>1671.3454589999999</v>
      </c>
      <c r="T34" s="25">
        <f>'AEO 2022 Table 35 Raw'!W24</f>
        <v>1676.751587</v>
      </c>
      <c r="U34" s="25">
        <f>'AEO 2022 Table 35 Raw'!X24</f>
        <v>1686.338013</v>
      </c>
      <c r="V34" s="25">
        <f>'AEO 2022 Table 35 Raw'!Y24</f>
        <v>1697.8873289999999</v>
      </c>
      <c r="W34" s="25">
        <f>'AEO 2022 Table 35 Raw'!Z24</f>
        <v>1705.49353</v>
      </c>
      <c r="X34" s="25">
        <f>'AEO 2022 Table 35 Raw'!AA24</f>
        <v>1716.349731</v>
      </c>
      <c r="Y34" s="25">
        <f>'AEO 2022 Table 35 Raw'!AB24</f>
        <v>1728.1513669999999</v>
      </c>
      <c r="Z34" s="25">
        <f>'AEO 2022 Table 35 Raw'!AC24</f>
        <v>1738.5205080000001</v>
      </c>
      <c r="AA34" s="25">
        <f>'AEO 2022 Table 35 Raw'!AD24</f>
        <v>1753.1282960000001</v>
      </c>
      <c r="AB34" s="25">
        <f>'AEO 2022 Table 35 Raw'!AE24</f>
        <v>1769.0198969999999</v>
      </c>
      <c r="AC34" s="25">
        <f>'AEO 2022 Table 35 Raw'!AF24</f>
        <v>1783.352783</v>
      </c>
      <c r="AD34" s="25">
        <f>'AEO 2022 Table 35 Raw'!AG24</f>
        <v>1796.583374</v>
      </c>
      <c r="AE34" s="25">
        <f>'AEO 2022 Table 35 Raw'!AH24</f>
        <v>1812.33728</v>
      </c>
      <c r="AF34" s="25">
        <f>'AEO 2022 Table 35 Raw'!AI24</f>
        <v>1834.203491</v>
      </c>
      <c r="AG34" s="45">
        <f>'AEO 2022 Table 35 Raw'!AJ24</f>
        <v>1.2999999999999999E-2</v>
      </c>
    </row>
    <row r="35" spans="1:33" ht="15" customHeight="1">
      <c r="A35" s="8" t="s">
        <v>865</v>
      </c>
      <c r="B35" s="24" t="s">
        <v>866</v>
      </c>
      <c r="C35" s="25">
        <f>'AEO 2022 Table 35 Raw'!F25</f>
        <v>339.84115600000001</v>
      </c>
      <c r="D35" s="25">
        <f>'AEO 2022 Table 35 Raw'!G25</f>
        <v>521.16033900000002</v>
      </c>
      <c r="E35" s="25">
        <f>'AEO 2022 Table 35 Raw'!H25</f>
        <v>703.324524</v>
      </c>
      <c r="F35" s="25">
        <f>'AEO 2022 Table 35 Raw'!I25</f>
        <v>742.59875499999998</v>
      </c>
      <c r="G35" s="25">
        <f>'AEO 2022 Table 35 Raw'!J25</f>
        <v>775.27966300000003</v>
      </c>
      <c r="H35" s="25">
        <f>'AEO 2022 Table 35 Raw'!K25</f>
        <v>787.33654799999999</v>
      </c>
      <c r="I35" s="25">
        <f>'AEO 2022 Table 35 Raw'!L25</f>
        <v>796.52142300000003</v>
      </c>
      <c r="J35" s="25">
        <f>'AEO 2022 Table 35 Raw'!M25</f>
        <v>807.10369900000001</v>
      </c>
      <c r="K35" s="25">
        <f>'AEO 2022 Table 35 Raw'!N25</f>
        <v>816.57592799999998</v>
      </c>
      <c r="L35" s="25">
        <f>'AEO 2022 Table 35 Raw'!O25</f>
        <v>827.00335700000005</v>
      </c>
      <c r="M35" s="25">
        <f>'AEO 2022 Table 35 Raw'!P25</f>
        <v>834.06170699999996</v>
      </c>
      <c r="N35" s="25">
        <f>'AEO 2022 Table 35 Raw'!Q25</f>
        <v>842.44354199999998</v>
      </c>
      <c r="O35" s="25">
        <f>'AEO 2022 Table 35 Raw'!R25</f>
        <v>845.88464399999998</v>
      </c>
      <c r="P35" s="25">
        <f>'AEO 2022 Table 35 Raw'!S25</f>
        <v>844.03265399999998</v>
      </c>
      <c r="Q35" s="25">
        <f>'AEO 2022 Table 35 Raw'!T25</f>
        <v>848.60821499999997</v>
      </c>
      <c r="R35" s="25">
        <f>'AEO 2022 Table 35 Raw'!U25</f>
        <v>854.13665800000001</v>
      </c>
      <c r="S35" s="25">
        <f>'AEO 2022 Table 35 Raw'!V25</f>
        <v>862.00323500000002</v>
      </c>
      <c r="T35" s="25">
        <f>'AEO 2022 Table 35 Raw'!W25</f>
        <v>869.353027</v>
      </c>
      <c r="U35" s="25">
        <f>'AEO 2022 Table 35 Raw'!X25</f>
        <v>878.982483</v>
      </c>
      <c r="V35" s="25">
        <f>'AEO 2022 Table 35 Raw'!Y25</f>
        <v>889.30731200000002</v>
      </c>
      <c r="W35" s="25">
        <f>'AEO 2022 Table 35 Raw'!Z25</f>
        <v>897.79168700000002</v>
      </c>
      <c r="X35" s="25">
        <f>'AEO 2022 Table 35 Raw'!AA25</f>
        <v>907.41839600000003</v>
      </c>
      <c r="Y35" s="25">
        <f>'AEO 2022 Table 35 Raw'!AB25</f>
        <v>917.36682099999996</v>
      </c>
      <c r="Z35" s="25">
        <f>'AEO 2022 Table 35 Raw'!AC25</f>
        <v>925.98010299999999</v>
      </c>
      <c r="AA35" s="25">
        <f>'AEO 2022 Table 35 Raw'!AD25</f>
        <v>937.00030500000003</v>
      </c>
      <c r="AB35" s="25">
        <f>'AEO 2022 Table 35 Raw'!AE25</f>
        <v>948.30419900000004</v>
      </c>
      <c r="AC35" s="25">
        <f>'AEO 2022 Table 35 Raw'!AF25</f>
        <v>959.00671399999999</v>
      </c>
      <c r="AD35" s="25">
        <f>'AEO 2022 Table 35 Raw'!AG25</f>
        <v>969.05395499999997</v>
      </c>
      <c r="AE35" s="25">
        <f>'AEO 2022 Table 35 Raw'!AH25</f>
        <v>979.53906199999994</v>
      </c>
      <c r="AF35" s="25">
        <f>'AEO 2022 Table 35 Raw'!AI25</f>
        <v>993.22094700000002</v>
      </c>
      <c r="AG35" s="45">
        <f>'AEO 2022 Table 35 Raw'!AJ25</f>
        <v>3.7999999999999999E-2</v>
      </c>
    </row>
    <row r="36" spans="1:33" ht="15" customHeight="1">
      <c r="A36" s="8" t="s">
        <v>867</v>
      </c>
      <c r="B36" s="24" t="s">
        <v>868</v>
      </c>
      <c r="C36" s="25">
        <f>'AEO 2022 Table 35 Raw'!F26</f>
        <v>556.30364999999995</v>
      </c>
      <c r="D36" s="25">
        <f>'AEO 2022 Table 35 Raw'!G26</f>
        <v>540.794983</v>
      </c>
      <c r="E36" s="25">
        <f>'AEO 2022 Table 35 Raw'!H26</f>
        <v>538.59777799999995</v>
      </c>
      <c r="F36" s="25">
        <f>'AEO 2022 Table 35 Raw'!I26</f>
        <v>542.85156199999994</v>
      </c>
      <c r="G36" s="25">
        <f>'AEO 2022 Table 35 Raw'!J26</f>
        <v>550.28094499999997</v>
      </c>
      <c r="H36" s="25">
        <f>'AEO 2022 Table 35 Raw'!K26</f>
        <v>559.08593800000006</v>
      </c>
      <c r="I36" s="25">
        <f>'AEO 2022 Table 35 Raw'!L26</f>
        <v>566.87652600000001</v>
      </c>
      <c r="J36" s="25">
        <f>'AEO 2022 Table 35 Raw'!M26</f>
        <v>575.22088599999995</v>
      </c>
      <c r="K36" s="25">
        <f>'AEO 2022 Table 35 Raw'!N26</f>
        <v>581.94531199999994</v>
      </c>
      <c r="L36" s="25">
        <f>'AEO 2022 Table 35 Raw'!O26</f>
        <v>589.28656000000001</v>
      </c>
      <c r="M36" s="25">
        <f>'AEO 2022 Table 35 Raw'!P26</f>
        <v>593.52258300000005</v>
      </c>
      <c r="N36" s="25">
        <f>'AEO 2022 Table 35 Raw'!Q26</f>
        <v>598.480591</v>
      </c>
      <c r="O36" s="25">
        <f>'AEO 2022 Table 35 Raw'!R26</f>
        <v>598.46148700000003</v>
      </c>
      <c r="P36" s="25">
        <f>'AEO 2022 Table 35 Raw'!S26</f>
        <v>594.35516399999995</v>
      </c>
      <c r="Q36" s="25">
        <f>'AEO 2022 Table 35 Raw'!T26</f>
        <v>597.71582000000001</v>
      </c>
      <c r="R36" s="25">
        <f>'AEO 2022 Table 35 Raw'!U26</f>
        <v>602.26110800000004</v>
      </c>
      <c r="S36" s="25">
        <f>'AEO 2022 Table 35 Raw'!V26</f>
        <v>608.66479500000003</v>
      </c>
      <c r="T36" s="25">
        <f>'AEO 2022 Table 35 Raw'!W26</f>
        <v>614.28539999999998</v>
      </c>
      <c r="U36" s="25">
        <f>'AEO 2022 Table 35 Raw'!X26</f>
        <v>621.43627900000001</v>
      </c>
      <c r="V36" s="25">
        <f>'AEO 2022 Table 35 Raw'!Y26</f>
        <v>628.83526600000005</v>
      </c>
      <c r="W36" s="25">
        <f>'AEO 2022 Table 35 Raw'!Z26</f>
        <v>635.12884499999996</v>
      </c>
      <c r="X36" s="25">
        <f>'AEO 2022 Table 35 Raw'!AA26</f>
        <v>641.85290499999996</v>
      </c>
      <c r="Y36" s="25">
        <f>'AEO 2022 Table 35 Raw'!AB26</f>
        <v>648.66900599999997</v>
      </c>
      <c r="Z36" s="25">
        <f>'AEO 2022 Table 35 Raw'!AC26</f>
        <v>654.28027299999997</v>
      </c>
      <c r="AA36" s="25">
        <f>'AEO 2022 Table 35 Raw'!AD26</f>
        <v>661.542236</v>
      </c>
      <c r="AB36" s="25">
        <f>'AEO 2022 Table 35 Raw'!AE26</f>
        <v>668.749146</v>
      </c>
      <c r="AC36" s="25">
        <f>'AEO 2022 Table 35 Raw'!AF26</f>
        <v>675.65655500000003</v>
      </c>
      <c r="AD36" s="25">
        <f>'AEO 2022 Table 35 Raw'!AG26</f>
        <v>682.07428000000004</v>
      </c>
      <c r="AE36" s="25">
        <f>'AEO 2022 Table 35 Raw'!AH26</f>
        <v>688.26873799999998</v>
      </c>
      <c r="AF36" s="25">
        <f>'AEO 2022 Table 35 Raw'!AI26</f>
        <v>696.48821999999996</v>
      </c>
      <c r="AG36" s="45">
        <f>'AEO 2022 Table 35 Raw'!AJ26</f>
        <v>8.0000000000000002E-3</v>
      </c>
    </row>
    <row r="37" spans="1:33" ht="15" customHeight="1">
      <c r="A37" s="8" t="s">
        <v>869</v>
      </c>
      <c r="B37" s="24" t="s">
        <v>870</v>
      </c>
      <c r="C37" s="25">
        <f>'AEO 2022 Table 35 Raw'!F27</f>
        <v>1205.150635</v>
      </c>
      <c r="D37" s="25">
        <f>'AEO 2022 Table 35 Raw'!G27</f>
        <v>1269.3710940000001</v>
      </c>
      <c r="E37" s="25">
        <f>'AEO 2022 Table 35 Raw'!H27</f>
        <v>1160.8929439999999</v>
      </c>
      <c r="F37" s="25">
        <f>'AEO 2022 Table 35 Raw'!I27</f>
        <v>1159.919067</v>
      </c>
      <c r="G37" s="25">
        <f>'AEO 2022 Table 35 Raw'!J27</f>
        <v>1159.3842770000001</v>
      </c>
      <c r="H37" s="25">
        <f>'AEO 2022 Table 35 Raw'!K27</f>
        <v>1154.420044</v>
      </c>
      <c r="I37" s="25">
        <f>'AEO 2022 Table 35 Raw'!L27</f>
        <v>1146.672241</v>
      </c>
      <c r="J37" s="25">
        <f>'AEO 2022 Table 35 Raw'!M27</f>
        <v>1141.7398679999999</v>
      </c>
      <c r="K37" s="25">
        <f>'AEO 2022 Table 35 Raw'!N27</f>
        <v>1138.1645510000001</v>
      </c>
      <c r="L37" s="25">
        <f>'AEO 2022 Table 35 Raw'!O27</f>
        <v>1134.3063959999999</v>
      </c>
      <c r="M37" s="25">
        <f>'AEO 2022 Table 35 Raw'!P27</f>
        <v>1131.7939449999999</v>
      </c>
      <c r="N37" s="25">
        <f>'AEO 2022 Table 35 Raw'!Q27</f>
        <v>1133.371582</v>
      </c>
      <c r="O37" s="25">
        <f>'AEO 2022 Table 35 Raw'!R27</f>
        <v>1131.3660890000001</v>
      </c>
      <c r="P37" s="25">
        <f>'AEO 2022 Table 35 Raw'!S27</f>
        <v>1128.690552</v>
      </c>
      <c r="Q37" s="25">
        <f>'AEO 2022 Table 35 Raw'!T27</f>
        <v>1126.8889160000001</v>
      </c>
      <c r="R37" s="25">
        <f>'AEO 2022 Table 35 Raw'!U27</f>
        <v>1124.8168949999999</v>
      </c>
      <c r="S37" s="25">
        <f>'AEO 2022 Table 35 Raw'!V27</f>
        <v>1123.2894289999999</v>
      </c>
      <c r="T37" s="25">
        <f>'AEO 2022 Table 35 Raw'!W27</f>
        <v>1121.496582</v>
      </c>
      <c r="U37" s="25">
        <f>'AEO 2022 Table 35 Raw'!X27</f>
        <v>1120.661987</v>
      </c>
      <c r="V37" s="25">
        <f>'AEO 2022 Table 35 Raw'!Y27</f>
        <v>1112.2581789999999</v>
      </c>
      <c r="W37" s="25">
        <f>'AEO 2022 Table 35 Raw'!Z27</f>
        <v>1110.189331</v>
      </c>
      <c r="X37" s="25">
        <f>'AEO 2022 Table 35 Raw'!AA27</f>
        <v>1109.335693</v>
      </c>
      <c r="Y37" s="25">
        <f>'AEO 2022 Table 35 Raw'!AB27</f>
        <v>1105.8764650000001</v>
      </c>
      <c r="Z37" s="25">
        <f>'AEO 2022 Table 35 Raw'!AC27</f>
        <v>1102.450317</v>
      </c>
      <c r="AA37" s="25">
        <f>'AEO 2022 Table 35 Raw'!AD27</f>
        <v>1101.0814210000001</v>
      </c>
      <c r="AB37" s="25">
        <f>'AEO 2022 Table 35 Raw'!AE27</f>
        <v>1098.462158</v>
      </c>
      <c r="AC37" s="25">
        <f>'AEO 2022 Table 35 Raw'!AF27</f>
        <v>1097.617432</v>
      </c>
      <c r="AD37" s="25">
        <f>'AEO 2022 Table 35 Raw'!AG27</f>
        <v>1096.7070309999999</v>
      </c>
      <c r="AE37" s="25">
        <f>'AEO 2022 Table 35 Raw'!AH27</f>
        <v>1095.4761960000001</v>
      </c>
      <c r="AF37" s="25">
        <f>'AEO 2022 Table 35 Raw'!AI27</f>
        <v>1095.8292240000001</v>
      </c>
      <c r="AG37" s="45">
        <f>'AEO 2022 Table 35 Raw'!AJ27</f>
        <v>-3.0000000000000001E-3</v>
      </c>
    </row>
    <row r="38" spans="1:33" ht="15" customHeight="1">
      <c r="A38" s="8" t="s">
        <v>871</v>
      </c>
      <c r="B38" s="24" t="s">
        <v>872</v>
      </c>
      <c r="C38" s="25">
        <f>'AEO 2022 Table 35 Raw'!F28</f>
        <v>1002.542969</v>
      </c>
      <c r="D38" s="25">
        <f>'AEO 2022 Table 35 Raw'!G28</f>
        <v>1066.7006839999999</v>
      </c>
      <c r="E38" s="25">
        <f>'AEO 2022 Table 35 Raw'!H28</f>
        <v>958.59094200000004</v>
      </c>
      <c r="F38" s="25">
        <f>'AEO 2022 Table 35 Raw'!I28</f>
        <v>957.66125499999998</v>
      </c>
      <c r="G38" s="25">
        <f>'AEO 2022 Table 35 Raw'!J28</f>
        <v>957.84466599999996</v>
      </c>
      <c r="H38" s="25">
        <f>'AEO 2022 Table 35 Raw'!K28</f>
        <v>953.95452899999998</v>
      </c>
      <c r="I38" s="25">
        <f>'AEO 2022 Table 35 Raw'!L28</f>
        <v>947.84741199999996</v>
      </c>
      <c r="J38" s="25">
        <f>'AEO 2022 Table 35 Raw'!M28</f>
        <v>944.16882299999997</v>
      </c>
      <c r="K38" s="25">
        <f>'AEO 2022 Table 35 Raw'!N28</f>
        <v>941.777466</v>
      </c>
      <c r="L38" s="25">
        <f>'AEO 2022 Table 35 Raw'!O28</f>
        <v>938.92901600000005</v>
      </c>
      <c r="M38" s="25">
        <f>'AEO 2022 Table 35 Raw'!P28</f>
        <v>937.57867399999998</v>
      </c>
      <c r="N38" s="25">
        <f>'AEO 2022 Table 35 Raw'!Q28</f>
        <v>939.91656499999999</v>
      </c>
      <c r="O38" s="25">
        <f>'AEO 2022 Table 35 Raw'!R28</f>
        <v>938.71209699999997</v>
      </c>
      <c r="P38" s="25">
        <f>'AEO 2022 Table 35 Raw'!S28</f>
        <v>937.33178699999996</v>
      </c>
      <c r="Q38" s="25">
        <f>'AEO 2022 Table 35 Raw'!T28</f>
        <v>936.87408400000004</v>
      </c>
      <c r="R38" s="25">
        <f>'AEO 2022 Table 35 Raw'!U28</f>
        <v>936.10894800000005</v>
      </c>
      <c r="S38" s="25">
        <f>'AEO 2022 Table 35 Raw'!V28</f>
        <v>935.59930399999996</v>
      </c>
      <c r="T38" s="25">
        <f>'AEO 2022 Table 35 Raw'!W28</f>
        <v>934.75311299999998</v>
      </c>
      <c r="U38" s="25">
        <f>'AEO 2022 Table 35 Raw'!X28</f>
        <v>934.76544200000001</v>
      </c>
      <c r="V38" s="25">
        <f>'AEO 2022 Table 35 Raw'!Y28</f>
        <v>927.09631300000001</v>
      </c>
      <c r="W38" s="25">
        <f>'AEO 2022 Table 35 Raw'!Z28</f>
        <v>926.01733400000001</v>
      </c>
      <c r="X38" s="25">
        <f>'AEO 2022 Table 35 Raw'!AA28</f>
        <v>926.08703600000001</v>
      </c>
      <c r="Y38" s="25">
        <f>'AEO 2022 Table 35 Raw'!AB28</f>
        <v>923.50134300000002</v>
      </c>
      <c r="Z38" s="25">
        <f>'AEO 2022 Table 35 Raw'!AC28</f>
        <v>920.91394000000003</v>
      </c>
      <c r="AA38" s="25">
        <f>'AEO 2022 Table 35 Raw'!AD28</f>
        <v>920.21484399999997</v>
      </c>
      <c r="AB38" s="25">
        <f>'AEO 2022 Table 35 Raw'!AE28</f>
        <v>918.04534899999999</v>
      </c>
      <c r="AC38" s="25">
        <f>'AEO 2022 Table 35 Raw'!AF28</f>
        <v>917.76361099999997</v>
      </c>
      <c r="AD38" s="25">
        <f>'AEO 2022 Table 35 Raw'!AG28</f>
        <v>917.58612100000005</v>
      </c>
      <c r="AE38" s="25">
        <f>'AEO 2022 Table 35 Raw'!AH28</f>
        <v>916.91357400000004</v>
      </c>
      <c r="AF38" s="25">
        <f>'AEO 2022 Table 35 Raw'!AI28</f>
        <v>917.46435499999995</v>
      </c>
      <c r="AG38" s="45">
        <f>'AEO 2022 Table 35 Raw'!AJ28</f>
        <v>-3.0000000000000001E-3</v>
      </c>
    </row>
    <row r="39" spans="1:33" ht="15" customHeight="1">
      <c r="A39" s="8" t="s">
        <v>873</v>
      </c>
      <c r="B39" s="24" t="s">
        <v>874</v>
      </c>
      <c r="C39" s="25">
        <f>'AEO 2022 Table 35 Raw'!F29</f>
        <v>75.170197000000002</v>
      </c>
      <c r="D39" s="25">
        <f>'AEO 2022 Table 35 Raw'!G29</f>
        <v>77.208076000000005</v>
      </c>
      <c r="E39" s="25">
        <f>'AEO 2022 Table 35 Raw'!H29</f>
        <v>75.596610999999996</v>
      </c>
      <c r="F39" s="25">
        <f>'AEO 2022 Table 35 Raw'!I29</f>
        <v>73.010834000000003</v>
      </c>
      <c r="G39" s="25">
        <f>'AEO 2022 Table 35 Raw'!J29</f>
        <v>70.828506000000004</v>
      </c>
      <c r="H39" s="25">
        <f>'AEO 2022 Table 35 Raw'!K29</f>
        <v>68.479934999999998</v>
      </c>
      <c r="I39" s="25">
        <f>'AEO 2022 Table 35 Raw'!L29</f>
        <v>65.995177999999996</v>
      </c>
      <c r="J39" s="25">
        <f>'AEO 2022 Table 35 Raw'!M29</f>
        <v>63.741301999999997</v>
      </c>
      <c r="K39" s="25">
        <f>'AEO 2022 Table 35 Raw'!N29</f>
        <v>61.341186999999998</v>
      </c>
      <c r="L39" s="25">
        <f>'AEO 2022 Table 35 Raw'!O29</f>
        <v>59.028267</v>
      </c>
      <c r="M39" s="25">
        <f>'AEO 2022 Table 35 Raw'!P29</f>
        <v>57.702305000000003</v>
      </c>
      <c r="N39" s="25">
        <f>'AEO 2022 Table 35 Raw'!Q29</f>
        <v>56.570228999999998</v>
      </c>
      <c r="O39" s="25">
        <f>'AEO 2022 Table 35 Raw'!R29</f>
        <v>55.381996000000001</v>
      </c>
      <c r="P39" s="25">
        <f>'AEO 2022 Table 35 Raw'!S29</f>
        <v>54.015034</v>
      </c>
      <c r="Q39" s="25">
        <f>'AEO 2022 Table 35 Raw'!T29</f>
        <v>52.689022000000001</v>
      </c>
      <c r="R39" s="25">
        <f>'AEO 2022 Table 35 Raw'!U29</f>
        <v>51.423496</v>
      </c>
      <c r="S39" s="25">
        <f>'AEO 2022 Table 35 Raw'!V29</f>
        <v>50.232204000000003</v>
      </c>
      <c r="T39" s="25">
        <f>'AEO 2022 Table 35 Raw'!W29</f>
        <v>49.037436999999997</v>
      </c>
      <c r="U39" s="25">
        <f>'AEO 2022 Table 35 Raw'!X29</f>
        <v>47.977843999999997</v>
      </c>
      <c r="V39" s="25">
        <f>'AEO 2022 Table 35 Raw'!Y29</f>
        <v>46.870342000000001</v>
      </c>
      <c r="W39" s="25">
        <f>'AEO 2022 Table 35 Raw'!Z29</f>
        <v>46.252299999999998</v>
      </c>
      <c r="X39" s="25">
        <f>'AEO 2022 Table 35 Raw'!AA29</f>
        <v>45.673676</v>
      </c>
      <c r="Y39" s="25">
        <f>'AEO 2022 Table 35 Raw'!AB29</f>
        <v>45.116436</v>
      </c>
      <c r="Z39" s="25">
        <f>'AEO 2022 Table 35 Raw'!AC29</f>
        <v>44.477150000000002</v>
      </c>
      <c r="AA39" s="25">
        <f>'AEO 2022 Table 35 Raw'!AD29</f>
        <v>43.907367999999998</v>
      </c>
      <c r="AB39" s="25">
        <f>'AEO 2022 Table 35 Raw'!AE29</f>
        <v>43.460552</v>
      </c>
      <c r="AC39" s="25">
        <f>'AEO 2022 Table 35 Raw'!AF29</f>
        <v>42.915053999999998</v>
      </c>
      <c r="AD39" s="25">
        <f>'AEO 2022 Table 35 Raw'!AG29</f>
        <v>42.232605</v>
      </c>
      <c r="AE39" s="25">
        <f>'AEO 2022 Table 35 Raw'!AH29</f>
        <v>41.673977000000001</v>
      </c>
      <c r="AF39" s="25">
        <f>'AEO 2022 Table 35 Raw'!AI29</f>
        <v>41.336165999999999</v>
      </c>
      <c r="AG39" s="45">
        <f>'AEO 2022 Table 35 Raw'!AJ29</f>
        <v>-0.02</v>
      </c>
    </row>
    <row r="40" spans="1:33" ht="15" customHeight="1">
      <c r="A40" s="8" t="s">
        <v>875</v>
      </c>
      <c r="B40" s="24" t="s">
        <v>876</v>
      </c>
      <c r="C40" s="25">
        <f>'AEO 2022 Table 35 Raw'!F30</f>
        <v>927.37280299999998</v>
      </c>
      <c r="D40" s="25">
        <f>'AEO 2022 Table 35 Raw'!G30</f>
        <v>989.49255400000004</v>
      </c>
      <c r="E40" s="25">
        <f>'AEO 2022 Table 35 Raw'!H30</f>
        <v>882.99432400000001</v>
      </c>
      <c r="F40" s="25">
        <f>'AEO 2022 Table 35 Raw'!I30</f>
        <v>884.65045199999997</v>
      </c>
      <c r="G40" s="25">
        <f>'AEO 2022 Table 35 Raw'!J30</f>
        <v>887.01617399999998</v>
      </c>
      <c r="H40" s="25">
        <f>'AEO 2022 Table 35 Raw'!K30</f>
        <v>885.47460899999999</v>
      </c>
      <c r="I40" s="25">
        <f>'AEO 2022 Table 35 Raw'!L30</f>
        <v>881.85223399999995</v>
      </c>
      <c r="J40" s="25">
        <f>'AEO 2022 Table 35 Raw'!M30</f>
        <v>880.42749000000003</v>
      </c>
      <c r="K40" s="25">
        <f>'AEO 2022 Table 35 Raw'!N30</f>
        <v>880.43627900000001</v>
      </c>
      <c r="L40" s="25">
        <f>'AEO 2022 Table 35 Raw'!O30</f>
        <v>879.900757</v>
      </c>
      <c r="M40" s="25">
        <f>'AEO 2022 Table 35 Raw'!P30</f>
        <v>879.87634300000002</v>
      </c>
      <c r="N40" s="25">
        <f>'AEO 2022 Table 35 Raw'!Q30</f>
        <v>883.34631300000001</v>
      </c>
      <c r="O40" s="25">
        <f>'AEO 2022 Table 35 Raw'!R30</f>
        <v>883.33007799999996</v>
      </c>
      <c r="P40" s="25">
        <f>'AEO 2022 Table 35 Raw'!S30</f>
        <v>883.31677200000001</v>
      </c>
      <c r="Q40" s="25">
        <f>'AEO 2022 Table 35 Raw'!T30</f>
        <v>884.18505900000002</v>
      </c>
      <c r="R40" s="25">
        <f>'AEO 2022 Table 35 Raw'!U30</f>
        <v>884.68542500000001</v>
      </c>
      <c r="S40" s="25">
        <f>'AEO 2022 Table 35 Raw'!V30</f>
        <v>885.36712599999998</v>
      </c>
      <c r="T40" s="25">
        <f>'AEO 2022 Table 35 Raw'!W30</f>
        <v>885.71569799999997</v>
      </c>
      <c r="U40" s="25">
        <f>'AEO 2022 Table 35 Raw'!X30</f>
        <v>886.787598</v>
      </c>
      <c r="V40" s="25">
        <f>'AEO 2022 Table 35 Raw'!Y30</f>
        <v>880.22595200000001</v>
      </c>
      <c r="W40" s="25">
        <f>'AEO 2022 Table 35 Raw'!Z30</f>
        <v>879.76501499999995</v>
      </c>
      <c r="X40" s="25">
        <f>'AEO 2022 Table 35 Raw'!AA30</f>
        <v>880.41332999999997</v>
      </c>
      <c r="Y40" s="25">
        <f>'AEO 2022 Table 35 Raw'!AB30</f>
        <v>878.38488800000005</v>
      </c>
      <c r="Z40" s="25">
        <f>'AEO 2022 Table 35 Raw'!AC30</f>
        <v>876.43676800000003</v>
      </c>
      <c r="AA40" s="25">
        <f>'AEO 2022 Table 35 Raw'!AD30</f>
        <v>876.30749500000002</v>
      </c>
      <c r="AB40" s="25">
        <f>'AEO 2022 Table 35 Raw'!AE30</f>
        <v>874.58477800000003</v>
      </c>
      <c r="AC40" s="25">
        <f>'AEO 2022 Table 35 Raw'!AF30</f>
        <v>874.84857199999999</v>
      </c>
      <c r="AD40" s="25">
        <f>'AEO 2022 Table 35 Raw'!AG30</f>
        <v>875.35351600000001</v>
      </c>
      <c r="AE40" s="25">
        <f>'AEO 2022 Table 35 Raw'!AH30</f>
        <v>875.23962400000005</v>
      </c>
      <c r="AF40" s="25">
        <f>'AEO 2022 Table 35 Raw'!AI30</f>
        <v>876.12817399999994</v>
      </c>
      <c r="AG40" s="45">
        <f>'AEO 2022 Table 35 Raw'!AJ30</f>
        <v>-2E-3</v>
      </c>
    </row>
    <row r="41" spans="1:33" ht="15" customHeight="1">
      <c r="A41" s="8" t="s">
        <v>877</v>
      </c>
      <c r="B41" s="24" t="s">
        <v>878</v>
      </c>
      <c r="C41" s="25">
        <f>'AEO 2022 Table 35 Raw'!F31</f>
        <v>202.60760500000001</v>
      </c>
      <c r="D41" s="25">
        <f>'AEO 2022 Table 35 Raw'!G31</f>
        <v>202.67034899999999</v>
      </c>
      <c r="E41" s="25">
        <f>'AEO 2022 Table 35 Raw'!H31</f>
        <v>202.301987</v>
      </c>
      <c r="F41" s="25">
        <f>'AEO 2022 Table 35 Raw'!I31</f>
        <v>202.25782799999999</v>
      </c>
      <c r="G41" s="25">
        <f>'AEO 2022 Table 35 Raw'!J31</f>
        <v>201.53964199999999</v>
      </c>
      <c r="H41" s="25">
        <f>'AEO 2022 Table 35 Raw'!K31</f>
        <v>200.46554599999999</v>
      </c>
      <c r="I41" s="25">
        <f>'AEO 2022 Table 35 Raw'!L31</f>
        <v>198.82484400000001</v>
      </c>
      <c r="J41" s="25">
        <f>'AEO 2022 Table 35 Raw'!M31</f>
        <v>197.571091</v>
      </c>
      <c r="K41" s="25">
        <f>'AEO 2022 Table 35 Raw'!N31</f>
        <v>196.387146</v>
      </c>
      <c r="L41" s="25">
        <f>'AEO 2022 Table 35 Raw'!O31</f>
        <v>195.37728899999999</v>
      </c>
      <c r="M41" s="25">
        <f>'AEO 2022 Table 35 Raw'!P31</f>
        <v>194.215317</v>
      </c>
      <c r="N41" s="25">
        <f>'AEO 2022 Table 35 Raw'!Q31</f>
        <v>193.45500200000001</v>
      </c>
      <c r="O41" s="25">
        <f>'AEO 2022 Table 35 Raw'!R31</f>
        <v>192.654022</v>
      </c>
      <c r="P41" s="25">
        <f>'AEO 2022 Table 35 Raw'!S31</f>
        <v>191.35882599999999</v>
      </c>
      <c r="Q41" s="25">
        <f>'AEO 2022 Table 35 Raw'!T31</f>
        <v>190.01480100000001</v>
      </c>
      <c r="R41" s="25">
        <f>'AEO 2022 Table 35 Raw'!U31</f>
        <v>188.70800800000001</v>
      </c>
      <c r="S41" s="25">
        <f>'AEO 2022 Table 35 Raw'!V31</f>
        <v>187.69018600000001</v>
      </c>
      <c r="T41" s="25">
        <f>'AEO 2022 Table 35 Raw'!W31</f>
        <v>186.74340799999999</v>
      </c>
      <c r="U41" s="25">
        <f>'AEO 2022 Table 35 Raw'!X31</f>
        <v>185.896637</v>
      </c>
      <c r="V41" s="25">
        <f>'AEO 2022 Table 35 Raw'!Y31</f>
        <v>185.16184999999999</v>
      </c>
      <c r="W41" s="25">
        <f>'AEO 2022 Table 35 Raw'!Z31</f>
        <v>184.171997</v>
      </c>
      <c r="X41" s="25">
        <f>'AEO 2022 Table 35 Raw'!AA31</f>
        <v>183.248672</v>
      </c>
      <c r="Y41" s="25">
        <f>'AEO 2022 Table 35 Raw'!AB31</f>
        <v>182.37503100000001</v>
      </c>
      <c r="Z41" s="25">
        <f>'AEO 2022 Table 35 Raw'!AC31</f>
        <v>181.53639200000001</v>
      </c>
      <c r="AA41" s="25">
        <f>'AEO 2022 Table 35 Raw'!AD31</f>
        <v>180.866623</v>
      </c>
      <c r="AB41" s="25">
        <f>'AEO 2022 Table 35 Raw'!AE31</f>
        <v>180.416855</v>
      </c>
      <c r="AC41" s="25">
        <f>'AEO 2022 Table 35 Raw'!AF31</f>
        <v>179.85386700000001</v>
      </c>
      <c r="AD41" s="25">
        <f>'AEO 2022 Table 35 Raw'!AG31</f>
        <v>179.120789</v>
      </c>
      <c r="AE41" s="25">
        <f>'AEO 2022 Table 35 Raw'!AH31</f>
        <v>178.56260700000001</v>
      </c>
      <c r="AF41" s="25">
        <f>'AEO 2022 Table 35 Raw'!AI31</f>
        <v>178.36497499999999</v>
      </c>
      <c r="AG41" s="45">
        <f>'AEO 2022 Table 35 Raw'!AJ31</f>
        <v>-4.0000000000000001E-3</v>
      </c>
    </row>
    <row r="42" spans="1:33" ht="15" customHeight="1">
      <c r="A42" s="8" t="s">
        <v>879</v>
      </c>
      <c r="B42" s="24" t="s">
        <v>880</v>
      </c>
      <c r="C42" s="25">
        <f>'AEO 2022 Table 35 Raw'!F32</f>
        <v>502.978363</v>
      </c>
      <c r="D42" s="25">
        <f>'AEO 2022 Table 35 Raw'!G32</f>
        <v>505.48095699999999</v>
      </c>
      <c r="E42" s="25">
        <f>'AEO 2022 Table 35 Raw'!H32</f>
        <v>503.59439099999997</v>
      </c>
      <c r="F42" s="25">
        <f>'AEO 2022 Table 35 Raw'!I32</f>
        <v>474.03945900000002</v>
      </c>
      <c r="G42" s="25">
        <f>'AEO 2022 Table 35 Raw'!J32</f>
        <v>476.44680799999998</v>
      </c>
      <c r="H42" s="25">
        <f>'AEO 2022 Table 35 Raw'!K32</f>
        <v>484.86602800000003</v>
      </c>
      <c r="I42" s="25">
        <f>'AEO 2022 Table 35 Raw'!L32</f>
        <v>482.78295900000001</v>
      </c>
      <c r="J42" s="25">
        <f>'AEO 2022 Table 35 Raw'!M32</f>
        <v>483.77783199999999</v>
      </c>
      <c r="K42" s="25">
        <f>'AEO 2022 Table 35 Raw'!N32</f>
        <v>482.23376500000001</v>
      </c>
      <c r="L42" s="25">
        <f>'AEO 2022 Table 35 Raw'!O32</f>
        <v>481.40124500000002</v>
      </c>
      <c r="M42" s="25">
        <f>'AEO 2022 Table 35 Raw'!P32</f>
        <v>481.05569500000001</v>
      </c>
      <c r="N42" s="25">
        <f>'AEO 2022 Table 35 Raw'!Q32</f>
        <v>479.847961</v>
      </c>
      <c r="O42" s="25">
        <f>'AEO 2022 Table 35 Raw'!R32</f>
        <v>478.16940299999999</v>
      </c>
      <c r="P42" s="25">
        <f>'AEO 2022 Table 35 Raw'!S32</f>
        <v>473.180206</v>
      </c>
      <c r="Q42" s="25">
        <f>'AEO 2022 Table 35 Raw'!T32</f>
        <v>469.38775600000002</v>
      </c>
      <c r="R42" s="25">
        <f>'AEO 2022 Table 35 Raw'!U32</f>
        <v>465.79702800000001</v>
      </c>
      <c r="S42" s="25">
        <f>'AEO 2022 Table 35 Raw'!V32</f>
        <v>463.79098499999998</v>
      </c>
      <c r="T42" s="25">
        <f>'AEO 2022 Table 35 Raw'!W32</f>
        <v>463.09960899999999</v>
      </c>
      <c r="U42" s="25">
        <f>'AEO 2022 Table 35 Raw'!X32</f>
        <v>461.97375499999998</v>
      </c>
      <c r="V42" s="25">
        <f>'AEO 2022 Table 35 Raw'!Y32</f>
        <v>459.68087800000001</v>
      </c>
      <c r="W42" s="25">
        <f>'AEO 2022 Table 35 Raw'!Z32</f>
        <v>458.82522599999999</v>
      </c>
      <c r="X42" s="25">
        <f>'AEO 2022 Table 35 Raw'!AA32</f>
        <v>458.64898699999998</v>
      </c>
      <c r="Y42" s="25">
        <f>'AEO 2022 Table 35 Raw'!AB32</f>
        <v>456.07806399999998</v>
      </c>
      <c r="Z42" s="25">
        <f>'AEO 2022 Table 35 Raw'!AC32</f>
        <v>455.02957199999997</v>
      </c>
      <c r="AA42" s="25">
        <f>'AEO 2022 Table 35 Raw'!AD32</f>
        <v>451.63848899999999</v>
      </c>
      <c r="AB42" s="25">
        <f>'AEO 2022 Table 35 Raw'!AE32</f>
        <v>451.31866500000001</v>
      </c>
      <c r="AC42" s="25">
        <f>'AEO 2022 Table 35 Raw'!AF32</f>
        <v>449.42755099999999</v>
      </c>
      <c r="AD42" s="25">
        <f>'AEO 2022 Table 35 Raw'!AG32</f>
        <v>448.003601</v>
      </c>
      <c r="AE42" s="25">
        <f>'AEO 2022 Table 35 Raw'!AH32</f>
        <v>447.13857999999999</v>
      </c>
      <c r="AF42" s="25">
        <f>'AEO 2022 Table 35 Raw'!AI32</f>
        <v>448.82409699999999</v>
      </c>
      <c r="AG42" s="45">
        <f>'AEO 2022 Table 35 Raw'!AJ32</f>
        <v>-4.0000000000000001E-3</v>
      </c>
    </row>
    <row r="43" spans="1:33" ht="15" customHeight="1">
      <c r="A43" s="8" t="s">
        <v>881</v>
      </c>
      <c r="B43" s="24" t="s">
        <v>872</v>
      </c>
      <c r="C43" s="25">
        <f>'AEO 2022 Table 35 Raw'!F33</f>
        <v>467.66424599999999</v>
      </c>
      <c r="D43" s="25">
        <f>'AEO 2022 Table 35 Raw'!G33</f>
        <v>466.46185300000002</v>
      </c>
      <c r="E43" s="25">
        <f>'AEO 2022 Table 35 Raw'!H33</f>
        <v>461.56597900000003</v>
      </c>
      <c r="F43" s="25">
        <f>'AEO 2022 Table 35 Raw'!I33</f>
        <v>429.61029100000002</v>
      </c>
      <c r="G43" s="25">
        <f>'AEO 2022 Table 35 Raw'!J33</f>
        <v>430.24832199999997</v>
      </c>
      <c r="H43" s="25">
        <f>'AEO 2022 Table 35 Raw'!K33</f>
        <v>437.28735399999999</v>
      </c>
      <c r="I43" s="25">
        <f>'AEO 2022 Table 35 Raw'!L33</f>
        <v>434.12399299999998</v>
      </c>
      <c r="J43" s="25">
        <f>'AEO 2022 Table 35 Raw'!M33</f>
        <v>434.16403200000002</v>
      </c>
      <c r="K43" s="25">
        <f>'AEO 2022 Table 35 Raw'!N33</f>
        <v>431.80029300000001</v>
      </c>
      <c r="L43" s="25">
        <f>'AEO 2022 Table 35 Raw'!O33</f>
        <v>430.10171500000001</v>
      </c>
      <c r="M43" s="25">
        <f>'AEO 2022 Table 35 Raw'!P33</f>
        <v>429.02966300000003</v>
      </c>
      <c r="N43" s="25">
        <f>'AEO 2022 Table 35 Raw'!Q33</f>
        <v>426.84234600000002</v>
      </c>
      <c r="O43" s="25">
        <f>'AEO 2022 Table 35 Raw'!R33</f>
        <v>424.425659</v>
      </c>
      <c r="P43" s="25">
        <f>'AEO 2022 Table 35 Raw'!S33</f>
        <v>418.91717499999999</v>
      </c>
      <c r="Q43" s="25">
        <f>'AEO 2022 Table 35 Raw'!T33</f>
        <v>414.68786599999999</v>
      </c>
      <c r="R43" s="25">
        <f>'AEO 2022 Table 35 Raw'!U33</f>
        <v>410.675659</v>
      </c>
      <c r="S43" s="25">
        <f>'AEO 2022 Table 35 Raw'!V33</f>
        <v>408.193848</v>
      </c>
      <c r="T43" s="25">
        <f>'AEO 2022 Table 35 Raw'!W33</f>
        <v>406.99978599999997</v>
      </c>
      <c r="U43" s="25">
        <f>'AEO 2022 Table 35 Raw'!X33</f>
        <v>405.385986</v>
      </c>
      <c r="V43" s="25">
        <f>'AEO 2022 Table 35 Raw'!Y33</f>
        <v>402.437073</v>
      </c>
      <c r="W43" s="25">
        <f>'AEO 2022 Table 35 Raw'!Z33</f>
        <v>401.073395</v>
      </c>
      <c r="X43" s="25">
        <f>'AEO 2022 Table 35 Raw'!AA33</f>
        <v>400.34808299999997</v>
      </c>
      <c r="Y43" s="25">
        <f>'AEO 2022 Table 35 Raw'!AB33</f>
        <v>397.219269</v>
      </c>
      <c r="Z43" s="25">
        <f>'AEO 2022 Table 35 Raw'!AC33</f>
        <v>395.643799</v>
      </c>
      <c r="AA43" s="25">
        <f>'AEO 2022 Table 35 Raw'!AD33</f>
        <v>391.64501999999999</v>
      </c>
      <c r="AB43" s="25">
        <f>'AEO 2022 Table 35 Raw'!AE33</f>
        <v>390.60485799999998</v>
      </c>
      <c r="AC43" s="25">
        <f>'AEO 2022 Table 35 Raw'!AF33</f>
        <v>388.01709</v>
      </c>
      <c r="AD43" s="25">
        <f>'AEO 2022 Table 35 Raw'!AG33</f>
        <v>385.968842</v>
      </c>
      <c r="AE43" s="25">
        <f>'AEO 2022 Table 35 Raw'!AH33</f>
        <v>384.439819</v>
      </c>
      <c r="AF43" s="25">
        <f>'AEO 2022 Table 35 Raw'!AI33</f>
        <v>385.41470299999997</v>
      </c>
      <c r="AG43" s="45">
        <f>'AEO 2022 Table 35 Raw'!AJ33</f>
        <v>-7.0000000000000001E-3</v>
      </c>
    </row>
    <row r="44" spans="1:33" ht="15" customHeight="1">
      <c r="A44" s="8" t="s">
        <v>882</v>
      </c>
      <c r="B44" s="24" t="s">
        <v>883</v>
      </c>
      <c r="C44" s="25">
        <f>'AEO 2022 Table 35 Raw'!F34</f>
        <v>35.314121</v>
      </c>
      <c r="D44" s="25">
        <f>'AEO 2022 Table 35 Raw'!G34</f>
        <v>39.019089000000001</v>
      </c>
      <c r="E44" s="25">
        <f>'AEO 2022 Table 35 Raw'!H34</f>
        <v>42.028416</v>
      </c>
      <c r="F44" s="25">
        <f>'AEO 2022 Table 35 Raw'!I34</f>
        <v>44.429180000000002</v>
      </c>
      <c r="G44" s="25">
        <f>'AEO 2022 Table 35 Raw'!J34</f>
        <v>46.198498000000001</v>
      </c>
      <c r="H44" s="25">
        <f>'AEO 2022 Table 35 Raw'!K34</f>
        <v>47.578662999999999</v>
      </c>
      <c r="I44" s="25">
        <f>'AEO 2022 Table 35 Raw'!L34</f>
        <v>48.658957999999998</v>
      </c>
      <c r="J44" s="25">
        <f>'AEO 2022 Table 35 Raw'!M34</f>
        <v>49.613807999999999</v>
      </c>
      <c r="K44" s="25">
        <f>'AEO 2022 Table 35 Raw'!N34</f>
        <v>50.433487</v>
      </c>
      <c r="L44" s="25">
        <f>'AEO 2022 Table 35 Raw'!O34</f>
        <v>51.299540999999998</v>
      </c>
      <c r="M44" s="25">
        <f>'AEO 2022 Table 35 Raw'!P34</f>
        <v>52.026024</v>
      </c>
      <c r="N44" s="25">
        <f>'AEO 2022 Table 35 Raw'!Q34</f>
        <v>53.005603999999998</v>
      </c>
      <c r="O44" s="25">
        <f>'AEO 2022 Table 35 Raw'!R34</f>
        <v>53.743752000000001</v>
      </c>
      <c r="P44" s="25">
        <f>'AEO 2022 Table 35 Raw'!S34</f>
        <v>54.263027000000001</v>
      </c>
      <c r="Q44" s="25">
        <f>'AEO 2022 Table 35 Raw'!T34</f>
        <v>54.699905000000001</v>
      </c>
      <c r="R44" s="25">
        <f>'AEO 2022 Table 35 Raw'!U34</f>
        <v>55.121367999999997</v>
      </c>
      <c r="S44" s="25">
        <f>'AEO 2022 Table 35 Raw'!V34</f>
        <v>55.597144999999998</v>
      </c>
      <c r="T44" s="25">
        <f>'AEO 2022 Table 35 Raw'!W34</f>
        <v>56.099808000000003</v>
      </c>
      <c r="U44" s="25">
        <f>'AEO 2022 Table 35 Raw'!X34</f>
        <v>56.587775999999998</v>
      </c>
      <c r="V44" s="25">
        <f>'AEO 2022 Table 35 Raw'!Y34</f>
        <v>57.243800999999998</v>
      </c>
      <c r="W44" s="25">
        <f>'AEO 2022 Table 35 Raw'!Z34</f>
        <v>57.751842000000003</v>
      </c>
      <c r="X44" s="25">
        <f>'AEO 2022 Table 35 Raw'!AA34</f>
        <v>58.300919</v>
      </c>
      <c r="Y44" s="25">
        <f>'AEO 2022 Table 35 Raw'!AB34</f>
        <v>58.858809999999998</v>
      </c>
      <c r="Z44" s="25">
        <f>'AEO 2022 Table 35 Raw'!AC34</f>
        <v>59.385776999999997</v>
      </c>
      <c r="AA44" s="25">
        <f>'AEO 2022 Table 35 Raw'!AD34</f>
        <v>59.993473000000002</v>
      </c>
      <c r="AB44" s="25">
        <f>'AEO 2022 Table 35 Raw'!AE34</f>
        <v>60.713799000000002</v>
      </c>
      <c r="AC44" s="25">
        <f>'AEO 2022 Table 35 Raw'!AF34</f>
        <v>61.410468999999999</v>
      </c>
      <c r="AD44" s="25">
        <f>'AEO 2022 Table 35 Raw'!AG34</f>
        <v>62.034767000000002</v>
      </c>
      <c r="AE44" s="25">
        <f>'AEO 2022 Table 35 Raw'!AH34</f>
        <v>62.698760999999998</v>
      </c>
      <c r="AF44" s="25">
        <f>'AEO 2022 Table 35 Raw'!AI34</f>
        <v>63.409408999999997</v>
      </c>
      <c r="AG44" s="45">
        <f>'AEO 2022 Table 35 Raw'!AJ34</f>
        <v>0.02</v>
      </c>
    </row>
    <row r="45" spans="1:33" ht="15" customHeight="1">
      <c r="A45" s="8" t="s">
        <v>884</v>
      </c>
      <c r="B45" s="24" t="s">
        <v>885</v>
      </c>
      <c r="C45" s="25">
        <f>'AEO 2022 Table 35 Raw'!F35</f>
        <v>6.5344540000000002</v>
      </c>
      <c r="D45" s="25">
        <f>'AEO 2022 Table 35 Raw'!G35</f>
        <v>7.6785750000000004</v>
      </c>
      <c r="E45" s="25">
        <f>'AEO 2022 Table 35 Raw'!H35</f>
        <v>8.5713980000000003</v>
      </c>
      <c r="F45" s="25">
        <f>'AEO 2022 Table 35 Raw'!I35</f>
        <v>9.2706470000000003</v>
      </c>
      <c r="G45" s="25">
        <f>'AEO 2022 Table 35 Raw'!J35</f>
        <v>9.8205419999999997</v>
      </c>
      <c r="H45" s="25">
        <f>'AEO 2022 Table 35 Raw'!K35</f>
        <v>10.258274</v>
      </c>
      <c r="I45" s="25">
        <f>'AEO 2022 Table 35 Raw'!L35</f>
        <v>10.610773</v>
      </c>
      <c r="J45" s="25">
        <f>'AEO 2022 Table 35 Raw'!M35</f>
        <v>10.897169999999999</v>
      </c>
      <c r="K45" s="25">
        <f>'AEO 2022 Table 35 Raw'!N35</f>
        <v>11.134333</v>
      </c>
      <c r="L45" s="25">
        <f>'AEO 2022 Table 35 Raw'!O35</f>
        <v>11.334555</v>
      </c>
      <c r="M45" s="25">
        <f>'AEO 2022 Table 35 Raw'!P35</f>
        <v>11.506138999999999</v>
      </c>
      <c r="N45" s="25">
        <f>'AEO 2022 Table 35 Raw'!Q35</f>
        <v>11.653103</v>
      </c>
      <c r="O45" s="25">
        <f>'AEO 2022 Table 35 Raw'!R35</f>
        <v>11.779125000000001</v>
      </c>
      <c r="P45" s="25">
        <f>'AEO 2022 Table 35 Raw'!S35</f>
        <v>11.888125</v>
      </c>
      <c r="Q45" s="25">
        <f>'AEO 2022 Table 35 Raw'!T35</f>
        <v>11.984515</v>
      </c>
      <c r="R45" s="25">
        <f>'AEO 2022 Table 35 Raw'!U35</f>
        <v>12.067968</v>
      </c>
      <c r="S45" s="25">
        <f>'AEO 2022 Table 35 Raw'!V35</f>
        <v>12.136265</v>
      </c>
      <c r="T45" s="25">
        <f>'AEO 2022 Table 35 Raw'!W35</f>
        <v>12.199247</v>
      </c>
      <c r="U45" s="25">
        <f>'AEO 2022 Table 35 Raw'!X35</f>
        <v>12.267393999999999</v>
      </c>
      <c r="V45" s="25">
        <f>'AEO 2022 Table 35 Raw'!Y35</f>
        <v>12.331454000000001</v>
      </c>
      <c r="W45" s="25">
        <f>'AEO 2022 Table 35 Raw'!Z35</f>
        <v>12.394022</v>
      </c>
      <c r="X45" s="25">
        <f>'AEO 2022 Table 35 Raw'!AA35</f>
        <v>12.454836999999999</v>
      </c>
      <c r="Y45" s="25">
        <f>'AEO 2022 Table 35 Raw'!AB35</f>
        <v>12.513719999999999</v>
      </c>
      <c r="Z45" s="25">
        <f>'AEO 2022 Table 35 Raw'!AC35</f>
        <v>12.570817</v>
      </c>
      <c r="AA45" s="25">
        <f>'AEO 2022 Table 35 Raw'!AD35</f>
        <v>12.626192</v>
      </c>
      <c r="AB45" s="25">
        <f>'AEO 2022 Table 35 Raw'!AE35</f>
        <v>12.680126</v>
      </c>
      <c r="AC45" s="25">
        <f>'AEO 2022 Table 35 Raw'!AF35</f>
        <v>12.733771000000001</v>
      </c>
      <c r="AD45" s="25">
        <f>'AEO 2022 Table 35 Raw'!AG35</f>
        <v>12.786973</v>
      </c>
      <c r="AE45" s="25">
        <f>'AEO 2022 Table 35 Raw'!AH35</f>
        <v>12.839748</v>
      </c>
      <c r="AF45" s="25">
        <f>'AEO 2022 Table 35 Raw'!AI35</f>
        <v>12.892039</v>
      </c>
      <c r="AG45" s="45">
        <f>'AEO 2022 Table 35 Raw'!AJ35</f>
        <v>2.4E-2</v>
      </c>
    </row>
    <row r="46" spans="1:33" ht="15" customHeight="1">
      <c r="A46" s="8" t="s">
        <v>886</v>
      </c>
      <c r="B46" s="24" t="s">
        <v>887</v>
      </c>
      <c r="C46" s="25">
        <f>'AEO 2022 Table 35 Raw'!F36</f>
        <v>12.477963000000001</v>
      </c>
      <c r="D46" s="25">
        <f>'AEO 2022 Table 35 Raw'!G36</f>
        <v>13.793504</v>
      </c>
      <c r="E46" s="25">
        <f>'AEO 2022 Table 35 Raw'!H36</f>
        <v>14.834682000000001</v>
      </c>
      <c r="F46" s="25">
        <f>'AEO 2022 Table 35 Raw'!I36</f>
        <v>15.666634999999999</v>
      </c>
      <c r="G46" s="25">
        <f>'AEO 2022 Table 35 Raw'!J36</f>
        <v>16.267980999999999</v>
      </c>
      <c r="H46" s="25">
        <f>'AEO 2022 Table 35 Raw'!K36</f>
        <v>16.741019999999999</v>
      </c>
      <c r="I46" s="25">
        <f>'AEO 2022 Table 35 Raw'!L36</f>
        <v>17.114504</v>
      </c>
      <c r="J46" s="25">
        <f>'AEO 2022 Table 35 Raw'!M36</f>
        <v>17.446342000000001</v>
      </c>
      <c r="K46" s="25">
        <f>'AEO 2022 Table 35 Raw'!N36</f>
        <v>17.72954</v>
      </c>
      <c r="L46" s="25">
        <f>'AEO 2022 Table 35 Raw'!O36</f>
        <v>18.047923999999998</v>
      </c>
      <c r="M46" s="25">
        <f>'AEO 2022 Table 35 Raw'!P36</f>
        <v>18.30442</v>
      </c>
      <c r="N46" s="25">
        <f>'AEO 2022 Table 35 Raw'!Q36</f>
        <v>18.707191000000002</v>
      </c>
      <c r="O46" s="25">
        <f>'AEO 2022 Table 35 Raw'!R36</f>
        <v>18.982341999999999</v>
      </c>
      <c r="P46" s="25">
        <f>'AEO 2022 Table 35 Raw'!S36</f>
        <v>19.165638000000001</v>
      </c>
      <c r="Q46" s="25">
        <f>'AEO 2022 Table 35 Raw'!T36</f>
        <v>19.309871999999999</v>
      </c>
      <c r="R46" s="25">
        <f>'AEO 2022 Table 35 Raw'!U36</f>
        <v>19.448430999999999</v>
      </c>
      <c r="S46" s="25">
        <f>'AEO 2022 Table 35 Raw'!V36</f>
        <v>19.614402999999999</v>
      </c>
      <c r="T46" s="25">
        <f>'AEO 2022 Table 35 Raw'!W36</f>
        <v>19.795258</v>
      </c>
      <c r="U46" s="25">
        <f>'AEO 2022 Table 35 Raw'!X36</f>
        <v>19.957488999999999</v>
      </c>
      <c r="V46" s="25">
        <f>'AEO 2022 Table 35 Raw'!Y36</f>
        <v>20.208164</v>
      </c>
      <c r="W46" s="25">
        <f>'AEO 2022 Table 35 Raw'!Z36</f>
        <v>20.387131</v>
      </c>
      <c r="X46" s="25">
        <f>'AEO 2022 Table 35 Raw'!AA36</f>
        <v>20.583825999999998</v>
      </c>
      <c r="Y46" s="25">
        <f>'AEO 2022 Table 35 Raw'!AB36</f>
        <v>20.784845000000001</v>
      </c>
      <c r="Z46" s="25">
        <f>'AEO 2022 Table 35 Raw'!AC36</f>
        <v>20.966197999999999</v>
      </c>
      <c r="AA46" s="25">
        <f>'AEO 2022 Table 35 Raw'!AD36</f>
        <v>21.179237000000001</v>
      </c>
      <c r="AB46" s="25">
        <f>'AEO 2022 Table 35 Raw'!AE36</f>
        <v>21.441179000000002</v>
      </c>
      <c r="AC46" s="25">
        <f>'AEO 2022 Table 35 Raw'!AF36</f>
        <v>21.690435000000001</v>
      </c>
      <c r="AD46" s="25">
        <f>'AEO 2022 Table 35 Raw'!AG36</f>
        <v>21.909222</v>
      </c>
      <c r="AE46" s="25">
        <f>'AEO 2022 Table 35 Raw'!AH36</f>
        <v>22.147282000000001</v>
      </c>
      <c r="AF46" s="25">
        <f>'AEO 2022 Table 35 Raw'!AI36</f>
        <v>22.398439</v>
      </c>
      <c r="AG46" s="45">
        <f>'AEO 2022 Table 35 Raw'!AJ36</f>
        <v>0.02</v>
      </c>
    </row>
    <row r="47" spans="1:33" ht="15" customHeight="1">
      <c r="A47" s="8" t="s">
        <v>888</v>
      </c>
      <c r="B47" s="24" t="s">
        <v>889</v>
      </c>
      <c r="C47" s="25">
        <f>'AEO 2022 Table 35 Raw'!F37</f>
        <v>16.301704000000001</v>
      </c>
      <c r="D47" s="25">
        <f>'AEO 2022 Table 35 Raw'!G37</f>
        <v>17.547011999999999</v>
      </c>
      <c r="E47" s="25">
        <f>'AEO 2022 Table 35 Raw'!H37</f>
        <v>18.622335</v>
      </c>
      <c r="F47" s="25">
        <f>'AEO 2022 Table 35 Raw'!I37</f>
        <v>19.491897999999999</v>
      </c>
      <c r="G47" s="25">
        <f>'AEO 2022 Table 35 Raw'!J37</f>
        <v>20.109976</v>
      </c>
      <c r="H47" s="25">
        <f>'AEO 2022 Table 35 Raw'!K37</f>
        <v>20.579369</v>
      </c>
      <c r="I47" s="25">
        <f>'AEO 2022 Table 35 Raw'!L37</f>
        <v>20.933679999999999</v>
      </c>
      <c r="J47" s="25">
        <f>'AEO 2022 Table 35 Raw'!M37</f>
        <v>21.270298</v>
      </c>
      <c r="K47" s="25">
        <f>'AEO 2022 Table 35 Raw'!N37</f>
        <v>21.569614000000001</v>
      </c>
      <c r="L47" s="25">
        <f>'AEO 2022 Table 35 Raw'!O37</f>
        <v>21.917065000000001</v>
      </c>
      <c r="M47" s="25">
        <f>'AEO 2022 Table 35 Raw'!P37</f>
        <v>22.215467</v>
      </c>
      <c r="N47" s="25">
        <f>'AEO 2022 Table 35 Raw'!Q37</f>
        <v>22.645309000000001</v>
      </c>
      <c r="O47" s="25">
        <f>'AEO 2022 Table 35 Raw'!R37</f>
        <v>22.982285999999998</v>
      </c>
      <c r="P47" s="25">
        <f>'AEO 2022 Table 35 Raw'!S37</f>
        <v>23.209263</v>
      </c>
      <c r="Q47" s="25">
        <f>'AEO 2022 Table 35 Raw'!T37</f>
        <v>23.405518000000001</v>
      </c>
      <c r="R47" s="25">
        <f>'AEO 2022 Table 35 Raw'!U37</f>
        <v>23.604969000000001</v>
      </c>
      <c r="S47" s="25">
        <f>'AEO 2022 Table 35 Raw'!V37</f>
        <v>23.846478000000001</v>
      </c>
      <c r="T47" s="25">
        <f>'AEO 2022 Table 35 Raw'!W37</f>
        <v>24.105305000000001</v>
      </c>
      <c r="U47" s="25">
        <f>'AEO 2022 Table 35 Raw'!X37</f>
        <v>24.36289</v>
      </c>
      <c r="V47" s="25">
        <f>'AEO 2022 Table 35 Raw'!Y37</f>
        <v>24.704181999999999</v>
      </c>
      <c r="W47" s="25">
        <f>'AEO 2022 Table 35 Raw'!Z37</f>
        <v>24.970692</v>
      </c>
      <c r="X47" s="25">
        <f>'AEO 2022 Table 35 Raw'!AA37</f>
        <v>25.262255</v>
      </c>
      <c r="Y47" s="25">
        <f>'AEO 2022 Table 35 Raw'!AB37</f>
        <v>25.560244000000001</v>
      </c>
      <c r="Z47" s="25">
        <f>'AEO 2022 Table 35 Raw'!AC37</f>
        <v>25.848763999999999</v>
      </c>
      <c r="AA47" s="25">
        <f>'AEO 2022 Table 35 Raw'!AD37</f>
        <v>26.188046</v>
      </c>
      <c r="AB47" s="25">
        <f>'AEO 2022 Table 35 Raw'!AE37</f>
        <v>26.592486999999998</v>
      </c>
      <c r="AC47" s="25">
        <f>'AEO 2022 Table 35 Raw'!AF37</f>
        <v>26.986263000000001</v>
      </c>
      <c r="AD47" s="25">
        <f>'AEO 2022 Table 35 Raw'!AG37</f>
        <v>27.338573</v>
      </c>
      <c r="AE47" s="25">
        <f>'AEO 2022 Table 35 Raw'!AH37</f>
        <v>27.711731</v>
      </c>
      <c r="AF47" s="25">
        <f>'AEO 2022 Table 35 Raw'!AI37</f>
        <v>28.118931</v>
      </c>
      <c r="AG47" s="45">
        <f>'AEO 2022 Table 35 Raw'!AJ37</f>
        <v>1.9E-2</v>
      </c>
    </row>
    <row r="48" spans="1:33" ht="15" customHeight="1">
      <c r="A48" s="8" t="s">
        <v>890</v>
      </c>
      <c r="B48" s="24" t="s">
        <v>891</v>
      </c>
      <c r="C48" s="25">
        <f>'AEO 2022 Table 35 Raw'!F38</f>
        <v>125.034561</v>
      </c>
      <c r="D48" s="25">
        <f>'AEO 2022 Table 35 Raw'!G38</f>
        <v>126.333389</v>
      </c>
      <c r="E48" s="25">
        <f>'AEO 2022 Table 35 Raw'!H38</f>
        <v>127.051025</v>
      </c>
      <c r="F48" s="25">
        <f>'AEO 2022 Table 35 Raw'!I38</f>
        <v>127.568619</v>
      </c>
      <c r="G48" s="25">
        <f>'AEO 2022 Table 35 Raw'!J38</f>
        <v>127.841385</v>
      </c>
      <c r="H48" s="25">
        <f>'AEO 2022 Table 35 Raw'!K38</f>
        <v>128.109161</v>
      </c>
      <c r="I48" s="25">
        <f>'AEO 2022 Table 35 Raw'!L38</f>
        <v>128.131821</v>
      </c>
      <c r="J48" s="25">
        <f>'AEO 2022 Table 35 Raw'!M38</f>
        <v>128.17013499999999</v>
      </c>
      <c r="K48" s="25">
        <f>'AEO 2022 Table 35 Raw'!N38</f>
        <v>128.20394899999999</v>
      </c>
      <c r="L48" s="25">
        <f>'AEO 2022 Table 35 Raw'!O38</f>
        <v>128.19549599999999</v>
      </c>
      <c r="M48" s="25">
        <f>'AEO 2022 Table 35 Raw'!P38</f>
        <v>128.16146900000001</v>
      </c>
      <c r="N48" s="25">
        <f>'AEO 2022 Table 35 Raw'!Q38</f>
        <v>128.16503900000001</v>
      </c>
      <c r="O48" s="25">
        <f>'AEO 2022 Table 35 Raw'!R38</f>
        <v>128.19001800000001</v>
      </c>
      <c r="P48" s="25">
        <f>'AEO 2022 Table 35 Raw'!S38</f>
        <v>128.088257</v>
      </c>
      <c r="Q48" s="25">
        <f>'AEO 2022 Table 35 Raw'!T38</f>
        <v>127.912575</v>
      </c>
      <c r="R48" s="25">
        <f>'AEO 2022 Table 35 Raw'!U38</f>
        <v>127.748581</v>
      </c>
      <c r="S48" s="25">
        <f>'AEO 2022 Table 35 Raw'!V38</f>
        <v>127.630478</v>
      </c>
      <c r="T48" s="25">
        <f>'AEO 2022 Table 35 Raw'!W38</f>
        <v>127.58284</v>
      </c>
      <c r="U48" s="25">
        <f>'AEO 2022 Table 35 Raw'!X38</f>
        <v>127.601418</v>
      </c>
      <c r="V48" s="25">
        <f>'AEO 2022 Table 35 Raw'!Y38</f>
        <v>127.64003</v>
      </c>
      <c r="W48" s="25">
        <f>'AEO 2022 Table 35 Raw'!Z38</f>
        <v>127.662811</v>
      </c>
      <c r="X48" s="25">
        <f>'AEO 2022 Table 35 Raw'!AA38</f>
        <v>127.659431</v>
      </c>
      <c r="Y48" s="25">
        <f>'AEO 2022 Table 35 Raw'!AB38</f>
        <v>127.643906</v>
      </c>
      <c r="Z48" s="25">
        <f>'AEO 2022 Table 35 Raw'!AC38</f>
        <v>127.614059</v>
      </c>
      <c r="AA48" s="25">
        <f>'AEO 2022 Table 35 Raw'!AD38</f>
        <v>127.559479</v>
      </c>
      <c r="AB48" s="25">
        <f>'AEO 2022 Table 35 Raw'!AE38</f>
        <v>127.548615</v>
      </c>
      <c r="AC48" s="25">
        <f>'AEO 2022 Table 35 Raw'!AF38</f>
        <v>127.539215</v>
      </c>
      <c r="AD48" s="25">
        <f>'AEO 2022 Table 35 Raw'!AG38</f>
        <v>127.51091</v>
      </c>
      <c r="AE48" s="25">
        <f>'AEO 2022 Table 35 Raw'!AH38</f>
        <v>127.52413199999999</v>
      </c>
      <c r="AF48" s="25">
        <f>'AEO 2022 Table 35 Raw'!AI38</f>
        <v>127.529572</v>
      </c>
      <c r="AG48" s="45">
        <f>'AEO 2022 Table 35 Raw'!AJ38</f>
        <v>1E-3</v>
      </c>
    </row>
    <row r="49" spans="1:33" ht="15" customHeight="1">
      <c r="A49" s="8" t="s">
        <v>892</v>
      </c>
      <c r="B49" s="24" t="s">
        <v>893</v>
      </c>
      <c r="C49" s="25">
        <f>'AEO 2022 Table 35 Raw'!F39</f>
        <v>747.91564900000003</v>
      </c>
      <c r="D49" s="25">
        <f>'AEO 2022 Table 35 Raw'!G39</f>
        <v>699.222351</v>
      </c>
      <c r="E49" s="25">
        <f>'AEO 2022 Table 35 Raw'!H39</f>
        <v>679.98339799999997</v>
      </c>
      <c r="F49" s="25">
        <f>'AEO 2022 Table 35 Raw'!I39</f>
        <v>663.084473</v>
      </c>
      <c r="G49" s="25">
        <f>'AEO 2022 Table 35 Raw'!J39</f>
        <v>651.87914999999998</v>
      </c>
      <c r="H49" s="25">
        <f>'AEO 2022 Table 35 Raw'!K39</f>
        <v>638.84497099999999</v>
      </c>
      <c r="I49" s="25">
        <f>'AEO 2022 Table 35 Raw'!L39</f>
        <v>622.07836899999995</v>
      </c>
      <c r="J49" s="25">
        <f>'AEO 2022 Table 35 Raw'!M39</f>
        <v>627.26721199999997</v>
      </c>
      <c r="K49" s="25">
        <f>'AEO 2022 Table 35 Raw'!N39</f>
        <v>621.32171600000004</v>
      </c>
      <c r="L49" s="25">
        <f>'AEO 2022 Table 35 Raw'!O39</f>
        <v>611.93481399999996</v>
      </c>
      <c r="M49" s="25">
        <f>'AEO 2022 Table 35 Raw'!P39</f>
        <v>608.225281</v>
      </c>
      <c r="N49" s="25">
        <f>'AEO 2022 Table 35 Raw'!Q39</f>
        <v>611.03344700000002</v>
      </c>
      <c r="O49" s="25">
        <f>'AEO 2022 Table 35 Raw'!R39</f>
        <v>613.15045199999997</v>
      </c>
      <c r="P49" s="25">
        <f>'AEO 2022 Table 35 Raw'!S39</f>
        <v>603.66564900000003</v>
      </c>
      <c r="Q49" s="25">
        <f>'AEO 2022 Table 35 Raw'!T39</f>
        <v>601.21069299999999</v>
      </c>
      <c r="R49" s="25">
        <f>'AEO 2022 Table 35 Raw'!U39</f>
        <v>602.07238800000005</v>
      </c>
      <c r="S49" s="25">
        <f>'AEO 2022 Table 35 Raw'!V39</f>
        <v>608.08264199999996</v>
      </c>
      <c r="T49" s="25">
        <f>'AEO 2022 Table 35 Raw'!W39</f>
        <v>614.80841099999998</v>
      </c>
      <c r="U49" s="25">
        <f>'AEO 2022 Table 35 Raw'!X39</f>
        <v>620.77978499999995</v>
      </c>
      <c r="V49" s="25">
        <f>'AEO 2022 Table 35 Raw'!Y39</f>
        <v>626.37329099999999</v>
      </c>
      <c r="W49" s="25">
        <f>'AEO 2022 Table 35 Raw'!Z39</f>
        <v>629.80364999999995</v>
      </c>
      <c r="X49" s="25">
        <f>'AEO 2022 Table 35 Raw'!AA39</f>
        <v>635.45318599999996</v>
      </c>
      <c r="Y49" s="25">
        <f>'AEO 2022 Table 35 Raw'!AB39</f>
        <v>639.785706</v>
      </c>
      <c r="Z49" s="25">
        <f>'AEO 2022 Table 35 Raw'!AC39</f>
        <v>646.99542199999996</v>
      </c>
      <c r="AA49" s="25">
        <f>'AEO 2022 Table 35 Raw'!AD39</f>
        <v>645.08941700000003</v>
      </c>
      <c r="AB49" s="25">
        <f>'AEO 2022 Table 35 Raw'!AE39</f>
        <v>648.41216999999995</v>
      </c>
      <c r="AC49" s="25">
        <f>'AEO 2022 Table 35 Raw'!AF39</f>
        <v>656.76415999999995</v>
      </c>
      <c r="AD49" s="25">
        <f>'AEO 2022 Table 35 Raw'!AG39</f>
        <v>665.00036599999999</v>
      </c>
      <c r="AE49" s="25">
        <f>'AEO 2022 Table 35 Raw'!AH39</f>
        <v>672.35607900000002</v>
      </c>
      <c r="AF49" s="25">
        <f>'AEO 2022 Table 35 Raw'!AI39</f>
        <v>677.73187299999995</v>
      </c>
      <c r="AG49" s="45">
        <f>'AEO 2022 Table 35 Raw'!AJ39</f>
        <v>-3.0000000000000001E-3</v>
      </c>
    </row>
    <row r="50" spans="1:33" ht="12" customHeight="1">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45"/>
    </row>
    <row r="51" spans="1:33" ht="15" customHeight="1">
      <c r="A51" s="8" t="s">
        <v>894</v>
      </c>
      <c r="B51" s="23" t="s">
        <v>895</v>
      </c>
      <c r="C51" s="25">
        <f>'AEO 2022 Table 35 Raw'!F40</f>
        <v>537.67138699999998</v>
      </c>
      <c r="D51" s="25">
        <f>'AEO 2022 Table 35 Raw'!G40</f>
        <v>545.01721199999997</v>
      </c>
      <c r="E51" s="25">
        <f>'AEO 2022 Table 35 Raw'!H40</f>
        <v>538.94824200000005</v>
      </c>
      <c r="F51" s="25">
        <f>'AEO 2022 Table 35 Raw'!I40</f>
        <v>538.10186799999997</v>
      </c>
      <c r="G51" s="25">
        <f>'AEO 2022 Table 35 Raw'!J40</f>
        <v>541.07080099999996</v>
      </c>
      <c r="H51" s="25">
        <f>'AEO 2022 Table 35 Raw'!K40</f>
        <v>543.23376499999995</v>
      </c>
      <c r="I51" s="25">
        <f>'AEO 2022 Table 35 Raw'!L40</f>
        <v>544.71484399999997</v>
      </c>
      <c r="J51" s="25">
        <f>'AEO 2022 Table 35 Raw'!M40</f>
        <v>546.03112799999997</v>
      </c>
      <c r="K51" s="25">
        <f>'AEO 2022 Table 35 Raw'!N40</f>
        <v>543.57482900000002</v>
      </c>
      <c r="L51" s="25">
        <f>'AEO 2022 Table 35 Raw'!O40</f>
        <v>544.23254399999996</v>
      </c>
      <c r="M51" s="25">
        <f>'AEO 2022 Table 35 Raw'!P40</f>
        <v>542.59368900000004</v>
      </c>
      <c r="N51" s="25">
        <f>'AEO 2022 Table 35 Raw'!Q40</f>
        <v>541.55255099999999</v>
      </c>
      <c r="O51" s="25">
        <f>'AEO 2022 Table 35 Raw'!R40</f>
        <v>540.415344</v>
      </c>
      <c r="P51" s="25">
        <f>'AEO 2022 Table 35 Raw'!S40</f>
        <v>539.18463099999997</v>
      </c>
      <c r="Q51" s="25">
        <f>'AEO 2022 Table 35 Raw'!T40</f>
        <v>537.86413600000003</v>
      </c>
      <c r="R51" s="25">
        <f>'AEO 2022 Table 35 Raw'!U40</f>
        <v>536.64025900000001</v>
      </c>
      <c r="S51" s="25">
        <f>'AEO 2022 Table 35 Raw'!V40</f>
        <v>535.43872099999999</v>
      </c>
      <c r="T51" s="25">
        <f>'AEO 2022 Table 35 Raw'!W40</f>
        <v>534.17791699999998</v>
      </c>
      <c r="U51" s="25">
        <f>'AEO 2022 Table 35 Raw'!X40</f>
        <v>532.85986300000002</v>
      </c>
      <c r="V51" s="25">
        <f>'AEO 2022 Table 35 Raw'!Y40</f>
        <v>531.48101799999995</v>
      </c>
      <c r="W51" s="25">
        <f>'AEO 2022 Table 35 Raw'!Z40</f>
        <v>530.05291699999998</v>
      </c>
      <c r="X51" s="25">
        <f>'AEO 2022 Table 35 Raw'!AA40</f>
        <v>528.58050500000002</v>
      </c>
      <c r="Y51" s="25">
        <f>'AEO 2022 Table 35 Raw'!AB40</f>
        <v>527.06323199999997</v>
      </c>
      <c r="Z51" s="25">
        <f>'AEO 2022 Table 35 Raw'!AC40</f>
        <v>525.50146500000005</v>
      </c>
      <c r="AA51" s="25">
        <f>'AEO 2022 Table 35 Raw'!AD40</f>
        <v>523.89904799999999</v>
      </c>
      <c r="AB51" s="25">
        <f>'AEO 2022 Table 35 Raw'!AE40</f>
        <v>522.26709000000005</v>
      </c>
      <c r="AC51" s="25">
        <f>'AEO 2022 Table 35 Raw'!AF40</f>
        <v>520.61010699999997</v>
      </c>
      <c r="AD51" s="25">
        <f>'AEO 2022 Table 35 Raw'!AG40</f>
        <v>518.93017599999996</v>
      </c>
      <c r="AE51" s="25">
        <f>'AEO 2022 Table 35 Raw'!AH40</f>
        <v>517.22851600000001</v>
      </c>
      <c r="AF51" s="25">
        <f>'AEO 2022 Table 35 Raw'!AI40</f>
        <v>515.50958300000002</v>
      </c>
      <c r="AG51" s="45">
        <f>'AEO 2022 Table 35 Raw'!AJ40</f>
        <v>-1E-3</v>
      </c>
    </row>
    <row r="52" spans="1:33" ht="15" customHeight="1">
      <c r="A52" s="8" t="s">
        <v>896</v>
      </c>
      <c r="B52" s="24" t="s">
        <v>897</v>
      </c>
      <c r="C52" s="25">
        <f>'AEO 2022 Table 35 Raw'!F41</f>
        <v>402.09411599999999</v>
      </c>
      <c r="D52" s="25">
        <f>'AEO 2022 Table 35 Raw'!G41</f>
        <v>408.33734099999998</v>
      </c>
      <c r="E52" s="25">
        <f>'AEO 2022 Table 35 Raw'!H41</f>
        <v>404.574341</v>
      </c>
      <c r="F52" s="25">
        <f>'AEO 2022 Table 35 Raw'!I41</f>
        <v>403.93804899999998</v>
      </c>
      <c r="G52" s="25">
        <f>'AEO 2022 Table 35 Raw'!J41</f>
        <v>406.16589399999998</v>
      </c>
      <c r="H52" s="25">
        <f>'AEO 2022 Table 35 Raw'!K41</f>
        <v>407.79013099999997</v>
      </c>
      <c r="I52" s="25">
        <f>'AEO 2022 Table 35 Raw'!L41</f>
        <v>408.903412</v>
      </c>
      <c r="J52" s="25">
        <f>'AEO 2022 Table 35 Raw'!M41</f>
        <v>409.89193699999998</v>
      </c>
      <c r="K52" s="25">
        <f>'AEO 2022 Table 35 Raw'!N41</f>
        <v>408.04742399999998</v>
      </c>
      <c r="L52" s="25">
        <f>'AEO 2022 Table 35 Raw'!O41</f>
        <v>408.54107699999997</v>
      </c>
      <c r="M52" s="25">
        <f>'AEO 2022 Table 35 Raw'!P41</f>
        <v>407.31039399999997</v>
      </c>
      <c r="N52" s="25">
        <f>'AEO 2022 Table 35 Raw'!Q41</f>
        <v>406.52710000000002</v>
      </c>
      <c r="O52" s="25">
        <f>'AEO 2022 Table 35 Raw'!R41</f>
        <v>405.67303500000003</v>
      </c>
      <c r="P52" s="25">
        <f>'AEO 2022 Table 35 Raw'!S41</f>
        <v>404.74859600000002</v>
      </c>
      <c r="Q52" s="25">
        <f>'AEO 2022 Table 35 Raw'!T41</f>
        <v>403.756348</v>
      </c>
      <c r="R52" s="25">
        <f>'AEO 2022 Table 35 Raw'!U41</f>
        <v>402.836884</v>
      </c>
      <c r="S52" s="25">
        <f>'AEO 2022 Table 35 Raw'!V41</f>
        <v>401.93402099999997</v>
      </c>
      <c r="T52" s="25">
        <f>'AEO 2022 Table 35 Raw'!W41</f>
        <v>400.98706099999998</v>
      </c>
      <c r="U52" s="25">
        <f>'AEO 2022 Table 35 Raw'!X41</f>
        <v>399.99676499999998</v>
      </c>
      <c r="V52" s="25">
        <f>'AEO 2022 Table 35 Raw'!Y41</f>
        <v>398.96380599999998</v>
      </c>
      <c r="W52" s="25">
        <f>'AEO 2022 Table 35 Raw'!Z41</f>
        <v>397.89154100000002</v>
      </c>
      <c r="X52" s="25">
        <f>'AEO 2022 Table 35 Raw'!AA41</f>
        <v>396.78539999999998</v>
      </c>
      <c r="Y52" s="25">
        <f>'AEO 2022 Table 35 Raw'!AB41</f>
        <v>395.64672899999999</v>
      </c>
      <c r="Z52" s="25">
        <f>'AEO 2022 Table 35 Raw'!AC41</f>
        <v>394.47479199999998</v>
      </c>
      <c r="AA52" s="25">
        <f>'AEO 2022 Table 35 Raw'!AD41</f>
        <v>393.27148399999999</v>
      </c>
      <c r="AB52" s="25">
        <f>'AEO 2022 Table 35 Raw'!AE41</f>
        <v>392.04672199999999</v>
      </c>
      <c r="AC52" s="25">
        <f>'AEO 2022 Table 35 Raw'!AF41</f>
        <v>390.80255099999999</v>
      </c>
      <c r="AD52" s="25">
        <f>'AEO 2022 Table 35 Raw'!AG41</f>
        <v>389.54119900000001</v>
      </c>
      <c r="AE52" s="25">
        <f>'AEO 2022 Table 35 Raw'!AH41</f>
        <v>388.263824</v>
      </c>
      <c r="AF52" s="25">
        <f>'AEO 2022 Table 35 Raw'!AI41</f>
        <v>386.97305299999999</v>
      </c>
      <c r="AG52" s="45">
        <f>'AEO 2022 Table 35 Raw'!AJ41</f>
        <v>-1E-3</v>
      </c>
    </row>
    <row r="53" spans="1:33" ht="15" customHeight="1">
      <c r="A53" s="8" t="s">
        <v>898</v>
      </c>
      <c r="B53" s="24" t="s">
        <v>899</v>
      </c>
      <c r="C53" s="25">
        <f>'AEO 2022 Table 35 Raw'!F42</f>
        <v>20.465927000000001</v>
      </c>
      <c r="D53" s="25">
        <f>'AEO 2022 Table 35 Raw'!G42</f>
        <v>19.781210000000002</v>
      </c>
      <c r="E53" s="25">
        <f>'AEO 2022 Table 35 Raw'!H42</f>
        <v>18.552561000000001</v>
      </c>
      <c r="F53" s="25">
        <f>'AEO 2022 Table 35 Raw'!I42</f>
        <v>18.524645</v>
      </c>
      <c r="G53" s="25">
        <f>'AEO 2022 Table 35 Raw'!J42</f>
        <v>18.627945</v>
      </c>
      <c r="H53" s="25">
        <f>'AEO 2022 Table 35 Raw'!K42</f>
        <v>18.701695999999998</v>
      </c>
      <c r="I53" s="25">
        <f>'AEO 2022 Table 35 Raw'!L42</f>
        <v>18.750768999999998</v>
      </c>
      <c r="J53" s="25">
        <f>'AEO 2022 Table 35 Raw'!M42</f>
        <v>18.795544</v>
      </c>
      <c r="K53" s="25">
        <f>'AEO 2022 Table 35 Raw'!N42</f>
        <v>18.711777000000001</v>
      </c>
      <c r="L53" s="25">
        <f>'AEO 2022 Table 35 Raw'!O42</f>
        <v>18.734541</v>
      </c>
      <c r="M53" s="25">
        <f>'AEO 2022 Table 35 Raw'!P42</f>
        <v>18.678642</v>
      </c>
      <c r="N53" s="25">
        <f>'AEO 2022 Table 35 Raw'!Q42</f>
        <v>18.645047999999999</v>
      </c>
      <c r="O53" s="25">
        <f>'AEO 2022 Table 35 Raw'!R42</f>
        <v>18.606434</v>
      </c>
      <c r="P53" s="25">
        <f>'AEO 2022 Table 35 Raw'!S42</f>
        <v>18.564807999999999</v>
      </c>
      <c r="Q53" s="25">
        <f>'AEO 2022 Table 35 Raw'!T42</f>
        <v>18.520609</v>
      </c>
      <c r="R53" s="25">
        <f>'AEO 2022 Table 35 Raw'!U42</f>
        <v>18.479422</v>
      </c>
      <c r="S53" s="25">
        <f>'AEO 2022 Table 35 Raw'!V42</f>
        <v>18.439228</v>
      </c>
      <c r="T53" s="25">
        <f>'AEO 2022 Table 35 Raw'!W42</f>
        <v>18.396528</v>
      </c>
      <c r="U53" s="25">
        <f>'AEO 2022 Table 35 Raw'!X42</f>
        <v>18.352211</v>
      </c>
      <c r="V53" s="25">
        <f>'AEO 2022 Table 35 Raw'!Y42</f>
        <v>18.302021</v>
      </c>
      <c r="W53" s="25">
        <f>'AEO 2022 Table 35 Raw'!Z42</f>
        <v>18.253184999999998</v>
      </c>
      <c r="X53" s="25">
        <f>'AEO 2022 Table 35 Raw'!AA42</f>
        <v>18.203589999999998</v>
      </c>
      <c r="Y53" s="25">
        <f>'AEO 2022 Table 35 Raw'!AB42</f>
        <v>18.150928</v>
      </c>
      <c r="Z53" s="25">
        <f>'AEO 2022 Table 35 Raw'!AC42</f>
        <v>18.096623999999998</v>
      </c>
      <c r="AA53" s="25">
        <f>'AEO 2022 Table 35 Raw'!AD42</f>
        <v>18.041992</v>
      </c>
      <c r="AB53" s="25">
        <f>'AEO 2022 Table 35 Raw'!AE42</f>
        <v>17.985396999999999</v>
      </c>
      <c r="AC53" s="25">
        <f>'AEO 2022 Table 35 Raw'!AF42</f>
        <v>17.928761999999999</v>
      </c>
      <c r="AD53" s="25">
        <f>'AEO 2022 Table 35 Raw'!AG42</f>
        <v>17.871314999999999</v>
      </c>
      <c r="AE53" s="25">
        <f>'AEO 2022 Table 35 Raw'!AH42</f>
        <v>17.812719000000001</v>
      </c>
      <c r="AF53" s="25">
        <f>'AEO 2022 Table 35 Raw'!AI42</f>
        <v>17.754059000000002</v>
      </c>
      <c r="AG53" s="45">
        <f>'AEO 2022 Table 35 Raw'!AJ42</f>
        <v>-5.0000000000000001E-3</v>
      </c>
    </row>
    <row r="54" spans="1:33" ht="15" customHeight="1">
      <c r="A54" s="8" t="s">
        <v>900</v>
      </c>
      <c r="B54" s="24" t="s">
        <v>901</v>
      </c>
      <c r="C54" s="25">
        <f>'AEO 2022 Table 35 Raw'!F43</f>
        <v>115.11129800000001</v>
      </c>
      <c r="D54" s="25">
        <f>'AEO 2022 Table 35 Raw'!G43</f>
        <v>116.89862100000001</v>
      </c>
      <c r="E54" s="25">
        <f>'AEO 2022 Table 35 Raw'!H43</f>
        <v>115.82135</v>
      </c>
      <c r="F54" s="25">
        <f>'AEO 2022 Table 35 Raw'!I43</f>
        <v>115.639183</v>
      </c>
      <c r="G54" s="25">
        <f>'AEO 2022 Table 35 Raw'!J43</f>
        <v>116.27697000000001</v>
      </c>
      <c r="H54" s="25">
        <f>'AEO 2022 Table 35 Raw'!K43</f>
        <v>116.74195899999999</v>
      </c>
      <c r="I54" s="25">
        <f>'AEO 2022 Table 35 Raw'!L43</f>
        <v>117.060669</v>
      </c>
      <c r="J54" s="25">
        <f>'AEO 2022 Table 35 Raw'!M43</f>
        <v>117.343658</v>
      </c>
      <c r="K54" s="25">
        <f>'AEO 2022 Table 35 Raw'!N43</f>
        <v>116.815613</v>
      </c>
      <c r="L54" s="25">
        <f>'AEO 2022 Table 35 Raw'!O43</f>
        <v>116.956947</v>
      </c>
      <c r="M54" s="25">
        <f>'AEO 2022 Table 35 Raw'!P43</f>
        <v>116.60462200000001</v>
      </c>
      <c r="N54" s="25">
        <f>'AEO 2022 Table 35 Raw'!Q43</f>
        <v>116.380379</v>
      </c>
      <c r="O54" s="25">
        <f>'AEO 2022 Table 35 Raw'!R43</f>
        <v>116.13587200000001</v>
      </c>
      <c r="P54" s="25">
        <f>'AEO 2022 Table 35 Raw'!S43</f>
        <v>115.87123099999999</v>
      </c>
      <c r="Q54" s="25">
        <f>'AEO 2022 Table 35 Raw'!T43</f>
        <v>115.587158</v>
      </c>
      <c r="R54" s="25">
        <f>'AEO 2022 Table 35 Raw'!U43</f>
        <v>115.323944</v>
      </c>
      <c r="S54" s="25">
        <f>'AEO 2022 Table 35 Raw'!V43</f>
        <v>115.06546</v>
      </c>
      <c r="T54" s="25">
        <f>'AEO 2022 Table 35 Raw'!W43</f>
        <v>114.794365</v>
      </c>
      <c r="U54" s="25">
        <f>'AEO 2022 Table 35 Raw'!X43</f>
        <v>114.510864</v>
      </c>
      <c r="V54" s="25">
        <f>'AEO 2022 Table 35 Raw'!Y43</f>
        <v>114.215157</v>
      </c>
      <c r="W54" s="25">
        <f>'AEO 2022 Table 35 Raw'!Z43</f>
        <v>113.908188</v>
      </c>
      <c r="X54" s="25">
        <f>'AEO 2022 Table 35 Raw'!AA43</f>
        <v>113.591537</v>
      </c>
      <c r="Y54" s="25">
        <f>'AEO 2022 Table 35 Raw'!AB43</f>
        <v>113.26554899999999</v>
      </c>
      <c r="Z54" s="25">
        <f>'AEO 2022 Table 35 Raw'!AC43</f>
        <v>112.930054</v>
      </c>
      <c r="AA54" s="25">
        <f>'AEO 2022 Table 35 Raw'!AD43</f>
        <v>112.585556</v>
      </c>
      <c r="AB54" s="25">
        <f>'AEO 2022 Table 35 Raw'!AE43</f>
        <v>112.234955</v>
      </c>
      <c r="AC54" s="25">
        <f>'AEO 2022 Table 35 Raw'!AF43</f>
        <v>111.878754</v>
      </c>
      <c r="AD54" s="25">
        <f>'AEO 2022 Table 35 Raw'!AG43</f>
        <v>111.51767</v>
      </c>
      <c r="AE54" s="25">
        <f>'AEO 2022 Table 35 Raw'!AH43</f>
        <v>111.151978</v>
      </c>
      <c r="AF54" s="25">
        <f>'AEO 2022 Table 35 Raw'!AI43</f>
        <v>110.782455</v>
      </c>
      <c r="AG54" s="45">
        <f>'AEO 2022 Table 35 Raw'!AJ43</f>
        <v>-1E-3</v>
      </c>
    </row>
    <row r="55" spans="1:33" ht="12" customHeight="1">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45"/>
    </row>
    <row r="56" spans="1:33" ht="15" customHeight="1">
      <c r="A56" s="8" t="s">
        <v>902</v>
      </c>
      <c r="B56" s="23" t="s">
        <v>144</v>
      </c>
      <c r="C56" s="25">
        <f>'AEO 2022 Table 35 Raw'!F44</f>
        <v>26245.234375</v>
      </c>
      <c r="D56" s="25">
        <f>'AEO 2022 Table 35 Raw'!G44</f>
        <v>26976.199218999998</v>
      </c>
      <c r="E56" s="25">
        <f>'AEO 2022 Table 35 Raw'!H44</f>
        <v>27275.253906000002</v>
      </c>
      <c r="F56" s="25">
        <f>'AEO 2022 Table 35 Raw'!I44</f>
        <v>27174.082031000002</v>
      </c>
      <c r="G56" s="25">
        <f>'AEO 2022 Table 35 Raw'!J44</f>
        <v>27081.054688</v>
      </c>
      <c r="H56" s="25">
        <f>'AEO 2022 Table 35 Raw'!K44</f>
        <v>26926.322265999999</v>
      </c>
      <c r="I56" s="25">
        <f>'AEO 2022 Table 35 Raw'!L44</f>
        <v>26710.228515999999</v>
      </c>
      <c r="J56" s="25">
        <f>'AEO 2022 Table 35 Raw'!M44</f>
        <v>26549.517577999999</v>
      </c>
      <c r="K56" s="25">
        <f>'AEO 2022 Table 35 Raw'!N44</f>
        <v>26370.535156000002</v>
      </c>
      <c r="L56" s="25">
        <f>'AEO 2022 Table 35 Raw'!O44</f>
        <v>26231.902343999998</v>
      </c>
      <c r="M56" s="25">
        <f>'AEO 2022 Table 35 Raw'!P44</f>
        <v>26112.0625</v>
      </c>
      <c r="N56" s="25">
        <f>'AEO 2022 Table 35 Raw'!Q44</f>
        <v>26007.828125</v>
      </c>
      <c r="O56" s="25">
        <f>'AEO 2022 Table 35 Raw'!R44</f>
        <v>25911.544922000001</v>
      </c>
      <c r="P56" s="25">
        <f>'AEO 2022 Table 35 Raw'!S44</f>
        <v>25768.662109000001</v>
      </c>
      <c r="Q56" s="25">
        <f>'AEO 2022 Table 35 Raw'!T44</f>
        <v>25654.501952999999</v>
      </c>
      <c r="R56" s="25">
        <f>'AEO 2022 Table 35 Raw'!U44</f>
        <v>25562.759765999999</v>
      </c>
      <c r="S56" s="25">
        <f>'AEO 2022 Table 35 Raw'!V44</f>
        <v>25509.037109000001</v>
      </c>
      <c r="T56" s="25">
        <f>'AEO 2022 Table 35 Raw'!W44</f>
        <v>25476.058593999998</v>
      </c>
      <c r="U56" s="25">
        <f>'AEO 2022 Table 35 Raw'!X44</f>
        <v>25481.943359000001</v>
      </c>
      <c r="V56" s="25">
        <f>'AEO 2022 Table 35 Raw'!Y44</f>
        <v>25498.867188</v>
      </c>
      <c r="W56" s="25">
        <f>'AEO 2022 Table 35 Raw'!Z44</f>
        <v>25520.873047000001</v>
      </c>
      <c r="X56" s="25">
        <f>'AEO 2022 Table 35 Raw'!AA44</f>
        <v>25570.71875</v>
      </c>
      <c r="Y56" s="25">
        <f>'AEO 2022 Table 35 Raw'!AB44</f>
        <v>25626.119140999999</v>
      </c>
      <c r="Z56" s="25">
        <f>'AEO 2022 Table 35 Raw'!AC44</f>
        <v>25684.939452999999</v>
      </c>
      <c r="AA56" s="25">
        <f>'AEO 2022 Table 35 Raw'!AD44</f>
        <v>25762.03125</v>
      </c>
      <c r="AB56" s="25">
        <f>'AEO 2022 Table 35 Raw'!AE44</f>
        <v>25886.980468999998</v>
      </c>
      <c r="AC56" s="25">
        <f>'AEO 2022 Table 35 Raw'!AF44</f>
        <v>26019.113281000002</v>
      </c>
      <c r="AD56" s="25">
        <f>'AEO 2022 Table 35 Raw'!AG44</f>
        <v>26136.447265999999</v>
      </c>
      <c r="AE56" s="25">
        <f>'AEO 2022 Table 35 Raw'!AH44</f>
        <v>26269.384765999999</v>
      </c>
      <c r="AF56" s="25">
        <f>'AEO 2022 Table 35 Raw'!AI44</f>
        <v>26462.240234000001</v>
      </c>
      <c r="AG56" s="45">
        <f>'AEO 2022 Table 35 Raw'!AJ44</f>
        <v>0</v>
      </c>
    </row>
    <row r="57" spans="1:33" ht="12" customHeight="1">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45"/>
    </row>
    <row r="58" spans="1:33" ht="15" customHeight="1">
      <c r="B58" s="23" t="s">
        <v>145</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45"/>
    </row>
    <row r="59" spans="1:33" ht="15" customHeight="1">
      <c r="A59" s="8" t="s">
        <v>903</v>
      </c>
      <c r="B59" s="24" t="s">
        <v>904</v>
      </c>
      <c r="C59" s="25">
        <f>'AEO 2022 Table 35 Raw'!F46</f>
        <v>15435.637694999999</v>
      </c>
      <c r="D59" s="25">
        <f>'AEO 2022 Table 35 Raw'!G46</f>
        <v>15697.523438</v>
      </c>
      <c r="E59" s="25">
        <f>'AEO 2022 Table 35 Raw'!H46</f>
        <v>15874.182617</v>
      </c>
      <c r="F59" s="25">
        <f>'AEO 2022 Table 35 Raw'!I46</f>
        <v>15794.098633</v>
      </c>
      <c r="G59" s="25">
        <f>'AEO 2022 Table 35 Raw'!J46</f>
        <v>15682.453125</v>
      </c>
      <c r="H59" s="25">
        <f>'AEO 2022 Table 35 Raw'!K46</f>
        <v>15547.298828000001</v>
      </c>
      <c r="I59" s="25">
        <f>'AEO 2022 Table 35 Raw'!L46</f>
        <v>15393.84375</v>
      </c>
      <c r="J59" s="25">
        <f>'AEO 2022 Table 35 Raw'!M46</f>
        <v>15246.523438</v>
      </c>
      <c r="K59" s="25">
        <f>'AEO 2022 Table 35 Raw'!N46</f>
        <v>15109.184569999999</v>
      </c>
      <c r="L59" s="25">
        <f>'AEO 2022 Table 35 Raw'!O46</f>
        <v>15001.280273</v>
      </c>
      <c r="M59" s="25">
        <f>'AEO 2022 Table 35 Raw'!P46</f>
        <v>14917.893555000001</v>
      </c>
      <c r="N59" s="25">
        <f>'AEO 2022 Table 35 Raw'!Q46</f>
        <v>14823.203125</v>
      </c>
      <c r="O59" s="25">
        <f>'AEO 2022 Table 35 Raw'!R46</f>
        <v>14752.456055000001</v>
      </c>
      <c r="P59" s="25">
        <f>'AEO 2022 Table 35 Raw'!S46</f>
        <v>14673.993164</v>
      </c>
      <c r="Q59" s="25">
        <f>'AEO 2022 Table 35 Raw'!T46</f>
        <v>14589.886719</v>
      </c>
      <c r="R59" s="25">
        <f>'AEO 2022 Table 35 Raw'!U46</f>
        <v>14517.541015999999</v>
      </c>
      <c r="S59" s="25">
        <f>'AEO 2022 Table 35 Raw'!V46</f>
        <v>14463.547852</v>
      </c>
      <c r="T59" s="25">
        <f>'AEO 2022 Table 35 Raw'!W46</f>
        <v>14422.658203000001</v>
      </c>
      <c r="U59" s="25">
        <f>'AEO 2022 Table 35 Raw'!X46</f>
        <v>14405.046875</v>
      </c>
      <c r="V59" s="25">
        <f>'AEO 2022 Table 35 Raw'!Y46</f>
        <v>14400.769531</v>
      </c>
      <c r="W59" s="25">
        <f>'AEO 2022 Table 35 Raw'!Z46</f>
        <v>14401.634765999999</v>
      </c>
      <c r="X59" s="25">
        <f>'AEO 2022 Table 35 Raw'!AA46</f>
        <v>14412.709961</v>
      </c>
      <c r="Y59" s="25">
        <f>'AEO 2022 Table 35 Raw'!AB46</f>
        <v>14428.078125</v>
      </c>
      <c r="Z59" s="25">
        <f>'AEO 2022 Table 35 Raw'!AC46</f>
        <v>14456.512694999999</v>
      </c>
      <c r="AA59" s="25">
        <f>'AEO 2022 Table 35 Raw'!AD46</f>
        <v>14499.708008</v>
      </c>
      <c r="AB59" s="25">
        <f>'AEO 2022 Table 35 Raw'!AE46</f>
        <v>14568.515625</v>
      </c>
      <c r="AC59" s="25">
        <f>'AEO 2022 Table 35 Raw'!AF46</f>
        <v>14648.495117</v>
      </c>
      <c r="AD59" s="25">
        <f>'AEO 2022 Table 35 Raw'!AG46</f>
        <v>14728.716796999999</v>
      </c>
      <c r="AE59" s="25">
        <f>'AEO 2022 Table 35 Raw'!AH46</f>
        <v>14818.203125</v>
      </c>
      <c r="AF59" s="25">
        <f>'AEO 2022 Table 35 Raw'!AI46</f>
        <v>14933.519531</v>
      </c>
      <c r="AG59" s="45">
        <f>'AEO 2022 Table 35 Raw'!AJ46</f>
        <v>-1E-3</v>
      </c>
    </row>
    <row r="60" spans="1:33" ht="15" customHeight="1">
      <c r="A60" s="8" t="s">
        <v>905</v>
      </c>
      <c r="B60" s="24" t="s">
        <v>906</v>
      </c>
      <c r="C60" s="25">
        <f>'AEO 2022 Table 35 Raw'!F47</f>
        <v>32.006447000000001</v>
      </c>
      <c r="D60" s="25">
        <f>'AEO 2022 Table 35 Raw'!G47</f>
        <v>34.419018000000001</v>
      </c>
      <c r="E60" s="25">
        <f>'AEO 2022 Table 35 Raw'!H47</f>
        <v>35.953335000000003</v>
      </c>
      <c r="F60" s="25">
        <f>'AEO 2022 Table 35 Raw'!I47</f>
        <v>35.719009</v>
      </c>
      <c r="G60" s="25">
        <f>'AEO 2022 Table 35 Raw'!J47</f>
        <v>35.348182999999999</v>
      </c>
      <c r="H60" s="25">
        <f>'AEO 2022 Table 35 Raw'!K47</f>
        <v>34.698830000000001</v>
      </c>
      <c r="I60" s="25">
        <f>'AEO 2022 Table 35 Raw'!L47</f>
        <v>33.852615</v>
      </c>
      <c r="J60" s="25">
        <f>'AEO 2022 Table 35 Raw'!M47</f>
        <v>33.030506000000003</v>
      </c>
      <c r="K60" s="25">
        <f>'AEO 2022 Table 35 Raw'!N47</f>
        <v>32.220005</v>
      </c>
      <c r="L60" s="25">
        <f>'AEO 2022 Table 35 Raw'!O47</f>
        <v>31.399989999999999</v>
      </c>
      <c r="M60" s="25">
        <f>'AEO 2022 Table 35 Raw'!P47</f>
        <v>30.692623000000001</v>
      </c>
      <c r="N60" s="25">
        <f>'AEO 2022 Table 35 Raw'!Q47</f>
        <v>29.953572999999999</v>
      </c>
      <c r="O60" s="25">
        <f>'AEO 2022 Table 35 Raw'!R47</f>
        <v>29.405726999999999</v>
      </c>
      <c r="P60" s="25">
        <f>'AEO 2022 Table 35 Raw'!S47</f>
        <v>28.890284999999999</v>
      </c>
      <c r="Q60" s="25">
        <f>'AEO 2022 Table 35 Raw'!T47</f>
        <v>28.521726999999998</v>
      </c>
      <c r="R60" s="25">
        <f>'AEO 2022 Table 35 Raw'!U47</f>
        <v>28.288226999999999</v>
      </c>
      <c r="S60" s="25">
        <f>'AEO 2022 Table 35 Raw'!V47</f>
        <v>28.189083</v>
      </c>
      <c r="T60" s="25">
        <f>'AEO 2022 Table 35 Raw'!W47</f>
        <v>28.201729</v>
      </c>
      <c r="U60" s="25">
        <f>'AEO 2022 Table 35 Raw'!X47</f>
        <v>28.518017</v>
      </c>
      <c r="V60" s="25">
        <f>'AEO 2022 Table 35 Raw'!Y47</f>
        <v>28.734303000000001</v>
      </c>
      <c r="W60" s="25">
        <f>'AEO 2022 Table 35 Raw'!Z47</f>
        <v>29.134181999999999</v>
      </c>
      <c r="X60" s="25">
        <f>'AEO 2022 Table 35 Raw'!AA47</f>
        <v>29.231506</v>
      </c>
      <c r="Y60" s="25">
        <f>'AEO 2022 Table 35 Raw'!AB47</f>
        <v>29.773508</v>
      </c>
      <c r="Z60" s="25">
        <f>'AEO 2022 Table 35 Raw'!AC47</f>
        <v>30.734493000000001</v>
      </c>
      <c r="AA60" s="25">
        <f>'AEO 2022 Table 35 Raw'!AD47</f>
        <v>31.427976999999998</v>
      </c>
      <c r="AB60" s="25">
        <f>'AEO 2022 Table 35 Raw'!AE47</f>
        <v>32.201042000000001</v>
      </c>
      <c r="AC60" s="25">
        <f>'AEO 2022 Table 35 Raw'!AF47</f>
        <v>33.008862000000001</v>
      </c>
      <c r="AD60" s="25">
        <f>'AEO 2022 Table 35 Raw'!AG47</f>
        <v>33.918106000000002</v>
      </c>
      <c r="AE60" s="25">
        <f>'AEO 2022 Table 35 Raw'!AH47</f>
        <v>34.828552000000002</v>
      </c>
      <c r="AF60" s="25">
        <f>'AEO 2022 Table 35 Raw'!AI47</f>
        <v>35.963298999999999</v>
      </c>
      <c r="AG60" s="45">
        <f>'AEO 2022 Table 35 Raw'!AJ47</f>
        <v>4.0000000000000001E-3</v>
      </c>
    </row>
    <row r="61" spans="1:33" ht="15" customHeight="1">
      <c r="A61" s="8" t="s">
        <v>907</v>
      </c>
      <c r="B61" s="24" t="s">
        <v>908</v>
      </c>
      <c r="C61" s="25">
        <f>'AEO 2022 Table 35 Raw'!F48</f>
        <v>6491.6987300000001</v>
      </c>
      <c r="D61" s="25">
        <f>'AEO 2022 Table 35 Raw'!G48</f>
        <v>6435.9545900000003</v>
      </c>
      <c r="E61" s="25">
        <f>'AEO 2022 Table 35 Raw'!H48</f>
        <v>6510.9736329999996</v>
      </c>
      <c r="F61" s="25">
        <f>'AEO 2022 Table 35 Raw'!I48</f>
        <v>6416.4653319999998</v>
      </c>
      <c r="G61" s="25">
        <f>'AEO 2022 Table 35 Raw'!J48</f>
        <v>6363.3237300000001</v>
      </c>
      <c r="H61" s="25">
        <f>'AEO 2022 Table 35 Raw'!K48</f>
        <v>6299.6499020000001</v>
      </c>
      <c r="I61" s="25">
        <f>'AEO 2022 Table 35 Raw'!L48</f>
        <v>6216.126953</v>
      </c>
      <c r="J61" s="25">
        <f>'AEO 2022 Table 35 Raw'!M48</f>
        <v>6150.6660160000001</v>
      </c>
      <c r="K61" s="25">
        <f>'AEO 2022 Table 35 Raw'!N48</f>
        <v>6068.5346680000002</v>
      </c>
      <c r="L61" s="25">
        <f>'AEO 2022 Table 35 Raw'!O48</f>
        <v>5994.8247069999998</v>
      </c>
      <c r="M61" s="25">
        <f>'AEO 2022 Table 35 Raw'!P48</f>
        <v>5920.1376950000003</v>
      </c>
      <c r="N61" s="25">
        <f>'AEO 2022 Table 35 Raw'!Q48</f>
        <v>5856.1235349999997</v>
      </c>
      <c r="O61" s="25">
        <f>'AEO 2022 Table 35 Raw'!R48</f>
        <v>5795.1997069999998</v>
      </c>
      <c r="P61" s="25">
        <f>'AEO 2022 Table 35 Raw'!S48</f>
        <v>5725.7255859999996</v>
      </c>
      <c r="Q61" s="25">
        <f>'AEO 2022 Table 35 Raw'!T48</f>
        <v>5668.4750979999999</v>
      </c>
      <c r="R61" s="25">
        <f>'AEO 2022 Table 35 Raw'!U48</f>
        <v>5617.1225590000004</v>
      </c>
      <c r="S61" s="25">
        <f>'AEO 2022 Table 35 Raw'!V48</f>
        <v>5571.0229490000002</v>
      </c>
      <c r="T61" s="25">
        <f>'AEO 2022 Table 35 Raw'!W48</f>
        <v>5532.279297</v>
      </c>
      <c r="U61" s="25">
        <f>'AEO 2022 Table 35 Raw'!X48</f>
        <v>5500.626953</v>
      </c>
      <c r="V61" s="25">
        <f>'AEO 2022 Table 35 Raw'!Y48</f>
        <v>5477.109375</v>
      </c>
      <c r="W61" s="25">
        <f>'AEO 2022 Table 35 Raw'!Z48</f>
        <v>5451.4350590000004</v>
      </c>
      <c r="X61" s="25">
        <f>'AEO 2022 Table 35 Raw'!AA48</f>
        <v>5433.9599609999996</v>
      </c>
      <c r="Y61" s="25">
        <f>'AEO 2022 Table 35 Raw'!AB48</f>
        <v>5420.4438479999999</v>
      </c>
      <c r="Z61" s="25">
        <f>'AEO 2022 Table 35 Raw'!AC48</f>
        <v>5396.8559569999998</v>
      </c>
      <c r="AA61" s="25">
        <f>'AEO 2022 Table 35 Raw'!AD48</f>
        <v>5374.953125</v>
      </c>
      <c r="AB61" s="25">
        <f>'AEO 2022 Table 35 Raw'!AE48</f>
        <v>5370.2934569999998</v>
      </c>
      <c r="AC61" s="25">
        <f>'AEO 2022 Table 35 Raw'!AF48</f>
        <v>5355.9462890000004</v>
      </c>
      <c r="AD61" s="25">
        <f>'AEO 2022 Table 35 Raw'!AG48</f>
        <v>5329.8496089999999</v>
      </c>
      <c r="AE61" s="25">
        <f>'AEO 2022 Table 35 Raw'!AH48</f>
        <v>5307.6899409999996</v>
      </c>
      <c r="AF61" s="25">
        <f>'AEO 2022 Table 35 Raw'!AI48</f>
        <v>5306.2451170000004</v>
      </c>
      <c r="AG61" s="45">
        <f>'AEO 2022 Table 35 Raw'!AJ48</f>
        <v>-7.0000000000000001E-3</v>
      </c>
    </row>
    <row r="62" spans="1:33" ht="15" customHeight="1">
      <c r="A62" s="8" t="s">
        <v>909</v>
      </c>
      <c r="B62" s="24" t="s">
        <v>910</v>
      </c>
      <c r="C62" s="25">
        <f>'AEO 2022 Table 35 Raw'!F49</f>
        <v>2669.780029</v>
      </c>
      <c r="D62" s="25">
        <f>'AEO 2022 Table 35 Raw'!G49</f>
        <v>3048.0139159999999</v>
      </c>
      <c r="E62" s="25">
        <f>'AEO 2022 Table 35 Raw'!H49</f>
        <v>3308.7346189999998</v>
      </c>
      <c r="F62" s="25">
        <f>'AEO 2022 Table 35 Raw'!I49</f>
        <v>3377.9025879999999</v>
      </c>
      <c r="G62" s="25">
        <f>'AEO 2022 Table 35 Raw'!J49</f>
        <v>3437.2990719999998</v>
      </c>
      <c r="H62" s="25">
        <f>'AEO 2022 Table 35 Raw'!K49</f>
        <v>3477.8427729999999</v>
      </c>
      <c r="I62" s="25">
        <f>'AEO 2022 Table 35 Raw'!L49</f>
        <v>3503.7978520000001</v>
      </c>
      <c r="J62" s="25">
        <f>'AEO 2022 Table 35 Raw'!M49</f>
        <v>3536.4577640000002</v>
      </c>
      <c r="K62" s="25">
        <f>'AEO 2022 Table 35 Raw'!N49</f>
        <v>3565.116211</v>
      </c>
      <c r="L62" s="25">
        <f>'AEO 2022 Table 35 Raw'!O49</f>
        <v>3599.7436520000001</v>
      </c>
      <c r="M62" s="25">
        <f>'AEO 2022 Table 35 Raw'!P49</f>
        <v>3622.328125</v>
      </c>
      <c r="N62" s="25">
        <f>'AEO 2022 Table 35 Raw'!Q49</f>
        <v>3650.3549800000001</v>
      </c>
      <c r="O62" s="25">
        <f>'AEO 2022 Table 35 Raw'!R49</f>
        <v>3664.974365</v>
      </c>
      <c r="P62" s="25">
        <f>'AEO 2022 Table 35 Raw'!S49</f>
        <v>3661.2539059999999</v>
      </c>
      <c r="Q62" s="25">
        <f>'AEO 2022 Table 35 Raw'!T49</f>
        <v>3670.7402339999999</v>
      </c>
      <c r="R62" s="25">
        <f>'AEO 2022 Table 35 Raw'!U49</f>
        <v>3682.0251459999999</v>
      </c>
      <c r="S62" s="25">
        <f>'AEO 2022 Table 35 Raw'!V49</f>
        <v>3701.0478520000001</v>
      </c>
      <c r="T62" s="25">
        <f>'AEO 2022 Table 35 Raw'!W49</f>
        <v>3719.39624</v>
      </c>
      <c r="U62" s="25">
        <f>'AEO 2022 Table 35 Raw'!X49</f>
        <v>3746.0910640000002</v>
      </c>
      <c r="V62" s="25">
        <f>'AEO 2022 Table 35 Raw'!Y49</f>
        <v>3775.7951659999999</v>
      </c>
      <c r="W62" s="25">
        <f>'AEO 2022 Table 35 Raw'!Z49</f>
        <v>3798.2260740000002</v>
      </c>
      <c r="X62" s="25">
        <f>'AEO 2022 Table 35 Raw'!AA49</f>
        <v>3825.6872560000002</v>
      </c>
      <c r="Y62" s="25">
        <f>'AEO 2022 Table 35 Raw'!AB49</f>
        <v>3854.5432129999999</v>
      </c>
      <c r="Z62" s="25">
        <f>'AEO 2022 Table 35 Raw'!AC49</f>
        <v>3879.1945799999999</v>
      </c>
      <c r="AA62" s="25">
        <f>'AEO 2022 Table 35 Raw'!AD49</f>
        <v>3912.5258789999998</v>
      </c>
      <c r="AB62" s="25">
        <f>'AEO 2022 Table 35 Raw'!AE49</f>
        <v>3947.4235840000001</v>
      </c>
      <c r="AC62" s="25">
        <f>'AEO 2022 Table 35 Raw'!AF49</f>
        <v>3979.7197270000001</v>
      </c>
      <c r="AD62" s="25">
        <f>'AEO 2022 Table 35 Raw'!AG49</f>
        <v>4009.6381839999999</v>
      </c>
      <c r="AE62" s="25">
        <f>'AEO 2022 Table 35 Raw'!AH49</f>
        <v>4042.41626</v>
      </c>
      <c r="AF62" s="25">
        <f>'AEO 2022 Table 35 Raw'!AI49</f>
        <v>4087.0810550000001</v>
      </c>
      <c r="AG62" s="45">
        <f>'AEO 2022 Table 35 Raw'!AJ49</f>
        <v>1.4999999999999999E-2</v>
      </c>
    </row>
    <row r="63" spans="1:33" ht="15" customHeight="1">
      <c r="A63" s="8" t="s">
        <v>911</v>
      </c>
      <c r="B63" s="24" t="s">
        <v>899</v>
      </c>
      <c r="C63" s="25">
        <f>'AEO 2022 Table 35 Raw'!F50</f>
        <v>558.12506099999996</v>
      </c>
      <c r="D63" s="25">
        <f>'AEO 2022 Table 35 Raw'!G50</f>
        <v>748.90087900000003</v>
      </c>
      <c r="E63" s="25">
        <f>'AEO 2022 Table 35 Raw'!H50</f>
        <v>522.64160200000003</v>
      </c>
      <c r="F63" s="25">
        <f>'AEO 2022 Table 35 Raw'!I50</f>
        <v>524.908142</v>
      </c>
      <c r="G63" s="25">
        <f>'AEO 2022 Table 35 Raw'!J50</f>
        <v>529.69860800000004</v>
      </c>
      <c r="H63" s="25">
        <f>'AEO 2022 Table 35 Raw'!K50</f>
        <v>524.035889</v>
      </c>
      <c r="I63" s="25">
        <f>'AEO 2022 Table 35 Raw'!L50</f>
        <v>512.93725600000005</v>
      </c>
      <c r="J63" s="25">
        <f>'AEO 2022 Table 35 Raw'!M50</f>
        <v>507.74627700000002</v>
      </c>
      <c r="K63" s="25">
        <f>'AEO 2022 Table 35 Raw'!N50</f>
        <v>506.17285199999998</v>
      </c>
      <c r="L63" s="25">
        <f>'AEO 2022 Table 35 Raw'!O50</f>
        <v>503.28979500000003</v>
      </c>
      <c r="M63" s="25">
        <f>'AEO 2022 Table 35 Raw'!P50</f>
        <v>501.78506499999997</v>
      </c>
      <c r="N63" s="25">
        <f>'AEO 2022 Table 35 Raw'!Q50</f>
        <v>509.74368299999998</v>
      </c>
      <c r="O63" s="25">
        <f>'AEO 2022 Table 35 Raw'!R50</f>
        <v>508.35601800000001</v>
      </c>
      <c r="P63" s="25">
        <f>'AEO 2022 Table 35 Raw'!S50</f>
        <v>506.969696</v>
      </c>
      <c r="Q63" s="25">
        <f>'AEO 2022 Table 35 Raw'!T50</f>
        <v>507.99404900000002</v>
      </c>
      <c r="R63" s="25">
        <f>'AEO 2022 Table 35 Raw'!U50</f>
        <v>507.99383499999999</v>
      </c>
      <c r="S63" s="25">
        <f>'AEO 2022 Table 35 Raw'!V50</f>
        <v>508.50622600000003</v>
      </c>
      <c r="T63" s="25">
        <f>'AEO 2022 Table 35 Raw'!W50</f>
        <v>508.11883499999999</v>
      </c>
      <c r="U63" s="25">
        <f>'AEO 2022 Table 35 Raw'!X50</f>
        <v>509.57165500000002</v>
      </c>
      <c r="V63" s="25">
        <f>'AEO 2022 Table 35 Raw'!Y50</f>
        <v>490.52374300000002</v>
      </c>
      <c r="W63" s="25">
        <f>'AEO 2022 Table 35 Raw'!Z50</f>
        <v>487.88681000000003</v>
      </c>
      <c r="X63" s="25">
        <f>'AEO 2022 Table 35 Raw'!AA50</f>
        <v>488.15933200000001</v>
      </c>
      <c r="Y63" s="25">
        <f>'AEO 2022 Table 35 Raw'!AB50</f>
        <v>481.11630200000002</v>
      </c>
      <c r="Z63" s="25">
        <f>'AEO 2022 Table 35 Raw'!AC50</f>
        <v>474.23474099999999</v>
      </c>
      <c r="AA63" s="25">
        <f>'AEO 2022 Table 35 Raw'!AD50</f>
        <v>472.38226300000002</v>
      </c>
      <c r="AB63" s="25">
        <f>'AEO 2022 Table 35 Raw'!AE50</f>
        <v>466.11859099999998</v>
      </c>
      <c r="AC63" s="25">
        <f>'AEO 2022 Table 35 Raw'!AF50</f>
        <v>465.168182</v>
      </c>
      <c r="AD63" s="25">
        <f>'AEO 2022 Table 35 Raw'!AG50</f>
        <v>464.990814</v>
      </c>
      <c r="AE63" s="25">
        <f>'AEO 2022 Table 35 Raw'!AH50</f>
        <v>463.17944299999999</v>
      </c>
      <c r="AF63" s="25">
        <f>'AEO 2022 Table 35 Raw'!AI50</f>
        <v>463.91601600000001</v>
      </c>
      <c r="AG63" s="45">
        <f>'AEO 2022 Table 35 Raw'!AJ50</f>
        <v>-6.0000000000000001E-3</v>
      </c>
    </row>
    <row r="64" spans="1:33" ht="15" customHeight="1">
      <c r="A64" s="8" t="s">
        <v>912</v>
      </c>
      <c r="B64" s="24" t="s">
        <v>913</v>
      </c>
      <c r="C64" s="25">
        <f>'AEO 2022 Table 35 Raw'!F51</f>
        <v>22.434891</v>
      </c>
      <c r="D64" s="25">
        <f>'AEO 2022 Table 35 Raw'!G51</f>
        <v>22.421617999999999</v>
      </c>
      <c r="E64" s="25">
        <f>'AEO 2022 Table 35 Raw'!H51</f>
        <v>22.410634999999999</v>
      </c>
      <c r="F64" s="25">
        <f>'AEO 2022 Table 35 Raw'!I51</f>
        <v>22.401547999999998</v>
      </c>
      <c r="G64" s="25">
        <f>'AEO 2022 Table 35 Raw'!J51</f>
        <v>22.394031999999999</v>
      </c>
      <c r="H64" s="25">
        <f>'AEO 2022 Table 35 Raw'!K51</f>
        <v>22.387812</v>
      </c>
      <c r="I64" s="25">
        <f>'AEO 2022 Table 35 Raw'!L51</f>
        <v>22.382666</v>
      </c>
      <c r="J64" s="25">
        <f>'AEO 2022 Table 35 Raw'!M51</f>
        <v>22.378406999999999</v>
      </c>
      <c r="K64" s="25">
        <f>'AEO 2022 Table 35 Raw'!N51</f>
        <v>22.374884000000002</v>
      </c>
      <c r="L64" s="25">
        <f>'AEO 2022 Table 35 Raw'!O51</f>
        <v>22.371969</v>
      </c>
      <c r="M64" s="25">
        <f>'AEO 2022 Table 35 Raw'!P51</f>
        <v>22.369558000000001</v>
      </c>
      <c r="N64" s="25">
        <f>'AEO 2022 Table 35 Raw'!Q51</f>
        <v>22.367563000000001</v>
      </c>
      <c r="O64" s="25">
        <f>'AEO 2022 Table 35 Raw'!R51</f>
        <v>22.365911000000001</v>
      </c>
      <c r="P64" s="25">
        <f>'AEO 2022 Table 35 Raw'!S51</f>
        <v>22.364546000000001</v>
      </c>
      <c r="Q64" s="25">
        <f>'AEO 2022 Table 35 Raw'!T51</f>
        <v>22.363416999999998</v>
      </c>
      <c r="R64" s="25">
        <f>'AEO 2022 Table 35 Raw'!U51</f>
        <v>22.362480000000001</v>
      </c>
      <c r="S64" s="25">
        <f>'AEO 2022 Table 35 Raw'!V51</f>
        <v>22.361708</v>
      </c>
      <c r="T64" s="25">
        <f>'AEO 2022 Table 35 Raw'!W51</f>
        <v>22.361066999999998</v>
      </c>
      <c r="U64" s="25">
        <f>'AEO 2022 Table 35 Raw'!X51</f>
        <v>22.360537999999998</v>
      </c>
      <c r="V64" s="25">
        <f>'AEO 2022 Table 35 Raw'!Y51</f>
        <v>22.360099999999999</v>
      </c>
      <c r="W64" s="25">
        <f>'AEO 2022 Table 35 Raw'!Z51</f>
        <v>22.359736999999999</v>
      </c>
      <c r="X64" s="25">
        <f>'AEO 2022 Table 35 Raw'!AA51</f>
        <v>22.359438000000001</v>
      </c>
      <c r="Y64" s="25">
        <f>'AEO 2022 Table 35 Raw'!AB51</f>
        <v>22.359190000000002</v>
      </c>
      <c r="Z64" s="25">
        <f>'AEO 2022 Table 35 Raw'!AC51</f>
        <v>22.358984</v>
      </c>
      <c r="AA64" s="25">
        <f>'AEO 2022 Table 35 Raw'!AD51</f>
        <v>22.358813999999999</v>
      </c>
      <c r="AB64" s="25">
        <f>'AEO 2022 Table 35 Raw'!AE51</f>
        <v>22.358673</v>
      </c>
      <c r="AC64" s="25">
        <f>'AEO 2022 Table 35 Raw'!AF51</f>
        <v>22.358557000000001</v>
      </c>
      <c r="AD64" s="25">
        <f>'AEO 2022 Table 35 Raw'!AG51</f>
        <v>22.358460999999998</v>
      </c>
      <c r="AE64" s="25">
        <f>'AEO 2022 Table 35 Raw'!AH51</f>
        <v>22.358381000000001</v>
      </c>
      <c r="AF64" s="25">
        <f>'AEO 2022 Table 35 Raw'!AI51</f>
        <v>22.358315000000001</v>
      </c>
      <c r="AG64" s="45">
        <f>'AEO 2022 Table 35 Raw'!AJ51</f>
        <v>0</v>
      </c>
    </row>
    <row r="65" spans="1:33" ht="15" customHeight="1">
      <c r="A65" s="8" t="s">
        <v>914</v>
      </c>
      <c r="B65" s="24" t="s">
        <v>915</v>
      </c>
      <c r="C65" s="25">
        <f>'AEO 2022 Table 35 Raw'!F52</f>
        <v>6.8694740000000003</v>
      </c>
      <c r="D65" s="25">
        <f>'AEO 2022 Table 35 Raw'!G52</f>
        <v>7.9894379999999998</v>
      </c>
      <c r="E65" s="25">
        <f>'AEO 2022 Table 35 Raw'!H52</f>
        <v>8.6093759999999993</v>
      </c>
      <c r="F65" s="25">
        <f>'AEO 2022 Table 35 Raw'!I52</f>
        <v>8.8749800000000008</v>
      </c>
      <c r="G65" s="25">
        <f>'AEO 2022 Table 35 Raw'!J52</f>
        <v>9.1994830000000007</v>
      </c>
      <c r="H65" s="25">
        <f>'AEO 2022 Table 35 Raw'!K52</f>
        <v>9.4765449999999998</v>
      </c>
      <c r="I65" s="25">
        <f>'AEO 2022 Table 35 Raw'!L52</f>
        <v>9.7135800000000003</v>
      </c>
      <c r="J65" s="25">
        <f>'AEO 2022 Table 35 Raw'!M52</f>
        <v>9.7262649999999997</v>
      </c>
      <c r="K65" s="25">
        <f>'AEO 2022 Table 35 Raw'!N52</f>
        <v>9.916169</v>
      </c>
      <c r="L65" s="25">
        <f>'AEO 2022 Table 35 Raw'!O52</f>
        <v>10.133162</v>
      </c>
      <c r="M65" s="25">
        <f>'AEO 2022 Table 35 Raw'!P52</f>
        <v>10.340009</v>
      </c>
      <c r="N65" s="25">
        <f>'AEO 2022 Table 35 Raw'!Q52</f>
        <v>10.566711</v>
      </c>
      <c r="O65" s="25">
        <f>'AEO 2022 Table 35 Raw'!R52</f>
        <v>10.792726999999999</v>
      </c>
      <c r="P65" s="25">
        <f>'AEO 2022 Table 35 Raw'!S52</f>
        <v>11.015198</v>
      </c>
      <c r="Q65" s="25">
        <f>'AEO 2022 Table 35 Raw'!T52</f>
        <v>11.239100000000001</v>
      </c>
      <c r="R65" s="25">
        <f>'AEO 2022 Table 35 Raw'!U52</f>
        <v>11.471786</v>
      </c>
      <c r="S65" s="25">
        <f>'AEO 2022 Table 35 Raw'!V52</f>
        <v>11.722797</v>
      </c>
      <c r="T65" s="25">
        <f>'AEO 2022 Table 35 Raw'!W52</f>
        <v>11.97968</v>
      </c>
      <c r="U65" s="25">
        <f>'AEO 2022 Table 35 Raw'!X52</f>
        <v>12.230126</v>
      </c>
      <c r="V65" s="25">
        <f>'AEO 2022 Table 35 Raw'!Y52</f>
        <v>12.498428000000001</v>
      </c>
      <c r="W65" s="25">
        <f>'AEO 2022 Table 35 Raw'!Z52</f>
        <v>12.769831</v>
      </c>
      <c r="X65" s="25">
        <f>'AEO 2022 Table 35 Raw'!AA52</f>
        <v>13.054031</v>
      </c>
      <c r="Y65" s="25">
        <f>'AEO 2022 Table 35 Raw'!AB52</f>
        <v>13.345765999999999</v>
      </c>
      <c r="Z65" s="25">
        <f>'AEO 2022 Table 35 Raw'!AC52</f>
        <v>13.624530999999999</v>
      </c>
      <c r="AA65" s="25">
        <f>'AEO 2022 Table 35 Raw'!AD52</f>
        <v>13.921652999999999</v>
      </c>
      <c r="AB65" s="25">
        <f>'AEO 2022 Table 35 Raw'!AE52</f>
        <v>14.256479000000001</v>
      </c>
      <c r="AC65" s="25">
        <f>'AEO 2022 Table 35 Raw'!AF52</f>
        <v>14.597359000000001</v>
      </c>
      <c r="AD65" s="25">
        <f>'AEO 2022 Table 35 Raw'!AG52</f>
        <v>14.931115999999999</v>
      </c>
      <c r="AE65" s="25">
        <f>'AEO 2022 Table 35 Raw'!AH52</f>
        <v>15.284293999999999</v>
      </c>
      <c r="AF65" s="25">
        <f>'AEO 2022 Table 35 Raw'!AI52</f>
        <v>15.687407</v>
      </c>
      <c r="AG65" s="45">
        <f>'AEO 2022 Table 35 Raw'!AJ52</f>
        <v>2.9000000000000001E-2</v>
      </c>
    </row>
    <row r="66" spans="1:33" ht="15" customHeight="1">
      <c r="A66" s="8" t="s">
        <v>916</v>
      </c>
      <c r="B66" s="24" t="s">
        <v>891</v>
      </c>
      <c r="C66" s="25">
        <f>'AEO 2022 Table 35 Raw'!F53</f>
        <v>125.034561</v>
      </c>
      <c r="D66" s="25">
        <f>'AEO 2022 Table 35 Raw'!G53</f>
        <v>126.333389</v>
      </c>
      <c r="E66" s="25">
        <f>'AEO 2022 Table 35 Raw'!H53</f>
        <v>127.051025</v>
      </c>
      <c r="F66" s="25">
        <f>'AEO 2022 Table 35 Raw'!I53</f>
        <v>127.568619</v>
      </c>
      <c r="G66" s="25">
        <f>'AEO 2022 Table 35 Raw'!J53</f>
        <v>127.841385</v>
      </c>
      <c r="H66" s="25">
        <f>'AEO 2022 Table 35 Raw'!K53</f>
        <v>128.109161</v>
      </c>
      <c r="I66" s="25">
        <f>'AEO 2022 Table 35 Raw'!L53</f>
        <v>128.131821</v>
      </c>
      <c r="J66" s="25">
        <f>'AEO 2022 Table 35 Raw'!M53</f>
        <v>128.17013499999999</v>
      </c>
      <c r="K66" s="25">
        <f>'AEO 2022 Table 35 Raw'!N53</f>
        <v>128.20394899999999</v>
      </c>
      <c r="L66" s="25">
        <f>'AEO 2022 Table 35 Raw'!O53</f>
        <v>128.19549599999999</v>
      </c>
      <c r="M66" s="25">
        <f>'AEO 2022 Table 35 Raw'!P53</f>
        <v>128.16146900000001</v>
      </c>
      <c r="N66" s="25">
        <f>'AEO 2022 Table 35 Raw'!Q53</f>
        <v>128.16503900000001</v>
      </c>
      <c r="O66" s="25">
        <f>'AEO 2022 Table 35 Raw'!R53</f>
        <v>128.19001800000001</v>
      </c>
      <c r="P66" s="25">
        <f>'AEO 2022 Table 35 Raw'!S53</f>
        <v>128.088257</v>
      </c>
      <c r="Q66" s="25">
        <f>'AEO 2022 Table 35 Raw'!T53</f>
        <v>127.912575</v>
      </c>
      <c r="R66" s="25">
        <f>'AEO 2022 Table 35 Raw'!U53</f>
        <v>127.748581</v>
      </c>
      <c r="S66" s="25">
        <f>'AEO 2022 Table 35 Raw'!V53</f>
        <v>127.630478</v>
      </c>
      <c r="T66" s="25">
        <f>'AEO 2022 Table 35 Raw'!W53</f>
        <v>127.58284</v>
      </c>
      <c r="U66" s="25">
        <f>'AEO 2022 Table 35 Raw'!X53</f>
        <v>127.601418</v>
      </c>
      <c r="V66" s="25">
        <f>'AEO 2022 Table 35 Raw'!Y53</f>
        <v>127.64003</v>
      </c>
      <c r="W66" s="25">
        <f>'AEO 2022 Table 35 Raw'!Z53</f>
        <v>127.662811</v>
      </c>
      <c r="X66" s="25">
        <f>'AEO 2022 Table 35 Raw'!AA53</f>
        <v>127.659431</v>
      </c>
      <c r="Y66" s="25">
        <f>'AEO 2022 Table 35 Raw'!AB53</f>
        <v>127.643906</v>
      </c>
      <c r="Z66" s="25">
        <f>'AEO 2022 Table 35 Raw'!AC53</f>
        <v>127.614059</v>
      </c>
      <c r="AA66" s="25">
        <f>'AEO 2022 Table 35 Raw'!AD53</f>
        <v>127.559479</v>
      </c>
      <c r="AB66" s="25">
        <f>'AEO 2022 Table 35 Raw'!AE53</f>
        <v>127.548615</v>
      </c>
      <c r="AC66" s="25">
        <f>'AEO 2022 Table 35 Raw'!AF53</f>
        <v>127.539215</v>
      </c>
      <c r="AD66" s="25">
        <f>'AEO 2022 Table 35 Raw'!AG53</f>
        <v>127.51091</v>
      </c>
      <c r="AE66" s="25">
        <f>'AEO 2022 Table 35 Raw'!AH53</f>
        <v>127.52413199999999</v>
      </c>
      <c r="AF66" s="25">
        <f>'AEO 2022 Table 35 Raw'!AI53</f>
        <v>127.529572</v>
      </c>
      <c r="AG66" s="45">
        <f>'AEO 2022 Table 35 Raw'!AJ53</f>
        <v>1E-3</v>
      </c>
    </row>
    <row r="67" spans="1:33" ht="15" customHeight="1">
      <c r="A67" s="8" t="s">
        <v>917</v>
      </c>
      <c r="B67" s="24" t="s">
        <v>918</v>
      </c>
      <c r="C67" s="25">
        <f>'AEO 2022 Table 35 Raw'!F54</f>
        <v>25341.585938</v>
      </c>
      <c r="D67" s="25">
        <f>'AEO 2022 Table 35 Raw'!G54</f>
        <v>26121.558593999998</v>
      </c>
      <c r="E67" s="25">
        <f>'AEO 2022 Table 35 Raw'!H54</f>
        <v>26410.554688</v>
      </c>
      <c r="F67" s="25">
        <f>'AEO 2022 Table 35 Raw'!I54</f>
        <v>26307.939452999999</v>
      </c>
      <c r="G67" s="25">
        <f>'AEO 2022 Table 35 Raw'!J54</f>
        <v>26207.558593999998</v>
      </c>
      <c r="H67" s="25">
        <f>'AEO 2022 Table 35 Raw'!K54</f>
        <v>26043.501952999999</v>
      </c>
      <c r="I67" s="25">
        <f>'AEO 2022 Table 35 Raw'!L54</f>
        <v>25820.787109000001</v>
      </c>
      <c r="J67" s="25">
        <f>'AEO 2022 Table 35 Raw'!M54</f>
        <v>25634.699218999998</v>
      </c>
      <c r="K67" s="25">
        <f>'AEO 2022 Table 35 Raw'!N54</f>
        <v>25441.722656000002</v>
      </c>
      <c r="L67" s="25">
        <f>'AEO 2022 Table 35 Raw'!O54</f>
        <v>25291.238281000002</v>
      </c>
      <c r="M67" s="25">
        <f>'AEO 2022 Table 35 Raw'!P54</f>
        <v>25153.708984000001</v>
      </c>
      <c r="N67" s="25">
        <f>'AEO 2022 Table 35 Raw'!Q54</f>
        <v>25030.476562</v>
      </c>
      <c r="O67" s="25">
        <f>'AEO 2022 Table 35 Raw'!R54</f>
        <v>24911.740234000001</v>
      </c>
      <c r="P67" s="25">
        <f>'AEO 2022 Table 35 Raw'!S54</f>
        <v>24758.300781000002</v>
      </c>
      <c r="Q67" s="25">
        <f>'AEO 2022 Table 35 Raw'!T54</f>
        <v>24627.130859000001</v>
      </c>
      <c r="R67" s="25">
        <f>'AEO 2022 Table 35 Raw'!U54</f>
        <v>24514.556640999999</v>
      </c>
      <c r="S67" s="25">
        <f>'AEO 2022 Table 35 Raw'!V54</f>
        <v>24434.027343999998</v>
      </c>
      <c r="T67" s="25">
        <f>'AEO 2022 Table 35 Raw'!W54</f>
        <v>24372.578125</v>
      </c>
      <c r="U67" s="25">
        <f>'AEO 2022 Table 35 Raw'!X54</f>
        <v>24352.048827999999</v>
      </c>
      <c r="V67" s="25">
        <f>'AEO 2022 Table 35 Raw'!Y54</f>
        <v>24335.429688</v>
      </c>
      <c r="W67" s="25">
        <f>'AEO 2022 Table 35 Raw'!Z54</f>
        <v>24331.109375</v>
      </c>
      <c r="X67" s="25">
        <f>'AEO 2022 Table 35 Raw'!AA54</f>
        <v>24352.824218999998</v>
      </c>
      <c r="Y67" s="25">
        <f>'AEO 2022 Table 35 Raw'!AB54</f>
        <v>24377.304688</v>
      </c>
      <c r="Z67" s="25">
        <f>'AEO 2022 Table 35 Raw'!AC54</f>
        <v>24401.130859000001</v>
      </c>
      <c r="AA67" s="25">
        <f>'AEO 2022 Table 35 Raw'!AD54</f>
        <v>24454.835938</v>
      </c>
      <c r="AB67" s="25">
        <f>'AEO 2022 Table 35 Raw'!AE54</f>
        <v>24548.716797000001</v>
      </c>
      <c r="AC67" s="25">
        <f>'AEO 2022 Table 35 Raw'!AF54</f>
        <v>24646.833984000001</v>
      </c>
      <c r="AD67" s="25">
        <f>'AEO 2022 Table 35 Raw'!AG54</f>
        <v>24731.916015999999</v>
      </c>
      <c r="AE67" s="25">
        <f>'AEO 2022 Table 35 Raw'!AH54</f>
        <v>24831.482422000001</v>
      </c>
      <c r="AF67" s="25">
        <f>'AEO 2022 Table 35 Raw'!AI54</f>
        <v>24992.300781000002</v>
      </c>
      <c r="AG67" s="45">
        <f>'AEO 2022 Table 35 Raw'!AJ54</f>
        <v>0</v>
      </c>
    </row>
    <row r="68" spans="1:33" ht="15" customHeight="1">
      <c r="A68" s="8" t="s">
        <v>919</v>
      </c>
      <c r="B68" s="24" t="s">
        <v>920</v>
      </c>
      <c r="C68" s="25">
        <f>'AEO 2022 Table 35 Raw'!F55</f>
        <v>0</v>
      </c>
      <c r="D68" s="25">
        <f>'AEO 2022 Table 35 Raw'!G55</f>
        <v>0</v>
      </c>
      <c r="E68" s="25">
        <f>'AEO 2022 Table 35 Raw'!H55</f>
        <v>0</v>
      </c>
      <c r="F68" s="25">
        <f>'AEO 2022 Table 35 Raw'!I55</f>
        <v>0</v>
      </c>
      <c r="G68" s="25">
        <f>'AEO 2022 Table 35 Raw'!J55</f>
        <v>0</v>
      </c>
      <c r="H68" s="25">
        <f>'AEO 2022 Table 35 Raw'!K55</f>
        <v>0</v>
      </c>
      <c r="I68" s="25">
        <f>'AEO 2022 Table 35 Raw'!L55</f>
        <v>0</v>
      </c>
      <c r="J68" s="25">
        <f>'AEO 2022 Table 35 Raw'!M55</f>
        <v>0</v>
      </c>
      <c r="K68" s="25">
        <f>'AEO 2022 Table 35 Raw'!N55</f>
        <v>0</v>
      </c>
      <c r="L68" s="25">
        <f>'AEO 2022 Table 35 Raw'!O55</f>
        <v>0</v>
      </c>
      <c r="M68" s="25">
        <f>'AEO 2022 Table 35 Raw'!P55</f>
        <v>0</v>
      </c>
      <c r="N68" s="25">
        <f>'AEO 2022 Table 35 Raw'!Q55</f>
        <v>0</v>
      </c>
      <c r="O68" s="25">
        <f>'AEO 2022 Table 35 Raw'!R55</f>
        <v>0</v>
      </c>
      <c r="P68" s="25">
        <f>'AEO 2022 Table 35 Raw'!S55</f>
        <v>0</v>
      </c>
      <c r="Q68" s="25">
        <f>'AEO 2022 Table 35 Raw'!T55</f>
        <v>0</v>
      </c>
      <c r="R68" s="25">
        <f>'AEO 2022 Table 35 Raw'!U55</f>
        <v>0</v>
      </c>
      <c r="S68" s="25">
        <f>'AEO 2022 Table 35 Raw'!V55</f>
        <v>0</v>
      </c>
      <c r="T68" s="25">
        <f>'AEO 2022 Table 35 Raw'!W55</f>
        <v>0</v>
      </c>
      <c r="U68" s="25">
        <f>'AEO 2022 Table 35 Raw'!X55</f>
        <v>0</v>
      </c>
      <c r="V68" s="25">
        <f>'AEO 2022 Table 35 Raw'!Y55</f>
        <v>0</v>
      </c>
      <c r="W68" s="25">
        <f>'AEO 2022 Table 35 Raw'!Z55</f>
        <v>0</v>
      </c>
      <c r="X68" s="25">
        <f>'AEO 2022 Table 35 Raw'!AA55</f>
        <v>0</v>
      </c>
      <c r="Y68" s="25">
        <f>'AEO 2022 Table 35 Raw'!AB55</f>
        <v>0</v>
      </c>
      <c r="Z68" s="25">
        <f>'AEO 2022 Table 35 Raw'!AC55</f>
        <v>0</v>
      </c>
      <c r="AA68" s="25">
        <f>'AEO 2022 Table 35 Raw'!AD55</f>
        <v>0</v>
      </c>
      <c r="AB68" s="25">
        <f>'AEO 2022 Table 35 Raw'!AE55</f>
        <v>0</v>
      </c>
      <c r="AC68" s="25">
        <f>'AEO 2022 Table 35 Raw'!AF55</f>
        <v>0</v>
      </c>
      <c r="AD68" s="25">
        <f>'AEO 2022 Table 35 Raw'!AG55</f>
        <v>0</v>
      </c>
      <c r="AE68" s="25">
        <f>'AEO 2022 Table 35 Raw'!AH55</f>
        <v>0</v>
      </c>
      <c r="AF68" s="25">
        <f>'AEO 2022 Table 35 Raw'!AI55</f>
        <v>0</v>
      </c>
      <c r="AG68" s="45" t="str">
        <f>'AEO 2022 Table 35 Raw'!AJ55</f>
        <v>- -</v>
      </c>
    </row>
    <row r="69" spans="1:33" ht="15" customHeight="1">
      <c r="A69" s="8" t="s">
        <v>921</v>
      </c>
      <c r="B69" s="24" t="s">
        <v>922</v>
      </c>
      <c r="C69" s="25">
        <f>'AEO 2022 Table 35 Raw'!F56</f>
        <v>43.474761999999998</v>
      </c>
      <c r="D69" s="25">
        <f>'AEO 2022 Table 35 Raw'!G56</f>
        <v>53.776741000000001</v>
      </c>
      <c r="E69" s="25">
        <f>'AEO 2022 Table 35 Raw'!H56</f>
        <v>65.090843000000007</v>
      </c>
      <c r="F69" s="25">
        <f>'AEO 2022 Table 35 Raw'!I56</f>
        <v>76.677536000000003</v>
      </c>
      <c r="G69" s="25">
        <f>'AEO 2022 Table 35 Raw'!J56</f>
        <v>88.485207000000003</v>
      </c>
      <c r="H69" s="25">
        <f>'AEO 2022 Table 35 Raw'!K56</f>
        <v>100.41815200000001</v>
      </c>
      <c r="I69" s="25">
        <f>'AEO 2022 Table 35 Raw'!L56</f>
        <v>112.241936</v>
      </c>
      <c r="J69" s="25">
        <f>'AEO 2022 Table 35 Raw'!M56</f>
        <v>124.01681499999999</v>
      </c>
      <c r="K69" s="25">
        <f>'AEO 2022 Table 35 Raw'!N56</f>
        <v>135.79226700000001</v>
      </c>
      <c r="L69" s="25">
        <f>'AEO 2022 Table 35 Raw'!O56</f>
        <v>147.77683999999999</v>
      </c>
      <c r="M69" s="25">
        <f>'AEO 2022 Table 35 Raw'!P56</f>
        <v>159.77563499999999</v>
      </c>
      <c r="N69" s="25">
        <f>'AEO 2022 Table 35 Raw'!Q56</f>
        <v>172.02377300000001</v>
      </c>
      <c r="O69" s="25">
        <f>'AEO 2022 Table 35 Raw'!R56</f>
        <v>184.27171300000001</v>
      </c>
      <c r="P69" s="25">
        <f>'AEO 2022 Table 35 Raw'!S56</f>
        <v>196.32550000000001</v>
      </c>
      <c r="Q69" s="25">
        <f>'AEO 2022 Table 35 Raw'!T56</f>
        <v>208.21978799999999</v>
      </c>
      <c r="R69" s="25">
        <f>'AEO 2022 Table 35 Raw'!U56</f>
        <v>220.08706699999999</v>
      </c>
      <c r="S69" s="25">
        <f>'AEO 2022 Table 35 Raw'!V56</f>
        <v>232.10318000000001</v>
      </c>
      <c r="T69" s="25">
        <f>'AEO 2022 Table 35 Raw'!W56</f>
        <v>244.318161</v>
      </c>
      <c r="U69" s="25">
        <f>'AEO 2022 Table 35 Raw'!X56</f>
        <v>256.84176600000001</v>
      </c>
      <c r="V69" s="25">
        <f>'AEO 2022 Table 35 Raw'!Y56</f>
        <v>269.70077500000002</v>
      </c>
      <c r="W69" s="25">
        <f>'AEO 2022 Table 35 Raw'!Z56</f>
        <v>282.55239899999998</v>
      </c>
      <c r="X69" s="25">
        <f>'AEO 2022 Table 35 Raw'!AA56</f>
        <v>295.55987499999998</v>
      </c>
      <c r="Y69" s="25">
        <f>'AEO 2022 Table 35 Raw'!AB56</f>
        <v>308.95898399999999</v>
      </c>
      <c r="Z69" s="25">
        <f>'AEO 2022 Table 35 Raw'!AC56</f>
        <v>322.84799199999998</v>
      </c>
      <c r="AA69" s="25">
        <f>'AEO 2022 Table 35 Raw'!AD56</f>
        <v>336.92700200000002</v>
      </c>
      <c r="AB69" s="25">
        <f>'AEO 2022 Table 35 Raw'!AE56</f>
        <v>351.01861600000001</v>
      </c>
      <c r="AC69" s="25">
        <f>'AEO 2022 Table 35 Raw'!AF56</f>
        <v>365.615814</v>
      </c>
      <c r="AD69" s="25">
        <f>'AEO 2022 Table 35 Raw'!AG56</f>
        <v>380.51928700000002</v>
      </c>
      <c r="AE69" s="25">
        <f>'AEO 2022 Table 35 Raw'!AH56</f>
        <v>396.08755500000001</v>
      </c>
      <c r="AF69" s="25">
        <f>'AEO 2022 Table 35 Raw'!AI56</f>
        <v>412.69387799999998</v>
      </c>
      <c r="AG69" s="45">
        <f>'AEO 2022 Table 35 Raw'!AJ56</f>
        <v>8.1000000000000003E-2</v>
      </c>
    </row>
    <row r="70" spans="1:33" ht="15" customHeight="1">
      <c r="A70" s="8" t="s">
        <v>923</v>
      </c>
      <c r="B70" s="24" t="s">
        <v>924</v>
      </c>
      <c r="C70" s="25">
        <f>'AEO 2022 Table 35 Raw'!F57</f>
        <v>110.284088</v>
      </c>
      <c r="D70" s="25">
        <f>'AEO 2022 Table 35 Raw'!G57</f>
        <v>99.259270000000001</v>
      </c>
      <c r="E70" s="25">
        <f>'AEO 2022 Table 35 Raw'!H57</f>
        <v>116.87494700000001</v>
      </c>
      <c r="F70" s="25">
        <f>'AEO 2022 Table 35 Raw'!I57</f>
        <v>123.33736399999999</v>
      </c>
      <c r="G70" s="25">
        <f>'AEO 2022 Table 35 Raw'!J57</f>
        <v>129.778839</v>
      </c>
      <c r="H70" s="25">
        <f>'AEO 2022 Table 35 Raw'!K57</f>
        <v>139.90602100000001</v>
      </c>
      <c r="I70" s="25">
        <f>'AEO 2022 Table 35 Raw'!L57</f>
        <v>151.17394999999999</v>
      </c>
      <c r="J70" s="25">
        <f>'AEO 2022 Table 35 Raw'!M57</f>
        <v>159.26181</v>
      </c>
      <c r="K70" s="25">
        <f>'AEO 2022 Table 35 Raw'!N57</f>
        <v>167.094391</v>
      </c>
      <c r="L70" s="25">
        <f>'AEO 2022 Table 35 Raw'!O57</f>
        <v>176.00105300000001</v>
      </c>
      <c r="M70" s="25">
        <f>'AEO 2022 Table 35 Raw'!P57</f>
        <v>185.04669200000001</v>
      </c>
      <c r="N70" s="25">
        <f>'AEO 2022 Table 35 Raw'!Q57</f>
        <v>188.63147000000001</v>
      </c>
      <c r="O70" s="25">
        <f>'AEO 2022 Table 35 Raw'!R57</f>
        <v>196.353058</v>
      </c>
      <c r="P70" s="25">
        <f>'AEO 2022 Table 35 Raw'!S57</f>
        <v>203.98959400000001</v>
      </c>
      <c r="Q70" s="25">
        <f>'AEO 2022 Table 35 Raw'!T57</f>
        <v>211.208145</v>
      </c>
      <c r="R70" s="25">
        <f>'AEO 2022 Table 35 Raw'!U57</f>
        <v>218.97586100000001</v>
      </c>
      <c r="S70" s="25">
        <f>'AEO 2022 Table 35 Raw'!V57</f>
        <v>227.41511499999999</v>
      </c>
      <c r="T70" s="25">
        <f>'AEO 2022 Table 35 Raw'!W57</f>
        <v>236.62129200000001</v>
      </c>
      <c r="U70" s="25">
        <f>'AEO 2022 Table 35 Raw'!X57</f>
        <v>244.18866</v>
      </c>
      <c r="V70" s="25">
        <f>'AEO 2022 Table 35 Raw'!Y57</f>
        <v>258.94613600000002</v>
      </c>
      <c r="W70" s="25">
        <f>'AEO 2022 Table 35 Raw'!Z57</f>
        <v>268.63488799999999</v>
      </c>
      <c r="X70" s="25">
        <f>'AEO 2022 Table 35 Raw'!AA57</f>
        <v>277.76419099999998</v>
      </c>
      <c r="Y70" s="25">
        <f>'AEO 2022 Table 35 Raw'!AB57</f>
        <v>290.56231700000001</v>
      </c>
      <c r="Z70" s="25">
        <f>'AEO 2022 Table 35 Raw'!AC57</f>
        <v>304.042664</v>
      </c>
      <c r="AA70" s="25">
        <f>'AEO 2022 Table 35 Raw'!AD57</f>
        <v>314.84252900000001</v>
      </c>
      <c r="AB70" s="25">
        <f>'AEO 2022 Table 35 Raw'!AE57</f>
        <v>328.04363999999998</v>
      </c>
      <c r="AC70" s="25">
        <f>'AEO 2022 Table 35 Raw'!AF57</f>
        <v>338.66284200000001</v>
      </c>
      <c r="AD70" s="25">
        <f>'AEO 2022 Table 35 Raw'!AG57</f>
        <v>347.32611100000003</v>
      </c>
      <c r="AE70" s="25">
        <f>'AEO 2022 Table 35 Raw'!AH57</f>
        <v>357.310272</v>
      </c>
      <c r="AF70" s="25">
        <f>'AEO 2022 Table 35 Raw'!AI57</f>
        <v>366.83978300000001</v>
      </c>
      <c r="AG70" s="45">
        <f>'AEO 2022 Table 35 Raw'!AJ57</f>
        <v>4.2000000000000003E-2</v>
      </c>
    </row>
    <row r="71" spans="1:33" ht="15" customHeight="1">
      <c r="A71" s="8" t="s">
        <v>925</v>
      </c>
      <c r="B71" s="24" t="s">
        <v>926</v>
      </c>
      <c r="C71" s="25">
        <f>'AEO 2022 Table 35 Raw'!F58</f>
        <v>0.37474099999999999</v>
      </c>
      <c r="D71" s="25">
        <f>'AEO 2022 Table 35 Raw'!G58</f>
        <v>0.48728900000000003</v>
      </c>
      <c r="E71" s="25">
        <f>'AEO 2022 Table 35 Raw'!H58</f>
        <v>0.60321199999999997</v>
      </c>
      <c r="F71" s="25">
        <f>'AEO 2022 Table 35 Raw'!I58</f>
        <v>0.71380200000000005</v>
      </c>
      <c r="G71" s="25">
        <f>'AEO 2022 Table 35 Raw'!J58</f>
        <v>0.831202</v>
      </c>
      <c r="H71" s="25">
        <f>'AEO 2022 Table 35 Raw'!K58</f>
        <v>0.95589400000000002</v>
      </c>
      <c r="I71" s="25">
        <f>'AEO 2022 Table 35 Raw'!L58</f>
        <v>1.087499</v>
      </c>
      <c r="J71" s="25">
        <f>'AEO 2022 Table 35 Raw'!M58</f>
        <v>1.2292190000000001</v>
      </c>
      <c r="K71" s="25">
        <f>'AEO 2022 Table 35 Raw'!N58</f>
        <v>1.3803300000000001</v>
      </c>
      <c r="L71" s="25">
        <f>'AEO 2022 Table 35 Raw'!O58</f>
        <v>1.5403150000000001</v>
      </c>
      <c r="M71" s="25">
        <f>'AEO 2022 Table 35 Raw'!P58</f>
        <v>1.707128</v>
      </c>
      <c r="N71" s="25">
        <f>'AEO 2022 Table 35 Raw'!Q58</f>
        <v>1.876787</v>
      </c>
      <c r="O71" s="25">
        <f>'AEO 2022 Table 35 Raw'!R58</f>
        <v>2.0518939999999999</v>
      </c>
      <c r="P71" s="25">
        <f>'AEO 2022 Table 35 Raw'!S58</f>
        <v>2.2241379999999999</v>
      </c>
      <c r="Q71" s="25">
        <f>'AEO 2022 Table 35 Raw'!T58</f>
        <v>2.3901819999999998</v>
      </c>
      <c r="R71" s="25">
        <f>'AEO 2022 Table 35 Raw'!U58</f>
        <v>2.5484789999999999</v>
      </c>
      <c r="S71" s="25">
        <f>'AEO 2022 Table 35 Raw'!V58</f>
        <v>2.6982460000000001</v>
      </c>
      <c r="T71" s="25">
        <f>'AEO 2022 Table 35 Raw'!W58</f>
        <v>2.8444389999999999</v>
      </c>
      <c r="U71" s="25">
        <f>'AEO 2022 Table 35 Raw'!X58</f>
        <v>2.9903629999999999</v>
      </c>
      <c r="V71" s="25">
        <f>'AEO 2022 Table 35 Raw'!Y58</f>
        <v>3.1328520000000002</v>
      </c>
      <c r="W71" s="25">
        <f>'AEO 2022 Table 35 Raw'!Z58</f>
        <v>3.2706300000000001</v>
      </c>
      <c r="X71" s="25">
        <f>'AEO 2022 Table 35 Raw'!AA58</f>
        <v>3.4078569999999999</v>
      </c>
      <c r="Y71" s="25">
        <f>'AEO 2022 Table 35 Raw'!AB58</f>
        <v>3.5402089999999999</v>
      </c>
      <c r="Z71" s="25">
        <f>'AEO 2022 Table 35 Raw'!AC58</f>
        <v>3.6676660000000001</v>
      </c>
      <c r="AA71" s="25">
        <f>'AEO 2022 Table 35 Raw'!AD58</f>
        <v>3.7979790000000002</v>
      </c>
      <c r="AB71" s="25">
        <f>'AEO 2022 Table 35 Raw'!AE58</f>
        <v>3.9284910000000002</v>
      </c>
      <c r="AC71" s="25">
        <f>'AEO 2022 Table 35 Raw'!AF58</f>
        <v>4.0580759999999998</v>
      </c>
      <c r="AD71" s="25">
        <f>'AEO 2022 Table 35 Raw'!AG58</f>
        <v>4.1833999999999998</v>
      </c>
      <c r="AE71" s="25">
        <f>'AEO 2022 Table 35 Raw'!AH58</f>
        <v>4.3051870000000001</v>
      </c>
      <c r="AF71" s="25">
        <f>'AEO 2022 Table 35 Raw'!AI58</f>
        <v>4.4251399999999999</v>
      </c>
      <c r="AG71" s="45">
        <f>'AEO 2022 Table 35 Raw'!AJ58</f>
        <v>8.8999999999999996E-2</v>
      </c>
    </row>
    <row r="72" spans="1:33" ht="15" customHeight="1">
      <c r="A72" s="8" t="s">
        <v>927</v>
      </c>
      <c r="B72" s="24" t="s">
        <v>928</v>
      </c>
      <c r="C72" s="25">
        <f>'AEO 2022 Table 35 Raw'!F59</f>
        <v>747.91564900000003</v>
      </c>
      <c r="D72" s="25">
        <f>'AEO 2022 Table 35 Raw'!G59</f>
        <v>699.222351</v>
      </c>
      <c r="E72" s="25">
        <f>'AEO 2022 Table 35 Raw'!H59</f>
        <v>679.98339799999997</v>
      </c>
      <c r="F72" s="25">
        <f>'AEO 2022 Table 35 Raw'!I59</f>
        <v>663.084473</v>
      </c>
      <c r="G72" s="25">
        <f>'AEO 2022 Table 35 Raw'!J59</f>
        <v>651.87914999999998</v>
      </c>
      <c r="H72" s="25">
        <f>'AEO 2022 Table 35 Raw'!K59</f>
        <v>638.84497099999999</v>
      </c>
      <c r="I72" s="25">
        <f>'AEO 2022 Table 35 Raw'!L59</f>
        <v>622.07836899999995</v>
      </c>
      <c r="J72" s="25">
        <f>'AEO 2022 Table 35 Raw'!M59</f>
        <v>627.26721199999997</v>
      </c>
      <c r="K72" s="25">
        <f>'AEO 2022 Table 35 Raw'!N59</f>
        <v>621.32171600000004</v>
      </c>
      <c r="L72" s="25">
        <f>'AEO 2022 Table 35 Raw'!O59</f>
        <v>611.93481399999996</v>
      </c>
      <c r="M72" s="25">
        <f>'AEO 2022 Table 35 Raw'!P59</f>
        <v>608.225281</v>
      </c>
      <c r="N72" s="25">
        <f>'AEO 2022 Table 35 Raw'!Q59</f>
        <v>611.03344700000002</v>
      </c>
      <c r="O72" s="25">
        <f>'AEO 2022 Table 35 Raw'!R59</f>
        <v>613.15045199999997</v>
      </c>
      <c r="P72" s="25">
        <f>'AEO 2022 Table 35 Raw'!S59</f>
        <v>603.66564900000003</v>
      </c>
      <c r="Q72" s="25">
        <f>'AEO 2022 Table 35 Raw'!T59</f>
        <v>601.21069299999999</v>
      </c>
      <c r="R72" s="25">
        <f>'AEO 2022 Table 35 Raw'!U59</f>
        <v>602.07238800000005</v>
      </c>
      <c r="S72" s="25">
        <f>'AEO 2022 Table 35 Raw'!V59</f>
        <v>608.08264199999996</v>
      </c>
      <c r="T72" s="25">
        <f>'AEO 2022 Table 35 Raw'!W59</f>
        <v>614.80841099999998</v>
      </c>
      <c r="U72" s="25">
        <f>'AEO 2022 Table 35 Raw'!X59</f>
        <v>620.77978499999995</v>
      </c>
      <c r="V72" s="25">
        <f>'AEO 2022 Table 35 Raw'!Y59</f>
        <v>626.37329099999999</v>
      </c>
      <c r="W72" s="25">
        <f>'AEO 2022 Table 35 Raw'!Z59</f>
        <v>629.80364999999995</v>
      </c>
      <c r="X72" s="25">
        <f>'AEO 2022 Table 35 Raw'!AA59</f>
        <v>635.45318599999996</v>
      </c>
      <c r="Y72" s="25">
        <f>'AEO 2022 Table 35 Raw'!AB59</f>
        <v>639.785706</v>
      </c>
      <c r="Z72" s="25">
        <f>'AEO 2022 Table 35 Raw'!AC59</f>
        <v>646.99542199999996</v>
      </c>
      <c r="AA72" s="25">
        <f>'AEO 2022 Table 35 Raw'!AD59</f>
        <v>645.08941700000003</v>
      </c>
      <c r="AB72" s="25">
        <f>'AEO 2022 Table 35 Raw'!AE59</f>
        <v>648.41216999999995</v>
      </c>
      <c r="AC72" s="25">
        <f>'AEO 2022 Table 35 Raw'!AF59</f>
        <v>656.76415999999995</v>
      </c>
      <c r="AD72" s="25">
        <f>'AEO 2022 Table 35 Raw'!AG59</f>
        <v>665.00036599999999</v>
      </c>
      <c r="AE72" s="25">
        <f>'AEO 2022 Table 35 Raw'!AH59</f>
        <v>672.35607900000002</v>
      </c>
      <c r="AF72" s="25">
        <f>'AEO 2022 Table 35 Raw'!AI59</f>
        <v>677.73187299999995</v>
      </c>
      <c r="AG72" s="45">
        <f>'AEO 2022 Table 35 Raw'!AJ59</f>
        <v>-3.0000000000000001E-3</v>
      </c>
    </row>
    <row r="73" spans="1:33" ht="12" customHeight="1">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45"/>
    </row>
    <row r="74" spans="1:33" ht="15" customHeight="1">
      <c r="A74" s="8" t="s">
        <v>929</v>
      </c>
      <c r="B74" s="23" t="s">
        <v>146</v>
      </c>
      <c r="C74" s="25">
        <f>'AEO 2022 Table 35 Raw'!F60</f>
        <v>26243.634765999999</v>
      </c>
      <c r="D74" s="25">
        <f>'AEO 2022 Table 35 Raw'!G60</f>
        <v>26974.304688</v>
      </c>
      <c r="E74" s="25">
        <f>'AEO 2022 Table 35 Raw'!H60</f>
        <v>27273.109375</v>
      </c>
      <c r="F74" s="25">
        <f>'AEO 2022 Table 35 Raw'!I60</f>
        <v>27171.751952999999</v>
      </c>
      <c r="G74" s="25">
        <f>'AEO 2022 Table 35 Raw'!J60</f>
        <v>27078.533202999999</v>
      </c>
      <c r="H74" s="25">
        <f>'AEO 2022 Table 35 Raw'!K60</f>
        <v>26923.626952999999</v>
      </c>
      <c r="I74" s="25">
        <f>'AEO 2022 Table 35 Raw'!L60</f>
        <v>26707.369140999999</v>
      </c>
      <c r="J74" s="25">
        <f>'AEO 2022 Table 35 Raw'!M60</f>
        <v>26546.474609000001</v>
      </c>
      <c r="K74" s="25">
        <f>'AEO 2022 Table 35 Raw'!N60</f>
        <v>26367.3125</v>
      </c>
      <c r="L74" s="25">
        <f>'AEO 2022 Table 35 Raw'!O60</f>
        <v>26228.494140999999</v>
      </c>
      <c r="M74" s="25">
        <f>'AEO 2022 Table 35 Raw'!P60</f>
        <v>26108.462890999999</v>
      </c>
      <c r="N74" s="25">
        <f>'AEO 2022 Table 35 Raw'!Q60</f>
        <v>26004.041015999999</v>
      </c>
      <c r="O74" s="25">
        <f>'AEO 2022 Table 35 Raw'!R60</f>
        <v>25907.568359000001</v>
      </c>
      <c r="P74" s="25">
        <f>'AEO 2022 Table 35 Raw'!S60</f>
        <v>25764.507812</v>
      </c>
      <c r="Q74" s="25">
        <f>'AEO 2022 Table 35 Raw'!T60</f>
        <v>25650.162109000001</v>
      </c>
      <c r="R74" s="25">
        <f>'AEO 2022 Table 35 Raw'!U60</f>
        <v>25558.242188</v>
      </c>
      <c r="S74" s="25">
        <f>'AEO 2022 Table 35 Raw'!V60</f>
        <v>25504.328125</v>
      </c>
      <c r="T74" s="25">
        <f>'AEO 2022 Table 35 Raw'!W60</f>
        <v>25471.169922000001</v>
      </c>
      <c r="U74" s="25">
        <f>'AEO 2022 Table 35 Raw'!X60</f>
        <v>25476.849609000001</v>
      </c>
      <c r="V74" s="25">
        <f>'AEO 2022 Table 35 Raw'!Y60</f>
        <v>25493.582031000002</v>
      </c>
      <c r="W74" s="25">
        <f>'AEO 2022 Table 35 Raw'!Z60</f>
        <v>25515.371093999998</v>
      </c>
      <c r="X74" s="25">
        <f>'AEO 2022 Table 35 Raw'!AA60</f>
        <v>25565.009765999999</v>
      </c>
      <c r="Y74" s="25">
        <f>'AEO 2022 Table 35 Raw'!AB60</f>
        <v>25620.152343999998</v>
      </c>
      <c r="Z74" s="25">
        <f>'AEO 2022 Table 35 Raw'!AC60</f>
        <v>25678.685547000001</v>
      </c>
      <c r="AA74" s="25">
        <f>'AEO 2022 Table 35 Raw'!AD60</f>
        <v>25755.494140999999</v>
      </c>
      <c r="AB74" s="25">
        <f>'AEO 2022 Table 35 Raw'!AE60</f>
        <v>25880.119140999999</v>
      </c>
      <c r="AC74" s="25">
        <f>'AEO 2022 Table 35 Raw'!AF60</f>
        <v>26011.933593999998</v>
      </c>
      <c r="AD74" s="25">
        <f>'AEO 2022 Table 35 Raw'!AG60</f>
        <v>26128.945312</v>
      </c>
      <c r="AE74" s="25">
        <f>'AEO 2022 Table 35 Raw'!AH60</f>
        <v>26261.541015999999</v>
      </c>
      <c r="AF74" s="25">
        <f>'AEO 2022 Table 35 Raw'!AI60</f>
        <v>26453.992188</v>
      </c>
      <c r="AG74" s="45">
        <f>'AEO 2022 Table 35 Raw'!AJ60</f>
        <v>0</v>
      </c>
    </row>
    <row r="75" spans="1:33" ht="15" customHeight="1" thickBot="1"/>
    <row r="76" spans="1:33" ht="15" customHeight="1">
      <c r="B76" s="109" t="s">
        <v>930</v>
      </c>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06"/>
      <c r="AF76" s="106"/>
      <c r="AG76" s="106"/>
    </row>
    <row r="77" spans="1:33" ht="15" customHeight="1">
      <c r="B77" s="4" t="s">
        <v>931</v>
      </c>
    </row>
    <row r="78" spans="1:33" ht="15" customHeight="1">
      <c r="B78" s="4" t="s">
        <v>932</v>
      </c>
    </row>
    <row r="79" spans="1:33" ht="15" customHeight="1">
      <c r="B79" s="4" t="s">
        <v>933</v>
      </c>
    </row>
    <row r="80" spans="1:33" ht="15" customHeight="1">
      <c r="B80" s="4" t="s">
        <v>934</v>
      </c>
    </row>
    <row r="81" spans="2:2" ht="15" customHeight="1">
      <c r="B81" s="4" t="s">
        <v>935</v>
      </c>
    </row>
    <row r="82" spans="2:2" ht="15" customHeight="1">
      <c r="B82" s="4" t="s">
        <v>147</v>
      </c>
    </row>
    <row r="83" spans="2:2" ht="15" customHeight="1">
      <c r="B83" s="4" t="s">
        <v>936</v>
      </c>
    </row>
    <row r="84" spans="2:2" ht="15" customHeight="1">
      <c r="B84" s="4" t="s">
        <v>175</v>
      </c>
    </row>
    <row r="85" spans="2:2" ht="15" customHeight="1">
      <c r="B85" s="4" t="s">
        <v>937</v>
      </c>
    </row>
    <row r="86" spans="2:2" ht="15" customHeight="1">
      <c r="B86" s="4" t="s">
        <v>938</v>
      </c>
    </row>
    <row r="87" spans="2:2" ht="15" customHeight="1">
      <c r="B87" s="4" t="s">
        <v>939</v>
      </c>
    </row>
    <row r="90" spans="2:2" ht="12" customHeight="1"/>
    <row r="95" spans="2:2" ht="12" customHeight="1"/>
    <row r="97" ht="12" customHeight="1"/>
    <row r="113" spans="2:33" ht="12" customHeight="1"/>
    <row r="115" spans="2:33" ht="15" customHeight="1"/>
    <row r="116" spans="2:33"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c r="AG116" s="107"/>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c r="AG258" s="107"/>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c r="AG340" s="107"/>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c r="AG452" s="107"/>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108"/>
      <c r="C500" s="107"/>
      <c r="D500" s="107"/>
      <c r="E500" s="107"/>
      <c r="F500" s="107"/>
      <c r="G500" s="107"/>
      <c r="H500" s="107"/>
      <c r="I500" s="107"/>
      <c r="J500" s="107"/>
      <c r="K500" s="107"/>
      <c r="L500" s="107"/>
      <c r="M500" s="107"/>
      <c r="N500" s="107"/>
      <c r="O500" s="107"/>
      <c r="P500" s="107"/>
      <c r="Q500" s="107"/>
      <c r="R500" s="107"/>
      <c r="S500" s="107"/>
      <c r="T500" s="107"/>
      <c r="U500" s="107"/>
      <c r="V500" s="107"/>
      <c r="W500" s="107"/>
      <c r="X500" s="107"/>
      <c r="Y500" s="107"/>
      <c r="Z500" s="107"/>
      <c r="AA500" s="107"/>
      <c r="AB500" s="107"/>
      <c r="AC500" s="107"/>
      <c r="AD500" s="107"/>
      <c r="AE500" s="107"/>
      <c r="AF500" s="107"/>
      <c r="AG500" s="107"/>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c r="AG557" s="107"/>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c r="AG638" s="107"/>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c r="AG710" s="107"/>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c r="AG886" s="107"/>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c r="AG969" s="107"/>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c r="AG1071" s="107"/>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c r="AG1169" s="107"/>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c r="AG1269" s="107"/>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c r="AG1484" s="107"/>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c r="AG1713" s="107"/>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c r="AG1990" s="107"/>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c r="AG2325" s="107"/>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c r="AG2645" s="107"/>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c r="AG2971" s="107"/>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c r="AG3293" s="107"/>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c r="AG3402" s="107"/>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c r="AG3527" s="107"/>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c r="AG3652" s="107"/>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c r="AG3777" s="107"/>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c r="AG3902" s="107"/>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c r="AG4027" s="107"/>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c r="AG4152" s="107"/>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c r="AG4277" s="107"/>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c r="AG4402" s="107"/>
    </row>
  </sheetData>
  <mergeCells count="3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500:AG500"/>
    <mergeCell ref="B76:AG76"/>
    <mergeCell ref="B116:AG116"/>
    <mergeCell ref="B258:AG258"/>
    <mergeCell ref="B340:AG340"/>
    <mergeCell ref="B452:AG45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611B6-06AF-4C64-98C1-224727232A60}">
  <sheetPr>
    <tabColor theme="7" tint="0.79998168889431442"/>
  </sheetPr>
  <dimension ref="A1:AJ61"/>
  <sheetViews>
    <sheetView workbookViewId="0">
      <selection activeCell="I33" sqref="I33"/>
    </sheetView>
  </sheetViews>
  <sheetFormatPr defaultRowHeight="15"/>
  <sheetData>
    <row r="1" spans="1:36">
      <c r="A1" t="s">
        <v>1635</v>
      </c>
    </row>
    <row r="2" spans="1:36">
      <c r="A2" t="s">
        <v>1636</v>
      </c>
    </row>
    <row r="3" spans="1:36">
      <c r="A3" t="s">
        <v>1637</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1638</v>
      </c>
      <c r="C6" t="s">
        <v>1639</v>
      </c>
    </row>
    <row r="7" spans="1:36">
      <c r="A7" t="s">
        <v>1640</v>
      </c>
      <c r="C7" t="s">
        <v>1641</v>
      </c>
    </row>
    <row r="8" spans="1:36">
      <c r="A8" t="s">
        <v>1642</v>
      </c>
      <c r="B8" t="s">
        <v>1643</v>
      </c>
      <c r="C8" t="s">
        <v>1644</v>
      </c>
      <c r="D8" t="s">
        <v>273</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2">
        <v>-2.5999999999999999E-2</v>
      </c>
    </row>
    <row r="9" spans="1:36">
      <c r="A9" t="s">
        <v>1645</v>
      </c>
      <c r="B9" t="s">
        <v>1646</v>
      </c>
      <c r="C9" t="s">
        <v>1647</v>
      </c>
      <c r="D9" t="s">
        <v>273</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2">
        <v>-0.1</v>
      </c>
    </row>
    <row r="10" spans="1:36">
      <c r="A10" t="s">
        <v>1648</v>
      </c>
      <c r="B10" t="s">
        <v>1649</v>
      </c>
      <c r="C10" t="s">
        <v>1650</v>
      </c>
      <c r="D10" t="s">
        <v>273</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2">
        <v>-2.5999999999999999E-2</v>
      </c>
    </row>
    <row r="11" spans="1:36">
      <c r="A11" t="s">
        <v>1651</v>
      </c>
      <c r="C11" t="s">
        <v>1652</v>
      </c>
    </row>
    <row r="12" spans="1:36">
      <c r="A12" t="s">
        <v>1653</v>
      </c>
      <c r="B12" t="s">
        <v>1654</v>
      </c>
      <c r="C12" t="s">
        <v>1655</v>
      </c>
      <c r="D12" t="s">
        <v>273</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2">
        <v>-4.7E-2</v>
      </c>
    </row>
    <row r="13" spans="1:36">
      <c r="A13" t="s">
        <v>1656</v>
      </c>
      <c r="B13" t="s">
        <v>1657</v>
      </c>
      <c r="C13" t="s">
        <v>1658</v>
      </c>
      <c r="D13" t="s">
        <v>273</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2">
        <v>1.6E-2</v>
      </c>
    </row>
    <row r="14" spans="1:36">
      <c r="A14" t="s">
        <v>1659</v>
      </c>
      <c r="B14" t="s">
        <v>1660</v>
      </c>
      <c r="C14" t="s">
        <v>1661</v>
      </c>
      <c r="D14" t="s">
        <v>273</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2">
        <v>0.105</v>
      </c>
    </row>
    <row r="15" spans="1:36">
      <c r="A15" t="s">
        <v>1662</v>
      </c>
      <c r="B15" t="s">
        <v>1663</v>
      </c>
      <c r="C15" t="s">
        <v>1664</v>
      </c>
      <c r="D15" t="s">
        <v>273</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2">
        <v>6.2E-2</v>
      </c>
    </row>
    <row r="16" spans="1:36">
      <c r="A16" t="s">
        <v>1665</v>
      </c>
      <c r="B16" t="s">
        <v>1666</v>
      </c>
      <c r="C16" t="s">
        <v>1667</v>
      </c>
      <c r="D16" t="s">
        <v>273</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2">
        <v>2.1000000000000001E-2</v>
      </c>
    </row>
    <row r="17" spans="1:36">
      <c r="A17" t="s">
        <v>1668</v>
      </c>
      <c r="B17" t="s">
        <v>1669</v>
      </c>
      <c r="C17" t="s">
        <v>1670</v>
      </c>
      <c r="D17" t="s">
        <v>273</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2">
        <v>4.3999999999999997E-2</v>
      </c>
    </row>
    <row r="18" spans="1:36">
      <c r="A18" t="s">
        <v>1671</v>
      </c>
      <c r="B18" t="s">
        <v>1672</v>
      </c>
      <c r="C18" t="s">
        <v>1673</v>
      </c>
      <c r="D18" t="s">
        <v>273</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112</v>
      </c>
    </row>
    <row r="19" spans="1:36">
      <c r="A19" t="s">
        <v>1674</v>
      </c>
      <c r="B19" t="s">
        <v>1675</v>
      </c>
      <c r="C19" t="s">
        <v>1676</v>
      </c>
      <c r="D19" t="s">
        <v>273</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2">
        <v>3.0000000000000001E-3</v>
      </c>
    </row>
    <row r="20" spans="1:36">
      <c r="A20" t="s">
        <v>1677</v>
      </c>
      <c r="B20" t="s">
        <v>1678</v>
      </c>
      <c r="C20" t="s">
        <v>1679</v>
      </c>
      <c r="D20" t="s">
        <v>273</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2">
        <v>-9.5000000000000001E-2</v>
      </c>
    </row>
    <row r="21" spans="1:36">
      <c r="A21" t="s">
        <v>1680</v>
      </c>
      <c r="B21" t="s">
        <v>1681</v>
      </c>
      <c r="C21" t="s">
        <v>1682</v>
      </c>
      <c r="D21" t="s">
        <v>273</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2">
        <v>-7.5999999999999998E-2</v>
      </c>
    </row>
    <row r="22" spans="1:36">
      <c r="A22" t="s">
        <v>1683</v>
      </c>
      <c r="B22" t="s">
        <v>1684</v>
      </c>
      <c r="C22" t="s">
        <v>1685</v>
      </c>
      <c r="D22" t="s">
        <v>273</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2">
        <v>-8.1000000000000003E-2</v>
      </c>
    </row>
    <row r="23" spans="1:36">
      <c r="A23" t="s">
        <v>1686</v>
      </c>
      <c r="B23" t="s">
        <v>1687</v>
      </c>
      <c r="C23" t="s">
        <v>1688</v>
      </c>
      <c r="D23" t="s">
        <v>273</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2">
        <v>-8.3000000000000004E-2</v>
      </c>
    </row>
    <row r="24" spans="1:36">
      <c r="A24" t="s">
        <v>1689</v>
      </c>
      <c r="B24" t="s">
        <v>1690</v>
      </c>
      <c r="C24" t="s">
        <v>1691</v>
      </c>
      <c r="D24" t="s">
        <v>273</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112</v>
      </c>
    </row>
    <row r="25" spans="1:36">
      <c r="A25" t="s">
        <v>1692</v>
      </c>
      <c r="B25" t="s">
        <v>1693</v>
      </c>
      <c r="C25" t="s">
        <v>1694</v>
      </c>
      <c r="D25" t="s">
        <v>273</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2">
        <v>7.8E-2</v>
      </c>
    </row>
    <row r="26" spans="1:36">
      <c r="A26" t="s">
        <v>1695</v>
      </c>
      <c r="B26" t="s">
        <v>1696</v>
      </c>
      <c r="C26" t="s">
        <v>1697</v>
      </c>
      <c r="D26" t="s">
        <v>273</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2">
        <v>7.0000000000000001E-3</v>
      </c>
    </row>
    <row r="27" spans="1:36">
      <c r="A27" t="s">
        <v>1698</v>
      </c>
      <c r="B27" t="s">
        <v>1699</v>
      </c>
      <c r="C27" t="s">
        <v>1700</v>
      </c>
      <c r="D27" t="s">
        <v>273</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2">
        <v>-2.1000000000000001E-2</v>
      </c>
    </row>
    <row r="28" spans="1:36">
      <c r="A28" t="s">
        <v>184</v>
      </c>
      <c r="C28" t="s">
        <v>1701</v>
      </c>
    </row>
    <row r="29" spans="1:36">
      <c r="A29" t="s">
        <v>1702</v>
      </c>
      <c r="C29" t="s">
        <v>1703</v>
      </c>
    </row>
    <row r="30" spans="1:36">
      <c r="A30" t="s">
        <v>1642</v>
      </c>
      <c r="B30" t="s">
        <v>1704</v>
      </c>
      <c r="C30" t="s">
        <v>1705</v>
      </c>
      <c r="D30" t="s">
        <v>273</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2">
        <v>0.01</v>
      </c>
    </row>
    <row r="31" spans="1:36">
      <c r="A31" t="s">
        <v>1645</v>
      </c>
      <c r="B31" t="s">
        <v>1706</v>
      </c>
      <c r="C31" t="s">
        <v>1707</v>
      </c>
      <c r="D31" t="s">
        <v>273</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2">
        <v>-8.6999999999999994E-2</v>
      </c>
    </row>
    <row r="32" spans="1:36">
      <c r="A32" t="s">
        <v>1708</v>
      </c>
      <c r="B32" t="s">
        <v>1709</v>
      </c>
      <c r="C32" t="s">
        <v>1710</v>
      </c>
      <c r="D32" t="s">
        <v>273</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2">
        <v>0.01</v>
      </c>
    </row>
    <row r="33" spans="1:36">
      <c r="A33" t="s">
        <v>1711</v>
      </c>
      <c r="C33" t="s">
        <v>1712</v>
      </c>
    </row>
    <row r="34" spans="1:36">
      <c r="A34" t="s">
        <v>1653</v>
      </c>
      <c r="B34" t="s">
        <v>1713</v>
      </c>
      <c r="C34" t="s">
        <v>1714</v>
      </c>
      <c r="D34" t="s">
        <v>273</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2">
        <v>-3.3000000000000002E-2</v>
      </c>
    </row>
    <row r="35" spans="1:36">
      <c r="A35" t="s">
        <v>1656</v>
      </c>
      <c r="B35" t="s">
        <v>1715</v>
      </c>
      <c r="C35" t="s">
        <v>1716</v>
      </c>
      <c r="D35" t="s">
        <v>273</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2">
        <v>-2.5999999999999999E-2</v>
      </c>
    </row>
    <row r="36" spans="1:36">
      <c r="A36" t="s">
        <v>1659</v>
      </c>
      <c r="B36" t="s">
        <v>1717</v>
      </c>
      <c r="C36" t="s">
        <v>1718</v>
      </c>
      <c r="D36" t="s">
        <v>273</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2">
        <v>0.21099999999999999</v>
      </c>
    </row>
    <row r="37" spans="1:36">
      <c r="A37" t="s">
        <v>1662</v>
      </c>
      <c r="B37" t="s">
        <v>1719</v>
      </c>
      <c r="C37" t="s">
        <v>1720</v>
      </c>
      <c r="D37" t="s">
        <v>273</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2">
        <v>0.126</v>
      </c>
    </row>
    <row r="38" spans="1:36">
      <c r="A38" t="s">
        <v>1665</v>
      </c>
      <c r="B38" t="s">
        <v>1721</v>
      </c>
      <c r="C38" t="s">
        <v>1722</v>
      </c>
      <c r="D38" t="s">
        <v>273</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2">
        <v>7.1999999999999995E-2</v>
      </c>
    </row>
    <row r="39" spans="1:36">
      <c r="A39" t="s">
        <v>1668</v>
      </c>
      <c r="B39" t="s">
        <v>1723</v>
      </c>
      <c r="C39" t="s">
        <v>1724</v>
      </c>
      <c r="D39" t="s">
        <v>273</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2">
        <v>0.28000000000000003</v>
      </c>
    </row>
    <row r="40" spans="1:36">
      <c r="A40" t="s">
        <v>1671</v>
      </c>
      <c r="B40" t="s">
        <v>1725</v>
      </c>
      <c r="C40" t="s">
        <v>1726</v>
      </c>
      <c r="D40" t="s">
        <v>273</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112</v>
      </c>
    </row>
    <row r="41" spans="1:36">
      <c r="A41" t="s">
        <v>1674</v>
      </c>
      <c r="B41" t="s">
        <v>1727</v>
      </c>
      <c r="C41" t="s">
        <v>1728</v>
      </c>
      <c r="D41" t="s">
        <v>273</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2">
        <v>6.8000000000000005E-2</v>
      </c>
    </row>
    <row r="42" spans="1:36">
      <c r="A42" t="s">
        <v>1677</v>
      </c>
      <c r="B42" t="s">
        <v>1729</v>
      </c>
      <c r="C42" t="s">
        <v>1730</v>
      </c>
      <c r="D42" t="s">
        <v>273</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2">
        <v>-6.8000000000000005E-2</v>
      </c>
    </row>
    <row r="43" spans="1:36">
      <c r="A43" t="s">
        <v>1680</v>
      </c>
      <c r="B43" t="s">
        <v>1731</v>
      </c>
      <c r="C43" t="s">
        <v>1732</v>
      </c>
      <c r="D43" t="s">
        <v>273</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2">
        <v>-6.5000000000000002E-2</v>
      </c>
    </row>
    <row r="44" spans="1:36">
      <c r="A44" t="s">
        <v>1683</v>
      </c>
      <c r="B44" t="s">
        <v>1733</v>
      </c>
      <c r="C44" t="s">
        <v>1734</v>
      </c>
      <c r="D44" t="s">
        <v>273</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2">
        <v>-6.9000000000000006E-2</v>
      </c>
    </row>
    <row r="45" spans="1:36">
      <c r="A45" t="s">
        <v>1686</v>
      </c>
      <c r="B45" t="s">
        <v>1735</v>
      </c>
      <c r="C45" t="s">
        <v>1736</v>
      </c>
      <c r="D45" t="s">
        <v>273</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2">
        <v>-6.5000000000000002E-2</v>
      </c>
    </row>
    <row r="46" spans="1:36">
      <c r="A46" t="s">
        <v>1689</v>
      </c>
      <c r="B46" t="s">
        <v>1737</v>
      </c>
      <c r="C46" t="s">
        <v>1738</v>
      </c>
      <c r="D46" t="s">
        <v>273</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112</v>
      </c>
    </row>
    <row r="47" spans="1:36">
      <c r="A47" t="s">
        <v>1692</v>
      </c>
      <c r="B47" t="s">
        <v>1739</v>
      </c>
      <c r="C47" t="s">
        <v>1740</v>
      </c>
      <c r="D47" t="s">
        <v>273</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112</v>
      </c>
    </row>
    <row r="48" spans="1:36">
      <c r="A48" t="s">
        <v>1741</v>
      </c>
      <c r="B48" t="s">
        <v>1742</v>
      </c>
      <c r="C48" t="s">
        <v>1743</v>
      </c>
      <c r="D48" t="s">
        <v>273</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2">
        <v>1.4E-2</v>
      </c>
    </row>
    <row r="49" spans="1:36">
      <c r="A49" t="s">
        <v>1744</v>
      </c>
      <c r="B49" t="s">
        <v>1745</v>
      </c>
      <c r="C49" t="s">
        <v>1746</v>
      </c>
      <c r="D49" t="s">
        <v>273</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2">
        <v>1.0999999999999999E-2</v>
      </c>
    </row>
    <row r="50" spans="1:36">
      <c r="A50" t="s">
        <v>1011</v>
      </c>
      <c r="B50" t="s">
        <v>1747</v>
      </c>
      <c r="C50" t="s">
        <v>1748</v>
      </c>
      <c r="D50" t="s">
        <v>273</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2">
        <v>3.0000000000000001E-3</v>
      </c>
    </row>
    <row r="51" spans="1:36">
      <c r="A51" t="s">
        <v>188</v>
      </c>
      <c r="C51" t="s">
        <v>1749</v>
      </c>
    </row>
    <row r="52" spans="1:36">
      <c r="A52" t="s">
        <v>737</v>
      </c>
      <c r="B52" t="s">
        <v>1750</v>
      </c>
      <c r="C52" t="s">
        <v>1751</v>
      </c>
      <c r="D52" t="s">
        <v>273</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2">
        <v>-6.0000000000000001E-3</v>
      </c>
    </row>
    <row r="53" spans="1:36">
      <c r="A53" t="s">
        <v>245</v>
      </c>
      <c r="B53" t="s">
        <v>1752</v>
      </c>
      <c r="C53" t="s">
        <v>1753</v>
      </c>
      <c r="D53" t="s">
        <v>273</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2">
        <v>8.9999999999999993E-3</v>
      </c>
    </row>
    <row r="54" spans="1:36">
      <c r="A54" t="s">
        <v>252</v>
      </c>
      <c r="B54" t="s">
        <v>1754</v>
      </c>
      <c r="C54" t="s">
        <v>1755</v>
      </c>
      <c r="D54" t="s">
        <v>273</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2">
        <v>0.10199999999999999</v>
      </c>
    </row>
    <row r="55" spans="1:36">
      <c r="A55" t="s">
        <v>261</v>
      </c>
      <c r="B55" t="s">
        <v>1756</v>
      </c>
      <c r="C55" t="s">
        <v>1757</v>
      </c>
      <c r="D55" t="s">
        <v>273</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2">
        <v>-1.2E-2</v>
      </c>
    </row>
    <row r="56" spans="1:36">
      <c r="A56" t="s">
        <v>738</v>
      </c>
      <c r="B56" t="s">
        <v>1758</v>
      </c>
      <c r="C56" t="s">
        <v>1759</v>
      </c>
      <c r="D56" t="s">
        <v>273</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2">
        <v>2.9000000000000001E-2</v>
      </c>
    </row>
    <row r="57" spans="1:36">
      <c r="A57" t="s">
        <v>739</v>
      </c>
      <c r="B57" t="s">
        <v>1760</v>
      </c>
      <c r="C57" t="s">
        <v>1761</v>
      </c>
      <c r="D57" t="s">
        <v>273</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2">
        <v>7.8E-2</v>
      </c>
    </row>
    <row r="58" spans="1:36">
      <c r="A58" t="s">
        <v>741</v>
      </c>
      <c r="B58" t="s">
        <v>1762</v>
      </c>
      <c r="C58" t="s">
        <v>1763</v>
      </c>
      <c r="D58" t="s">
        <v>273</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2">
        <v>0.10199999999999999</v>
      </c>
    </row>
    <row r="59" spans="1:36">
      <c r="A59" t="s">
        <v>740</v>
      </c>
      <c r="B59" t="s">
        <v>1764</v>
      </c>
      <c r="C59" t="s">
        <v>1765</v>
      </c>
      <c r="D59" t="s">
        <v>273</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2">
        <v>0.10199999999999999</v>
      </c>
    </row>
    <row r="60" spans="1:36">
      <c r="A60" t="s">
        <v>742</v>
      </c>
      <c r="B60" t="s">
        <v>1766</v>
      </c>
      <c r="C60" t="s">
        <v>1767</v>
      </c>
      <c r="D60" t="s">
        <v>273</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112</v>
      </c>
    </row>
    <row r="61" spans="1:36">
      <c r="A61" t="s">
        <v>1768</v>
      </c>
      <c r="B61" t="s">
        <v>1769</v>
      </c>
      <c r="C61" t="s">
        <v>1770</v>
      </c>
      <c r="D61" t="s">
        <v>273</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2">
        <v>8.0000000000000002E-3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052B8-06CB-438C-AA17-B020E5230821}">
  <sheetPr>
    <tabColor theme="7" tint="0.79998168889431442"/>
  </sheetPr>
  <dimension ref="A1:AH4409"/>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40" t="s">
        <v>105</v>
      </c>
      <c r="D6" s="7"/>
      <c r="E6" s="40" t="s">
        <v>820</v>
      </c>
      <c r="F6" s="7"/>
      <c r="G6" s="7"/>
    </row>
    <row r="7" spans="1:33" ht="12" customHeight="1"/>
    <row r="8" spans="1:33" ht="12" customHeight="1"/>
    <row r="9" spans="1:33" ht="12" customHeight="1"/>
    <row r="10" spans="1:33" ht="15" customHeight="1">
      <c r="A10" s="8" t="s">
        <v>940</v>
      </c>
      <c r="B10" s="20" t="s">
        <v>941</v>
      </c>
      <c r="AG10" s="37" t="s">
        <v>821</v>
      </c>
    </row>
    <row r="11" spans="1:33" ht="15" customHeight="1">
      <c r="B11" s="17" t="s">
        <v>942</v>
      </c>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943</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944</v>
      </c>
    </row>
    <row r="16" spans="1:33" ht="15" customHeight="1">
      <c r="B16" s="23" t="s">
        <v>945</v>
      </c>
    </row>
    <row r="17" spans="1:33" ht="15" customHeight="1">
      <c r="A17" s="8" t="s">
        <v>946</v>
      </c>
      <c r="B17" s="24" t="s">
        <v>947</v>
      </c>
      <c r="C17" s="28">
        <f>'AEO 2022 Table 46 Raw'!F8</f>
        <v>45.307589999999998</v>
      </c>
      <c r="D17" s="28">
        <f>'AEO 2022 Table 46 Raw'!G8</f>
        <v>44.258400000000002</v>
      </c>
      <c r="E17" s="28">
        <f>'AEO 2022 Table 46 Raw'!H8</f>
        <v>42.685585000000003</v>
      </c>
      <c r="F17" s="28">
        <f>'AEO 2022 Table 46 Raw'!I8</f>
        <v>40.970298999999997</v>
      </c>
      <c r="G17" s="28">
        <f>'AEO 2022 Table 46 Raw'!J8</f>
        <v>39.053218999999999</v>
      </c>
      <c r="H17" s="28">
        <f>'AEO 2022 Table 46 Raw'!K8</f>
        <v>37.354717000000001</v>
      </c>
      <c r="I17" s="28">
        <f>'AEO 2022 Table 46 Raw'!L8</f>
        <v>35.572902999999997</v>
      </c>
      <c r="J17" s="28">
        <f>'AEO 2022 Table 46 Raw'!M8</f>
        <v>34.051200999999999</v>
      </c>
      <c r="K17" s="28">
        <f>'AEO 2022 Table 46 Raw'!N8</f>
        <v>32.703346000000003</v>
      </c>
      <c r="L17" s="28">
        <f>'AEO 2022 Table 46 Raw'!O8</f>
        <v>31.488731000000001</v>
      </c>
      <c r="M17" s="28">
        <f>'AEO 2022 Table 46 Raw'!P8</f>
        <v>30.377853000000002</v>
      </c>
      <c r="N17" s="28">
        <f>'AEO 2022 Table 46 Raw'!Q8</f>
        <v>29.502044999999999</v>
      </c>
      <c r="O17" s="28">
        <f>'AEO 2022 Table 46 Raw'!R8</f>
        <v>28.754764999999999</v>
      </c>
      <c r="P17" s="28">
        <f>'AEO 2022 Table 46 Raw'!S8</f>
        <v>27.937031000000001</v>
      </c>
      <c r="Q17" s="28">
        <f>'AEO 2022 Table 46 Raw'!T8</f>
        <v>27.115203999999999</v>
      </c>
      <c r="R17" s="28">
        <f>'AEO 2022 Table 46 Raw'!U8</f>
        <v>26.378170000000001</v>
      </c>
      <c r="S17" s="28">
        <f>'AEO 2022 Table 46 Raw'!V8</f>
        <v>25.754204000000001</v>
      </c>
      <c r="T17" s="28">
        <f>'AEO 2022 Table 46 Raw'!W8</f>
        <v>25.252082999999999</v>
      </c>
      <c r="U17" s="28">
        <f>'AEO 2022 Table 46 Raw'!X8</f>
        <v>24.824738</v>
      </c>
      <c r="V17" s="28">
        <f>'AEO 2022 Table 46 Raw'!Y8</f>
        <v>24.456302999999998</v>
      </c>
      <c r="W17" s="28">
        <f>'AEO 2022 Table 46 Raw'!Z8</f>
        <v>24.092503000000001</v>
      </c>
      <c r="X17" s="28">
        <f>'AEO 2022 Table 46 Raw'!AA8</f>
        <v>23.723354</v>
      </c>
      <c r="Y17" s="28">
        <f>'AEO 2022 Table 46 Raw'!AB8</f>
        <v>23.372188999999999</v>
      </c>
      <c r="Z17" s="28">
        <f>'AEO 2022 Table 46 Raw'!AC8</f>
        <v>23.023762000000001</v>
      </c>
      <c r="AA17" s="28">
        <f>'AEO 2022 Table 46 Raw'!AD8</f>
        <v>22.660919</v>
      </c>
      <c r="AB17" s="28">
        <f>'AEO 2022 Table 46 Raw'!AE8</f>
        <v>22.351306999999998</v>
      </c>
      <c r="AC17" s="28">
        <f>'AEO 2022 Table 46 Raw'!AF8</f>
        <v>22.045527</v>
      </c>
      <c r="AD17" s="28">
        <f>'AEO 2022 Table 46 Raw'!AG8</f>
        <v>21.718733</v>
      </c>
      <c r="AE17" s="28">
        <f>'AEO 2022 Table 46 Raw'!AH8</f>
        <v>21.428642</v>
      </c>
      <c r="AF17" s="28">
        <f>'AEO 2022 Table 46 Raw'!AI8</f>
        <v>21.106988999999999</v>
      </c>
      <c r="AG17" s="45">
        <f>'AEO 2022 Table 46 Raw'!AJ8</f>
        <v>-2.5999999999999999E-2</v>
      </c>
    </row>
    <row r="18" spans="1:33" ht="15" customHeight="1">
      <c r="A18" s="8" t="s">
        <v>948</v>
      </c>
      <c r="B18" s="24" t="s">
        <v>949</v>
      </c>
      <c r="C18" s="28">
        <f>'AEO 2022 Table 46 Raw'!F9</f>
        <v>0.12828800000000001</v>
      </c>
      <c r="D18" s="28">
        <f>'AEO 2022 Table 46 Raw'!G9</f>
        <v>0.113774</v>
      </c>
      <c r="E18" s="28">
        <f>'AEO 2022 Table 46 Raw'!H9</f>
        <v>0.100369</v>
      </c>
      <c r="F18" s="28">
        <f>'AEO 2022 Table 46 Raw'!I9</f>
        <v>8.8701000000000002E-2</v>
      </c>
      <c r="G18" s="28">
        <f>'AEO 2022 Table 46 Raw'!J9</f>
        <v>7.8370999999999996E-2</v>
      </c>
      <c r="H18" s="28">
        <f>'AEO 2022 Table 46 Raw'!K9</f>
        <v>6.9145999999999999E-2</v>
      </c>
      <c r="I18" s="28">
        <f>'AEO 2022 Table 46 Raw'!L9</f>
        <v>6.0847999999999999E-2</v>
      </c>
      <c r="J18" s="28">
        <f>'AEO 2022 Table 46 Raw'!M9</f>
        <v>5.3288000000000002E-2</v>
      </c>
      <c r="K18" s="28">
        <f>'AEO 2022 Table 46 Raw'!N9</f>
        <v>4.6440000000000002E-2</v>
      </c>
      <c r="L18" s="28">
        <f>'AEO 2022 Table 46 Raw'!O9</f>
        <v>4.0365999999999999E-2</v>
      </c>
      <c r="M18" s="28">
        <f>'AEO 2022 Table 46 Raw'!P9</f>
        <v>3.5015999999999999E-2</v>
      </c>
      <c r="N18" s="28">
        <f>'AEO 2022 Table 46 Raw'!Q9</f>
        <v>3.0331E-2</v>
      </c>
      <c r="O18" s="28">
        <f>'AEO 2022 Table 46 Raw'!R9</f>
        <v>2.6321000000000001E-2</v>
      </c>
      <c r="P18" s="28">
        <f>'AEO 2022 Table 46 Raw'!S9</f>
        <v>2.2941E-2</v>
      </c>
      <c r="Q18" s="28">
        <f>'AEO 2022 Table 46 Raw'!T9</f>
        <v>2.0160999999999998E-2</v>
      </c>
      <c r="R18" s="28">
        <f>'AEO 2022 Table 46 Raw'!U9</f>
        <v>1.7920999999999999E-2</v>
      </c>
      <c r="S18" s="28">
        <f>'AEO 2022 Table 46 Raw'!V9</f>
        <v>1.6115000000000001E-2</v>
      </c>
      <c r="T18" s="28">
        <f>'AEO 2022 Table 46 Raw'!W9</f>
        <v>1.4666999999999999E-2</v>
      </c>
      <c r="U18" s="28">
        <f>'AEO 2022 Table 46 Raw'!X9</f>
        <v>1.3509E-2</v>
      </c>
      <c r="V18" s="28">
        <f>'AEO 2022 Table 46 Raw'!Y9</f>
        <v>1.2514000000000001E-2</v>
      </c>
      <c r="W18" s="28">
        <f>'AEO 2022 Table 46 Raw'!Z9</f>
        <v>1.1612000000000001E-2</v>
      </c>
      <c r="X18" s="28">
        <f>'AEO 2022 Table 46 Raw'!AA9</f>
        <v>1.0793000000000001E-2</v>
      </c>
      <c r="Y18" s="28">
        <f>'AEO 2022 Table 46 Raw'!AB9</f>
        <v>1.0042000000000001E-2</v>
      </c>
      <c r="Z18" s="28">
        <f>'AEO 2022 Table 46 Raw'!AC9</f>
        <v>9.3460000000000001E-3</v>
      </c>
      <c r="AA18" s="28">
        <f>'AEO 2022 Table 46 Raw'!AD9</f>
        <v>8.6990000000000001E-3</v>
      </c>
      <c r="AB18" s="28">
        <f>'AEO 2022 Table 46 Raw'!AE9</f>
        <v>8.0960000000000008E-3</v>
      </c>
      <c r="AC18" s="28">
        <f>'AEO 2022 Table 46 Raw'!AF9</f>
        <v>7.535E-3</v>
      </c>
      <c r="AD18" s="28">
        <f>'AEO 2022 Table 46 Raw'!AG9</f>
        <v>7.0130000000000001E-3</v>
      </c>
      <c r="AE18" s="28">
        <f>'AEO 2022 Table 46 Raw'!AH9</f>
        <v>6.5269999999999998E-3</v>
      </c>
      <c r="AF18" s="28">
        <f>'AEO 2022 Table 46 Raw'!AI9</f>
        <v>6.0749999999999997E-3</v>
      </c>
      <c r="AG18" s="45">
        <f>'AEO 2022 Table 46 Raw'!AJ9</f>
        <v>-0.1</v>
      </c>
    </row>
    <row r="19" spans="1:33" ht="15" customHeight="1">
      <c r="A19" s="8" t="s">
        <v>950</v>
      </c>
      <c r="B19" s="24" t="s">
        <v>951</v>
      </c>
      <c r="C19" s="28">
        <f>'AEO 2022 Table 46 Raw'!F10</f>
        <v>45.435879</v>
      </c>
      <c r="D19" s="28">
        <f>'AEO 2022 Table 46 Raw'!G10</f>
        <v>44.372172999999997</v>
      </c>
      <c r="E19" s="28">
        <f>'AEO 2022 Table 46 Raw'!H10</f>
        <v>42.785953999999997</v>
      </c>
      <c r="F19" s="28">
        <f>'AEO 2022 Table 46 Raw'!I10</f>
        <v>41.058998000000003</v>
      </c>
      <c r="G19" s="28">
        <f>'AEO 2022 Table 46 Raw'!J10</f>
        <v>39.131588000000001</v>
      </c>
      <c r="H19" s="28">
        <f>'AEO 2022 Table 46 Raw'!K10</f>
        <v>37.423862</v>
      </c>
      <c r="I19" s="28">
        <f>'AEO 2022 Table 46 Raw'!L10</f>
        <v>35.633750999999997</v>
      </c>
      <c r="J19" s="28">
        <f>'AEO 2022 Table 46 Raw'!M10</f>
        <v>34.104488000000003</v>
      </c>
      <c r="K19" s="28">
        <f>'AEO 2022 Table 46 Raw'!N10</f>
        <v>32.749786</v>
      </c>
      <c r="L19" s="28">
        <f>'AEO 2022 Table 46 Raw'!O10</f>
        <v>31.529098999999999</v>
      </c>
      <c r="M19" s="28">
        <f>'AEO 2022 Table 46 Raw'!P10</f>
        <v>30.412868</v>
      </c>
      <c r="N19" s="28">
        <f>'AEO 2022 Table 46 Raw'!Q10</f>
        <v>29.532374999999998</v>
      </c>
      <c r="O19" s="28">
        <f>'AEO 2022 Table 46 Raw'!R10</f>
        <v>28.781085999999998</v>
      </c>
      <c r="P19" s="28">
        <f>'AEO 2022 Table 46 Raw'!S10</f>
        <v>27.959972</v>
      </c>
      <c r="Q19" s="28">
        <f>'AEO 2022 Table 46 Raw'!T10</f>
        <v>27.135365</v>
      </c>
      <c r="R19" s="28">
        <f>'AEO 2022 Table 46 Raw'!U10</f>
        <v>26.396090999999998</v>
      </c>
      <c r="S19" s="28">
        <f>'AEO 2022 Table 46 Raw'!V10</f>
        <v>25.770319000000001</v>
      </c>
      <c r="T19" s="28">
        <f>'AEO 2022 Table 46 Raw'!W10</f>
        <v>25.266749999999998</v>
      </c>
      <c r="U19" s="28">
        <f>'AEO 2022 Table 46 Raw'!X10</f>
        <v>24.838246999999999</v>
      </c>
      <c r="V19" s="28">
        <f>'AEO 2022 Table 46 Raw'!Y10</f>
        <v>24.468817000000001</v>
      </c>
      <c r="W19" s="28">
        <f>'AEO 2022 Table 46 Raw'!Z10</f>
        <v>24.104115</v>
      </c>
      <c r="X19" s="28">
        <f>'AEO 2022 Table 46 Raw'!AA10</f>
        <v>23.734145999999999</v>
      </c>
      <c r="Y19" s="28">
        <f>'AEO 2022 Table 46 Raw'!AB10</f>
        <v>23.382231000000001</v>
      </c>
      <c r="Z19" s="28">
        <f>'AEO 2022 Table 46 Raw'!AC10</f>
        <v>23.033107999999999</v>
      </c>
      <c r="AA19" s="28">
        <f>'AEO 2022 Table 46 Raw'!AD10</f>
        <v>22.669619000000001</v>
      </c>
      <c r="AB19" s="28">
        <f>'AEO 2022 Table 46 Raw'!AE10</f>
        <v>22.359404000000001</v>
      </c>
      <c r="AC19" s="28">
        <f>'AEO 2022 Table 46 Raw'!AF10</f>
        <v>22.053062000000001</v>
      </c>
      <c r="AD19" s="28">
        <f>'AEO 2022 Table 46 Raw'!AG10</f>
        <v>21.725746000000001</v>
      </c>
      <c r="AE19" s="28">
        <f>'AEO 2022 Table 46 Raw'!AH10</f>
        <v>21.435168999999998</v>
      </c>
      <c r="AF19" s="28">
        <f>'AEO 2022 Table 46 Raw'!AI10</f>
        <v>21.113064000000001</v>
      </c>
      <c r="AG19" s="45">
        <f>'AEO 2022 Table 46 Raw'!AJ10</f>
        <v>-2.5999999999999999E-2</v>
      </c>
    </row>
    <row r="20" spans="1:33" ht="15" customHeight="1">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45"/>
    </row>
    <row r="21" spans="1:33" ht="15" customHeight="1">
      <c r="B21" s="23" t="s">
        <v>952</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45"/>
    </row>
    <row r="22" spans="1:33" ht="15" customHeight="1">
      <c r="A22" s="8" t="s">
        <v>953</v>
      </c>
      <c r="B22" s="24" t="s">
        <v>954</v>
      </c>
      <c r="C22" s="28">
        <f>'AEO 2022 Table 46 Raw'!F12</f>
        <v>2.4082150000000002</v>
      </c>
      <c r="D22" s="28">
        <f>'AEO 2022 Table 46 Raw'!G12</f>
        <v>2.17685</v>
      </c>
      <c r="E22" s="28">
        <f>'AEO 2022 Table 46 Raw'!H12</f>
        <v>1.9607779999999999</v>
      </c>
      <c r="F22" s="28">
        <f>'AEO 2022 Table 46 Raw'!I12</f>
        <v>1.7701880000000001</v>
      </c>
      <c r="G22" s="28">
        <f>'AEO 2022 Table 46 Raw'!J12</f>
        <v>1.5951740000000001</v>
      </c>
      <c r="H22" s="28">
        <f>'AEO 2022 Table 46 Raw'!K12</f>
        <v>1.4424429999999999</v>
      </c>
      <c r="I22" s="28">
        <f>'AEO 2022 Table 46 Raw'!L12</f>
        <v>1.3040890000000001</v>
      </c>
      <c r="J22" s="28">
        <f>'AEO 2022 Table 46 Raw'!M12</f>
        <v>1.184258</v>
      </c>
      <c r="K22" s="28">
        <f>'AEO 2022 Table 46 Raw'!N12</f>
        <v>1.0799099999999999</v>
      </c>
      <c r="L22" s="28">
        <f>'AEO 2022 Table 46 Raw'!O12</f>
        <v>0.98948700000000001</v>
      </c>
      <c r="M22" s="28">
        <f>'AEO 2022 Table 46 Raw'!P12</f>
        <v>0.91169199999999995</v>
      </c>
      <c r="N22" s="28">
        <f>'AEO 2022 Table 46 Raw'!Q12</f>
        <v>0.85193300000000005</v>
      </c>
      <c r="O22" s="28">
        <f>'AEO 2022 Table 46 Raw'!R12</f>
        <v>0.80719700000000005</v>
      </c>
      <c r="P22" s="28">
        <f>'AEO 2022 Table 46 Raw'!S12</f>
        <v>0.76605999999999996</v>
      </c>
      <c r="Q22" s="28">
        <f>'AEO 2022 Table 46 Raw'!T12</f>
        <v>0.730711</v>
      </c>
      <c r="R22" s="28">
        <f>'AEO 2022 Table 46 Raw'!U12</f>
        <v>0.70471600000000001</v>
      </c>
      <c r="S22" s="28">
        <f>'AEO 2022 Table 46 Raw'!V12</f>
        <v>0.68581599999999998</v>
      </c>
      <c r="T22" s="28">
        <f>'AEO 2022 Table 46 Raw'!W12</f>
        <v>0.67303000000000002</v>
      </c>
      <c r="U22" s="28">
        <f>'AEO 2022 Table 46 Raw'!X12</f>
        <v>0.663825</v>
      </c>
      <c r="V22" s="28">
        <f>'AEO 2022 Table 46 Raw'!Y12</f>
        <v>0.65693100000000004</v>
      </c>
      <c r="W22" s="28">
        <f>'AEO 2022 Table 46 Raw'!Z12</f>
        <v>0.64965200000000001</v>
      </c>
      <c r="X22" s="28">
        <f>'AEO 2022 Table 46 Raw'!AA12</f>
        <v>0.64163000000000003</v>
      </c>
      <c r="Y22" s="28">
        <f>'AEO 2022 Table 46 Raw'!AB12</f>
        <v>0.63418200000000002</v>
      </c>
      <c r="Z22" s="28">
        <f>'AEO 2022 Table 46 Raw'!AC12</f>
        <v>0.62672499999999998</v>
      </c>
      <c r="AA22" s="28">
        <f>'AEO 2022 Table 46 Raw'!AD12</f>
        <v>0.61849500000000002</v>
      </c>
      <c r="AB22" s="28">
        <f>'AEO 2022 Table 46 Raw'!AE12</f>
        <v>0.61289400000000005</v>
      </c>
      <c r="AC22" s="28">
        <f>'AEO 2022 Table 46 Raw'!AF12</f>
        <v>0.60739600000000005</v>
      </c>
      <c r="AD22" s="28">
        <f>'AEO 2022 Table 46 Raw'!AG12</f>
        <v>0.60076399999999996</v>
      </c>
      <c r="AE22" s="28">
        <f>'AEO 2022 Table 46 Raw'!AH12</f>
        <v>0.59596300000000002</v>
      </c>
      <c r="AF22" s="28">
        <f>'AEO 2022 Table 46 Raw'!AI12</f>
        <v>0.58766499999999999</v>
      </c>
      <c r="AG22" s="45">
        <f>'AEO 2022 Table 46 Raw'!AJ12</f>
        <v>-4.7E-2</v>
      </c>
    </row>
    <row r="23" spans="1:33" ht="15" customHeight="1">
      <c r="A23" s="8" t="s">
        <v>955</v>
      </c>
      <c r="B23" s="24" t="s">
        <v>956</v>
      </c>
      <c r="C23" s="28">
        <f>'AEO 2022 Table 46 Raw'!F13</f>
        <v>0.10467700000000001</v>
      </c>
      <c r="D23" s="28">
        <f>'AEO 2022 Table 46 Raw'!G13</f>
        <v>0.105938</v>
      </c>
      <c r="E23" s="28">
        <f>'AEO 2022 Table 46 Raw'!H13</f>
        <v>0.107265</v>
      </c>
      <c r="F23" s="28">
        <f>'AEO 2022 Table 46 Raw'!I13</f>
        <v>0.108442</v>
      </c>
      <c r="G23" s="28">
        <f>'AEO 2022 Table 46 Raw'!J13</f>
        <v>0.10959099999999999</v>
      </c>
      <c r="H23" s="28">
        <f>'AEO 2022 Table 46 Raw'!K13</f>
        <v>0.11070000000000001</v>
      </c>
      <c r="I23" s="28">
        <f>'AEO 2022 Table 46 Raw'!L13</f>
        <v>0.111847</v>
      </c>
      <c r="J23" s="28">
        <f>'AEO 2022 Table 46 Raw'!M13</f>
        <v>0.11316</v>
      </c>
      <c r="K23" s="28">
        <f>'AEO 2022 Table 46 Raw'!N13</f>
        <v>0.11453099999999999</v>
      </c>
      <c r="L23" s="28">
        <f>'AEO 2022 Table 46 Raw'!O13</f>
        <v>0.11583300000000001</v>
      </c>
      <c r="M23" s="28">
        <f>'AEO 2022 Table 46 Raw'!P13</f>
        <v>0.117049</v>
      </c>
      <c r="N23" s="28">
        <f>'AEO 2022 Table 46 Raw'!Q13</f>
        <v>0.118932</v>
      </c>
      <c r="O23" s="28">
        <f>'AEO 2022 Table 46 Raw'!R13</f>
        <v>0.12120599999999999</v>
      </c>
      <c r="P23" s="28">
        <f>'AEO 2022 Table 46 Raw'!S13</f>
        <v>0.122834</v>
      </c>
      <c r="Q23" s="28">
        <f>'AEO 2022 Table 46 Raw'!T13</f>
        <v>0.124143</v>
      </c>
      <c r="R23" s="28">
        <f>'AEO 2022 Table 46 Raw'!U13</f>
        <v>0.12571399999999999</v>
      </c>
      <c r="S23" s="28">
        <f>'AEO 2022 Table 46 Raw'!V13</f>
        <v>0.12779799999999999</v>
      </c>
      <c r="T23" s="28">
        <f>'AEO 2022 Table 46 Raw'!W13</f>
        <v>0.13059499999999999</v>
      </c>
      <c r="U23" s="28">
        <f>'AEO 2022 Table 46 Raw'!X13</f>
        <v>0.13378899999999999</v>
      </c>
      <c r="V23" s="28">
        <f>'AEO 2022 Table 46 Raw'!Y13</f>
        <v>0.137318</v>
      </c>
      <c r="W23" s="28">
        <f>'AEO 2022 Table 46 Raw'!Z13</f>
        <v>0.140713</v>
      </c>
      <c r="X23" s="28">
        <f>'AEO 2022 Table 46 Raw'!AA13</f>
        <v>0.14386299999999999</v>
      </c>
      <c r="Y23" s="28">
        <f>'AEO 2022 Table 46 Raw'!AB13</f>
        <v>0.14696999999999999</v>
      </c>
      <c r="Z23" s="28">
        <f>'AEO 2022 Table 46 Raw'!AC13</f>
        <v>0.14990300000000001</v>
      </c>
      <c r="AA23" s="28">
        <f>'AEO 2022 Table 46 Raw'!AD13</f>
        <v>0.15254400000000001</v>
      </c>
      <c r="AB23" s="28">
        <f>'AEO 2022 Table 46 Raw'!AE13</f>
        <v>0.155665</v>
      </c>
      <c r="AC23" s="28">
        <f>'AEO 2022 Table 46 Raw'!AF13</f>
        <v>0.15873100000000001</v>
      </c>
      <c r="AD23" s="28">
        <f>'AEO 2022 Table 46 Raw'!AG13</f>
        <v>0.161437</v>
      </c>
      <c r="AE23" s="28">
        <f>'AEO 2022 Table 46 Raw'!AH13</f>
        <v>0.16450600000000001</v>
      </c>
      <c r="AF23" s="28">
        <f>'AEO 2022 Table 46 Raw'!AI13</f>
        <v>0.16700799999999999</v>
      </c>
      <c r="AG23" s="45">
        <f>'AEO 2022 Table 46 Raw'!AJ13</f>
        <v>1.6E-2</v>
      </c>
    </row>
    <row r="24" spans="1:33" ht="15" customHeight="1">
      <c r="A24" s="8" t="s">
        <v>957</v>
      </c>
      <c r="B24" s="24" t="s">
        <v>958</v>
      </c>
      <c r="C24" s="28">
        <f>'AEO 2022 Table 46 Raw'!F14</f>
        <v>6.5874000000000002E-2</v>
      </c>
      <c r="D24" s="28">
        <f>'AEO 2022 Table 46 Raw'!G14</f>
        <v>8.0922999999999995E-2</v>
      </c>
      <c r="E24" s="28">
        <f>'AEO 2022 Table 46 Raw'!H14</f>
        <v>0.10684</v>
      </c>
      <c r="F24" s="28">
        <f>'AEO 2022 Table 46 Raw'!I14</f>
        <v>0.13769400000000001</v>
      </c>
      <c r="G24" s="28">
        <f>'AEO 2022 Table 46 Raw'!J14</f>
        <v>0.16880400000000001</v>
      </c>
      <c r="H24" s="28">
        <f>'AEO 2022 Table 46 Raw'!K14</f>
        <v>0.201433</v>
      </c>
      <c r="I24" s="28">
        <f>'AEO 2022 Table 46 Raw'!L14</f>
        <v>0.23493800000000001</v>
      </c>
      <c r="J24" s="28">
        <f>'AEO 2022 Table 46 Raw'!M14</f>
        <v>0.27109100000000003</v>
      </c>
      <c r="K24" s="28">
        <f>'AEO 2022 Table 46 Raw'!N14</f>
        <v>0.30877900000000003</v>
      </c>
      <c r="L24" s="28">
        <f>'AEO 2022 Table 46 Raw'!O14</f>
        <v>0.34728799999999999</v>
      </c>
      <c r="M24" s="28">
        <f>'AEO 2022 Table 46 Raw'!P14</f>
        <v>0.386069</v>
      </c>
      <c r="N24" s="28">
        <f>'AEO 2022 Table 46 Raw'!Q14</f>
        <v>0.42926300000000001</v>
      </c>
      <c r="O24" s="28">
        <f>'AEO 2022 Table 46 Raw'!R14</f>
        <v>0.47449000000000002</v>
      </c>
      <c r="P24" s="28">
        <f>'AEO 2022 Table 46 Raw'!S14</f>
        <v>0.515038</v>
      </c>
      <c r="Q24" s="28">
        <f>'AEO 2022 Table 46 Raw'!T14</f>
        <v>0.55277600000000005</v>
      </c>
      <c r="R24" s="28">
        <f>'AEO 2022 Table 46 Raw'!U14</f>
        <v>0.59114299999999997</v>
      </c>
      <c r="S24" s="28">
        <f>'AEO 2022 Table 46 Raw'!V14</f>
        <v>0.631911</v>
      </c>
      <c r="T24" s="28">
        <f>'AEO 2022 Table 46 Raw'!W14</f>
        <v>0.67633200000000004</v>
      </c>
      <c r="U24" s="28">
        <f>'AEO 2022 Table 46 Raw'!X14</f>
        <v>0.72283500000000001</v>
      </c>
      <c r="V24" s="28">
        <f>'AEO 2022 Table 46 Raw'!Y14</f>
        <v>0.771173</v>
      </c>
      <c r="W24" s="28">
        <f>'AEO 2022 Table 46 Raw'!Z14</f>
        <v>0.818407</v>
      </c>
      <c r="X24" s="28">
        <f>'AEO 2022 Table 46 Raw'!AA14</f>
        <v>0.86386399999999997</v>
      </c>
      <c r="Y24" s="28">
        <f>'AEO 2022 Table 46 Raw'!AB14</f>
        <v>0.909053</v>
      </c>
      <c r="Z24" s="28">
        <f>'AEO 2022 Table 46 Raw'!AC14</f>
        <v>0.95305300000000004</v>
      </c>
      <c r="AA24" s="28">
        <f>'AEO 2022 Table 46 Raw'!AD14</f>
        <v>0.99458599999999997</v>
      </c>
      <c r="AB24" s="28">
        <f>'AEO 2022 Table 46 Raw'!AE14</f>
        <v>1.039104</v>
      </c>
      <c r="AC24" s="28">
        <f>'AEO 2022 Table 46 Raw'!AF14</f>
        <v>1.0829230000000001</v>
      </c>
      <c r="AD24" s="28">
        <f>'AEO 2022 Table 46 Raw'!AG14</f>
        <v>1.1238840000000001</v>
      </c>
      <c r="AE24" s="28">
        <f>'AEO 2022 Table 46 Raw'!AH14</f>
        <v>1.1671750000000001</v>
      </c>
      <c r="AF24" s="28">
        <f>'AEO 2022 Table 46 Raw'!AI14</f>
        <v>1.206159</v>
      </c>
      <c r="AG24" s="45">
        <f>'AEO 2022 Table 46 Raw'!AJ14</f>
        <v>0.105</v>
      </c>
    </row>
    <row r="25" spans="1:33" ht="15" customHeight="1">
      <c r="A25" s="8" t="s">
        <v>959</v>
      </c>
      <c r="B25" s="24" t="s">
        <v>960</v>
      </c>
      <c r="C25" s="28">
        <f>'AEO 2022 Table 46 Raw'!F15</f>
        <v>0.298209</v>
      </c>
      <c r="D25" s="28">
        <f>'AEO 2022 Table 46 Raw'!G15</f>
        <v>0.38123800000000002</v>
      </c>
      <c r="E25" s="28">
        <f>'AEO 2022 Table 46 Raw'!H15</f>
        <v>0.463395</v>
      </c>
      <c r="F25" s="28">
        <f>'AEO 2022 Table 46 Raw'!I15</f>
        <v>0.53663000000000005</v>
      </c>
      <c r="G25" s="28">
        <f>'AEO 2022 Table 46 Raw'!J15</f>
        <v>0.59734799999999999</v>
      </c>
      <c r="H25" s="28">
        <f>'AEO 2022 Table 46 Raw'!K15</f>
        <v>0.65326200000000001</v>
      </c>
      <c r="I25" s="28">
        <f>'AEO 2022 Table 46 Raw'!L15</f>
        <v>0.70486700000000002</v>
      </c>
      <c r="J25" s="28">
        <f>'AEO 2022 Table 46 Raw'!M15</f>
        <v>0.756332</v>
      </c>
      <c r="K25" s="28">
        <f>'AEO 2022 Table 46 Raw'!N15</f>
        <v>0.80647999999999997</v>
      </c>
      <c r="L25" s="28">
        <f>'AEO 2022 Table 46 Raw'!O15</f>
        <v>0.85476099999999999</v>
      </c>
      <c r="M25" s="28">
        <f>'AEO 2022 Table 46 Raw'!P15</f>
        <v>0.90034599999999998</v>
      </c>
      <c r="N25" s="28">
        <f>'AEO 2022 Table 46 Raw'!Q15</f>
        <v>0.95087999999999995</v>
      </c>
      <c r="O25" s="28">
        <f>'AEO 2022 Table 46 Raw'!R15</f>
        <v>1.002875</v>
      </c>
      <c r="P25" s="28">
        <f>'AEO 2022 Table 46 Raw'!S15</f>
        <v>1.045628</v>
      </c>
      <c r="Q25" s="28">
        <f>'AEO 2022 Table 46 Raw'!T15</f>
        <v>1.0821890000000001</v>
      </c>
      <c r="R25" s="28">
        <f>'AEO 2022 Table 46 Raw'!U15</f>
        <v>1.118285</v>
      </c>
      <c r="S25" s="28">
        <f>'AEO 2022 Table 46 Raw'!V15</f>
        <v>1.1568890000000001</v>
      </c>
      <c r="T25" s="28">
        <f>'AEO 2022 Table 46 Raw'!W15</f>
        <v>1.200099</v>
      </c>
      <c r="U25" s="28">
        <f>'AEO 2022 Table 46 Raw'!X15</f>
        <v>1.2457279999999999</v>
      </c>
      <c r="V25" s="28">
        <f>'AEO 2022 Table 46 Raw'!Y15</f>
        <v>1.2934429999999999</v>
      </c>
      <c r="W25" s="28">
        <f>'AEO 2022 Table 46 Raw'!Z15</f>
        <v>1.33893</v>
      </c>
      <c r="X25" s="28">
        <f>'AEO 2022 Table 46 Raw'!AA15</f>
        <v>1.3813629999999999</v>
      </c>
      <c r="Y25" s="28">
        <f>'AEO 2022 Table 46 Raw'!AB15</f>
        <v>1.4231910000000001</v>
      </c>
      <c r="Z25" s="28">
        <f>'AEO 2022 Table 46 Raw'!AC15</f>
        <v>1.4631430000000001</v>
      </c>
      <c r="AA25" s="28">
        <f>'AEO 2022 Table 46 Raw'!AD15</f>
        <v>1.4997860000000001</v>
      </c>
      <c r="AB25" s="28">
        <f>'AEO 2022 Table 46 Raw'!AE15</f>
        <v>1.5410630000000001</v>
      </c>
      <c r="AC25" s="28">
        <f>'AEO 2022 Table 46 Raw'!AF15</f>
        <v>1.581596</v>
      </c>
      <c r="AD25" s="28">
        <f>'AEO 2022 Table 46 Raw'!AG15</f>
        <v>1.618317</v>
      </c>
      <c r="AE25" s="28">
        <f>'AEO 2022 Table 46 Raw'!AH15</f>
        <v>1.6585749999999999</v>
      </c>
      <c r="AF25" s="28">
        <f>'AEO 2022 Table 46 Raw'!AI15</f>
        <v>1.6929380000000001</v>
      </c>
      <c r="AG25" s="45">
        <f>'AEO 2022 Table 46 Raw'!AJ15</f>
        <v>6.2E-2</v>
      </c>
    </row>
    <row r="26" spans="1:33" ht="15" customHeight="1">
      <c r="A26" s="8" t="s">
        <v>961</v>
      </c>
      <c r="B26" s="24" t="s">
        <v>962</v>
      </c>
      <c r="C26" s="28">
        <f>'AEO 2022 Table 46 Raw'!F16</f>
        <v>0.133828</v>
      </c>
      <c r="D26" s="28">
        <f>'AEO 2022 Table 46 Raw'!G16</f>
        <v>0.13669100000000001</v>
      </c>
      <c r="E26" s="28">
        <f>'AEO 2022 Table 46 Raw'!H16</f>
        <v>0.140761</v>
      </c>
      <c r="F26" s="28">
        <f>'AEO 2022 Table 46 Raw'!I16</f>
        <v>0.14563799999999999</v>
      </c>
      <c r="G26" s="28">
        <f>'AEO 2022 Table 46 Raw'!J16</f>
        <v>0.14988499999999999</v>
      </c>
      <c r="H26" s="28">
        <f>'AEO 2022 Table 46 Raw'!K16</f>
        <v>0.15374599999999999</v>
      </c>
      <c r="I26" s="28">
        <f>'AEO 2022 Table 46 Raw'!L16</f>
        <v>0.157113</v>
      </c>
      <c r="J26" s="28">
        <f>'AEO 2022 Table 46 Raw'!M16</f>
        <v>0.160494</v>
      </c>
      <c r="K26" s="28">
        <f>'AEO 2022 Table 46 Raw'!N16</f>
        <v>0.16374900000000001</v>
      </c>
      <c r="L26" s="28">
        <f>'AEO 2022 Table 46 Raw'!O16</f>
        <v>0.166796</v>
      </c>
      <c r="M26" s="28">
        <f>'AEO 2022 Table 46 Raw'!P16</f>
        <v>0.16952800000000001</v>
      </c>
      <c r="N26" s="28">
        <f>'AEO 2022 Table 46 Raw'!Q16</f>
        <v>0.17293900000000001</v>
      </c>
      <c r="O26" s="28">
        <f>'AEO 2022 Table 46 Raw'!R16</f>
        <v>0.176701</v>
      </c>
      <c r="P26" s="28">
        <f>'AEO 2022 Table 46 Raw'!S16</f>
        <v>0.17952699999999999</v>
      </c>
      <c r="Q26" s="28">
        <f>'AEO 2022 Table 46 Raw'!T16</f>
        <v>0.18181</v>
      </c>
      <c r="R26" s="28">
        <f>'AEO 2022 Table 46 Raw'!U16</f>
        <v>0.184223</v>
      </c>
      <c r="S26" s="28">
        <f>'AEO 2022 Table 46 Raw'!V16</f>
        <v>0.187162</v>
      </c>
      <c r="T26" s="28">
        <f>'AEO 2022 Table 46 Raw'!W16</f>
        <v>0.19092700000000001</v>
      </c>
      <c r="U26" s="28">
        <f>'AEO 2022 Table 46 Raw'!X16</f>
        <v>0.195241</v>
      </c>
      <c r="V26" s="28">
        <f>'AEO 2022 Table 46 Raw'!Y16</f>
        <v>0.200019</v>
      </c>
      <c r="W26" s="28">
        <f>'AEO 2022 Table 46 Raw'!Z16</f>
        <v>0.204709</v>
      </c>
      <c r="X26" s="28">
        <f>'AEO 2022 Table 46 Raw'!AA16</f>
        <v>0.20918100000000001</v>
      </c>
      <c r="Y26" s="28">
        <f>'AEO 2022 Table 46 Raw'!AB16</f>
        <v>0.21363599999999999</v>
      </c>
      <c r="Z26" s="28">
        <f>'AEO 2022 Table 46 Raw'!AC16</f>
        <v>0.21789800000000001</v>
      </c>
      <c r="AA26" s="28">
        <f>'AEO 2022 Table 46 Raw'!AD16</f>
        <v>0.22176599999999999</v>
      </c>
      <c r="AB26" s="28">
        <f>'AEO 2022 Table 46 Raw'!AE16</f>
        <v>0.22618099999999999</v>
      </c>
      <c r="AC26" s="28">
        <f>'AEO 2022 Table 46 Raw'!AF16</f>
        <v>0.230521</v>
      </c>
      <c r="AD26" s="28">
        <f>'AEO 2022 Table 46 Raw'!AG16</f>
        <v>0.23441999999999999</v>
      </c>
      <c r="AE26" s="28">
        <f>'AEO 2022 Table 46 Raw'!AH16</f>
        <v>0.23873</v>
      </c>
      <c r="AF26" s="28">
        <f>'AEO 2022 Table 46 Raw'!AI16</f>
        <v>0.242345</v>
      </c>
      <c r="AG26" s="45">
        <f>'AEO 2022 Table 46 Raw'!AJ16</f>
        <v>2.1000000000000001E-2</v>
      </c>
    </row>
    <row r="27" spans="1:33" ht="15" customHeight="1">
      <c r="A27" s="8" t="s">
        <v>963</v>
      </c>
      <c r="B27" s="24" t="s">
        <v>964</v>
      </c>
      <c r="C27" s="28">
        <f>'AEO 2022 Table 46 Raw'!F17</f>
        <v>6.4233999999999999E-2</v>
      </c>
      <c r="D27" s="28">
        <f>'AEO 2022 Table 46 Raw'!G17</f>
        <v>6.4132999999999996E-2</v>
      </c>
      <c r="E27" s="28">
        <f>'AEO 2022 Table 46 Raw'!H17</f>
        <v>6.5961000000000006E-2</v>
      </c>
      <c r="F27" s="28">
        <f>'AEO 2022 Table 46 Raw'!I17</f>
        <v>6.8748000000000004E-2</v>
      </c>
      <c r="G27" s="28">
        <f>'AEO 2022 Table 46 Raw'!J17</f>
        <v>7.1529999999999996E-2</v>
      </c>
      <c r="H27" s="28">
        <f>'AEO 2022 Table 46 Raw'!K17</f>
        <v>7.4551999999999993E-2</v>
      </c>
      <c r="I27" s="28">
        <f>'AEO 2022 Table 46 Raw'!L17</f>
        <v>7.7765000000000001E-2</v>
      </c>
      <c r="J27" s="28">
        <f>'AEO 2022 Table 46 Raw'!M17</f>
        <v>8.1469E-2</v>
      </c>
      <c r="K27" s="28">
        <f>'AEO 2022 Table 46 Raw'!N17</f>
        <v>8.5528000000000007E-2</v>
      </c>
      <c r="L27" s="28">
        <f>'AEO 2022 Table 46 Raw'!O17</f>
        <v>8.9913000000000007E-2</v>
      </c>
      <c r="M27" s="28">
        <f>'AEO 2022 Table 46 Raw'!P17</f>
        <v>9.4522999999999996E-2</v>
      </c>
      <c r="N27" s="28">
        <f>'AEO 2022 Table 46 Raw'!Q17</f>
        <v>0.100107</v>
      </c>
      <c r="O27" s="28">
        <f>'AEO 2022 Table 46 Raw'!R17</f>
        <v>0.106268</v>
      </c>
      <c r="P27" s="28">
        <f>'AEO 2022 Table 46 Raw'!S17</f>
        <v>0.111807</v>
      </c>
      <c r="Q27" s="28">
        <f>'AEO 2022 Table 46 Raw'!T17</f>
        <v>0.117021</v>
      </c>
      <c r="R27" s="28">
        <f>'AEO 2022 Table 46 Raw'!U17</f>
        <v>0.122501</v>
      </c>
      <c r="S27" s="28">
        <f>'AEO 2022 Table 46 Raw'!V17</f>
        <v>0.128551</v>
      </c>
      <c r="T27" s="28">
        <f>'AEO 2022 Table 46 Raw'!W17</f>
        <v>0.13539300000000001</v>
      </c>
      <c r="U27" s="28">
        <f>'AEO 2022 Table 46 Raw'!X17</f>
        <v>0.14275399999999999</v>
      </c>
      <c r="V27" s="28">
        <f>'AEO 2022 Table 46 Raw'!Y17</f>
        <v>0.15054100000000001</v>
      </c>
      <c r="W27" s="28">
        <f>'AEO 2022 Table 46 Raw'!Z17</f>
        <v>0.15822</v>
      </c>
      <c r="X27" s="28">
        <f>'AEO 2022 Table 46 Raw'!AA17</f>
        <v>0.16567100000000001</v>
      </c>
      <c r="Y27" s="28">
        <f>'AEO 2022 Table 46 Raw'!AB17</f>
        <v>0.17311299999999999</v>
      </c>
      <c r="Z27" s="28">
        <f>'AEO 2022 Table 46 Raw'!AC17</f>
        <v>0.18035300000000001</v>
      </c>
      <c r="AA27" s="28">
        <f>'AEO 2022 Table 46 Raw'!AD17</f>
        <v>0.18718399999999999</v>
      </c>
      <c r="AB27" s="28">
        <f>'AEO 2022 Table 46 Raw'!AE17</f>
        <v>0.194518</v>
      </c>
      <c r="AC27" s="28">
        <f>'AEO 2022 Table 46 Raw'!AF17</f>
        <v>0.20175599999999999</v>
      </c>
      <c r="AD27" s="28">
        <f>'AEO 2022 Table 46 Raw'!AG17</f>
        <v>0.20854</v>
      </c>
      <c r="AE27" s="28">
        <f>'AEO 2022 Table 46 Raw'!AH17</f>
        <v>0.21571699999999999</v>
      </c>
      <c r="AF27" s="28">
        <f>'AEO 2022 Table 46 Raw'!AI17</f>
        <v>0.222187</v>
      </c>
      <c r="AG27" s="45">
        <f>'AEO 2022 Table 46 Raw'!AJ17</f>
        <v>4.3999999999999997E-2</v>
      </c>
    </row>
    <row r="28" spans="1:33" ht="15" customHeight="1">
      <c r="A28" s="8" t="s">
        <v>965</v>
      </c>
      <c r="B28" s="24" t="s">
        <v>966</v>
      </c>
      <c r="C28" s="28">
        <f>'AEO 2022 Table 46 Raw'!F18</f>
        <v>0</v>
      </c>
      <c r="D28" s="28">
        <f>'AEO 2022 Table 46 Raw'!G18</f>
        <v>0</v>
      </c>
      <c r="E28" s="28">
        <f>'AEO 2022 Table 46 Raw'!H18</f>
        <v>0</v>
      </c>
      <c r="F28" s="28">
        <f>'AEO 2022 Table 46 Raw'!I18</f>
        <v>0</v>
      </c>
      <c r="G28" s="28">
        <f>'AEO 2022 Table 46 Raw'!J18</f>
        <v>0</v>
      </c>
      <c r="H28" s="28">
        <f>'AEO 2022 Table 46 Raw'!K18</f>
        <v>0</v>
      </c>
      <c r="I28" s="28">
        <f>'AEO 2022 Table 46 Raw'!L18</f>
        <v>0</v>
      </c>
      <c r="J28" s="28">
        <f>'AEO 2022 Table 46 Raw'!M18</f>
        <v>0</v>
      </c>
      <c r="K28" s="28">
        <f>'AEO 2022 Table 46 Raw'!N18</f>
        <v>0</v>
      </c>
      <c r="L28" s="28">
        <f>'AEO 2022 Table 46 Raw'!O18</f>
        <v>0</v>
      </c>
      <c r="M28" s="28">
        <f>'AEO 2022 Table 46 Raw'!P18</f>
        <v>0</v>
      </c>
      <c r="N28" s="28">
        <f>'AEO 2022 Table 46 Raw'!Q18</f>
        <v>0</v>
      </c>
      <c r="O28" s="28">
        <f>'AEO 2022 Table 46 Raw'!R18</f>
        <v>0</v>
      </c>
      <c r="P28" s="28">
        <f>'AEO 2022 Table 46 Raw'!S18</f>
        <v>0</v>
      </c>
      <c r="Q28" s="28">
        <f>'AEO 2022 Table 46 Raw'!T18</f>
        <v>0</v>
      </c>
      <c r="R28" s="28">
        <f>'AEO 2022 Table 46 Raw'!U18</f>
        <v>0</v>
      </c>
      <c r="S28" s="28">
        <f>'AEO 2022 Table 46 Raw'!V18</f>
        <v>0</v>
      </c>
      <c r="T28" s="28">
        <f>'AEO 2022 Table 46 Raw'!W18</f>
        <v>0</v>
      </c>
      <c r="U28" s="28">
        <f>'AEO 2022 Table 46 Raw'!X18</f>
        <v>0</v>
      </c>
      <c r="V28" s="28">
        <f>'AEO 2022 Table 46 Raw'!Y18</f>
        <v>0</v>
      </c>
      <c r="W28" s="28">
        <f>'AEO 2022 Table 46 Raw'!Z18</f>
        <v>0</v>
      </c>
      <c r="X28" s="28">
        <f>'AEO 2022 Table 46 Raw'!AA18</f>
        <v>0</v>
      </c>
      <c r="Y28" s="28">
        <f>'AEO 2022 Table 46 Raw'!AB18</f>
        <v>0</v>
      </c>
      <c r="Z28" s="28">
        <f>'AEO 2022 Table 46 Raw'!AC18</f>
        <v>0</v>
      </c>
      <c r="AA28" s="28">
        <f>'AEO 2022 Table 46 Raw'!AD18</f>
        <v>0</v>
      </c>
      <c r="AB28" s="28">
        <f>'AEO 2022 Table 46 Raw'!AE18</f>
        <v>0</v>
      </c>
      <c r="AC28" s="28">
        <f>'AEO 2022 Table 46 Raw'!AF18</f>
        <v>0</v>
      </c>
      <c r="AD28" s="28">
        <f>'AEO 2022 Table 46 Raw'!AG18</f>
        <v>0</v>
      </c>
      <c r="AE28" s="28">
        <f>'AEO 2022 Table 46 Raw'!AH18</f>
        <v>0</v>
      </c>
      <c r="AF28" s="28">
        <f>'AEO 2022 Table 46 Raw'!AI18</f>
        <v>0</v>
      </c>
      <c r="AG28" s="45" t="str">
        <f>'AEO 2022 Table 46 Raw'!AJ18</f>
        <v>- -</v>
      </c>
    </row>
    <row r="29" spans="1:33" ht="15" customHeight="1">
      <c r="A29" s="8" t="s">
        <v>967</v>
      </c>
      <c r="B29" s="24" t="s">
        <v>968</v>
      </c>
      <c r="C29" s="28">
        <f>'AEO 2022 Table 46 Raw'!F19</f>
        <v>1.996067</v>
      </c>
      <c r="D29" s="28">
        <f>'AEO 2022 Table 46 Raw'!G19</f>
        <v>2.0396169999999998</v>
      </c>
      <c r="E29" s="28">
        <f>'AEO 2022 Table 46 Raw'!H19</f>
        <v>2.033293</v>
      </c>
      <c r="F29" s="28">
        <f>'AEO 2022 Table 46 Raw'!I19</f>
        <v>2.0081039999999999</v>
      </c>
      <c r="G29" s="28">
        <f>'AEO 2022 Table 46 Raw'!J19</f>
        <v>1.9701169999999999</v>
      </c>
      <c r="H29" s="28">
        <f>'AEO 2022 Table 46 Raw'!K19</f>
        <v>1.9376469999999999</v>
      </c>
      <c r="I29" s="28">
        <f>'AEO 2022 Table 46 Raw'!L19</f>
        <v>1.896544</v>
      </c>
      <c r="J29" s="28">
        <f>'AEO 2022 Table 46 Raw'!M19</f>
        <v>1.86537</v>
      </c>
      <c r="K29" s="28">
        <f>'AEO 2022 Table 46 Raw'!N19</f>
        <v>1.8412900000000001</v>
      </c>
      <c r="L29" s="28">
        <f>'AEO 2022 Table 46 Raw'!O19</f>
        <v>1.823253</v>
      </c>
      <c r="M29" s="28">
        <f>'AEO 2022 Table 46 Raw'!P19</f>
        <v>1.8098719999999999</v>
      </c>
      <c r="N29" s="28">
        <f>'AEO 2022 Table 46 Raw'!Q19</f>
        <v>1.810953</v>
      </c>
      <c r="O29" s="28">
        <f>'AEO 2022 Table 46 Raw'!R19</f>
        <v>1.820808</v>
      </c>
      <c r="P29" s="28">
        <f>'AEO 2022 Table 46 Raw'!S19</f>
        <v>1.8252379999999999</v>
      </c>
      <c r="Q29" s="28">
        <f>'AEO 2022 Table 46 Raw'!T19</f>
        <v>1.827572</v>
      </c>
      <c r="R29" s="28">
        <f>'AEO 2022 Table 46 Raw'!U19</f>
        <v>1.833623</v>
      </c>
      <c r="S29" s="28">
        <f>'AEO 2022 Table 46 Raw'!V19</f>
        <v>1.846309</v>
      </c>
      <c r="T29" s="28">
        <f>'AEO 2022 Table 46 Raw'!W19</f>
        <v>1.8674360000000001</v>
      </c>
      <c r="U29" s="28">
        <f>'AEO 2022 Table 46 Raw'!X19</f>
        <v>1.8939250000000001</v>
      </c>
      <c r="V29" s="28">
        <f>'AEO 2022 Table 46 Raw'!Y19</f>
        <v>1.9249350000000001</v>
      </c>
      <c r="W29" s="28">
        <f>'AEO 2022 Table 46 Raw'!Z19</f>
        <v>1.9553970000000001</v>
      </c>
      <c r="X29" s="28">
        <f>'AEO 2022 Table 46 Raw'!AA19</f>
        <v>1.984146</v>
      </c>
      <c r="Y29" s="28">
        <f>'AEO 2022 Table 46 Raw'!AB19</f>
        <v>2.0132919999999999</v>
      </c>
      <c r="Z29" s="28">
        <f>'AEO 2022 Table 46 Raw'!AC19</f>
        <v>2.041175</v>
      </c>
      <c r="AA29" s="28">
        <f>'AEO 2022 Table 46 Raw'!AD19</f>
        <v>2.0658259999999999</v>
      </c>
      <c r="AB29" s="28">
        <f>'AEO 2022 Table 46 Raw'!AE19</f>
        <v>2.0949179999999998</v>
      </c>
      <c r="AC29" s="28">
        <f>'AEO 2022 Table 46 Raw'!AF19</f>
        <v>2.1231819999999999</v>
      </c>
      <c r="AD29" s="28">
        <f>'AEO 2022 Table 46 Raw'!AG19</f>
        <v>2.1476009999999999</v>
      </c>
      <c r="AE29" s="28">
        <f>'AEO 2022 Table 46 Raw'!AH19</f>
        <v>2.1752690000000001</v>
      </c>
      <c r="AF29" s="28">
        <f>'AEO 2022 Table 46 Raw'!AI19</f>
        <v>2.197349</v>
      </c>
      <c r="AG29" s="45">
        <f>'AEO 2022 Table 46 Raw'!AJ19</f>
        <v>3.0000000000000001E-3</v>
      </c>
    </row>
    <row r="30" spans="1:33" ht="15" customHeight="1">
      <c r="A30" s="8" t="s">
        <v>969</v>
      </c>
      <c r="B30" s="24" t="s">
        <v>970</v>
      </c>
      <c r="C30" s="28">
        <f>'AEO 2022 Table 46 Raw'!F20</f>
        <v>9.1021000000000005E-2</v>
      </c>
      <c r="D30" s="28">
        <f>'AEO 2022 Table 46 Raw'!G20</f>
        <v>8.5843000000000003E-2</v>
      </c>
      <c r="E30" s="28">
        <f>'AEO 2022 Table 46 Raw'!H20</f>
        <v>7.9371999999999998E-2</v>
      </c>
      <c r="F30" s="28">
        <f>'AEO 2022 Table 46 Raw'!I20</f>
        <v>7.2619000000000003E-2</v>
      </c>
      <c r="G30" s="28">
        <f>'AEO 2022 Table 46 Raw'!J20</f>
        <v>6.5710000000000005E-2</v>
      </c>
      <c r="H30" s="28">
        <f>'AEO 2022 Table 46 Raw'!K20</f>
        <v>5.8855999999999999E-2</v>
      </c>
      <c r="I30" s="28">
        <f>'AEO 2022 Table 46 Raw'!L20</f>
        <v>5.2089000000000003E-2</v>
      </c>
      <c r="J30" s="28">
        <f>'AEO 2022 Table 46 Raw'!M20</f>
        <v>4.5497999999999997E-2</v>
      </c>
      <c r="K30" s="28">
        <f>'AEO 2022 Table 46 Raw'!N20</f>
        <v>3.9302999999999998E-2</v>
      </c>
      <c r="L30" s="28">
        <f>'AEO 2022 Table 46 Raw'!O20</f>
        <v>3.4107999999999999E-2</v>
      </c>
      <c r="M30" s="28">
        <f>'AEO 2022 Table 46 Raw'!P20</f>
        <v>2.9302999999999999E-2</v>
      </c>
      <c r="N30" s="28">
        <f>'AEO 2022 Table 46 Raw'!Q20</f>
        <v>2.5073999999999999E-2</v>
      </c>
      <c r="O30" s="28">
        <f>'AEO 2022 Table 46 Raw'!R20</f>
        <v>2.1503000000000001E-2</v>
      </c>
      <c r="P30" s="28">
        <f>'AEO 2022 Table 46 Raw'!S20</f>
        <v>1.8610999999999999E-2</v>
      </c>
      <c r="Q30" s="28">
        <f>'AEO 2022 Table 46 Raw'!T20</f>
        <v>1.6216000000000001E-2</v>
      </c>
      <c r="R30" s="28">
        <f>'AEO 2022 Table 46 Raw'!U20</f>
        <v>1.4304000000000001E-2</v>
      </c>
      <c r="S30" s="28">
        <f>'AEO 2022 Table 46 Raw'!V20</f>
        <v>1.3046E-2</v>
      </c>
      <c r="T30" s="28">
        <f>'AEO 2022 Table 46 Raw'!W20</f>
        <v>1.1984E-2</v>
      </c>
      <c r="U30" s="28">
        <f>'AEO 2022 Table 46 Raw'!X20</f>
        <v>1.1110999999999999E-2</v>
      </c>
      <c r="V30" s="28">
        <f>'AEO 2022 Table 46 Raw'!Y20</f>
        <v>1.0340999999999999E-2</v>
      </c>
      <c r="W30" s="28">
        <f>'AEO 2022 Table 46 Raw'!Z20</f>
        <v>9.6249999999999999E-3</v>
      </c>
      <c r="X30" s="28">
        <f>'AEO 2022 Table 46 Raw'!AA20</f>
        <v>8.9580000000000007E-3</v>
      </c>
      <c r="Y30" s="28">
        <f>'AEO 2022 Table 46 Raw'!AB20</f>
        <v>8.3370000000000007E-3</v>
      </c>
      <c r="Z30" s="28">
        <f>'AEO 2022 Table 46 Raw'!AC20</f>
        <v>7.7590000000000003E-3</v>
      </c>
      <c r="AA30" s="28">
        <f>'AEO 2022 Table 46 Raw'!AD20</f>
        <v>7.2220000000000001E-3</v>
      </c>
      <c r="AB30" s="28">
        <f>'AEO 2022 Table 46 Raw'!AE20</f>
        <v>6.7210000000000004E-3</v>
      </c>
      <c r="AC30" s="28">
        <f>'AEO 2022 Table 46 Raw'!AF20</f>
        <v>6.2560000000000003E-3</v>
      </c>
      <c r="AD30" s="28">
        <f>'AEO 2022 Table 46 Raw'!AG20</f>
        <v>5.8219999999999999E-3</v>
      </c>
      <c r="AE30" s="28">
        <f>'AEO 2022 Table 46 Raw'!AH20</f>
        <v>5.4190000000000002E-3</v>
      </c>
      <c r="AF30" s="28">
        <f>'AEO 2022 Table 46 Raw'!AI20</f>
        <v>5.0429999999999997E-3</v>
      </c>
      <c r="AG30" s="45">
        <f>'AEO 2022 Table 46 Raw'!AJ20</f>
        <v>-9.5000000000000001E-2</v>
      </c>
    </row>
    <row r="31" spans="1:33" ht="15" customHeight="1">
      <c r="A31" s="8" t="s">
        <v>971</v>
      </c>
      <c r="B31" s="24" t="s">
        <v>972</v>
      </c>
      <c r="C31" s="28">
        <f>'AEO 2022 Table 46 Raw'!F21</f>
        <v>2.7599999999999999E-3</v>
      </c>
      <c r="D31" s="28">
        <f>'AEO 2022 Table 46 Raw'!G21</f>
        <v>2.3519999999999999E-3</v>
      </c>
      <c r="E31" s="28">
        <f>'AEO 2022 Table 46 Raw'!H21</f>
        <v>2.0230000000000001E-3</v>
      </c>
      <c r="F31" s="28">
        <f>'AEO 2022 Table 46 Raw'!I21</f>
        <v>1.825E-3</v>
      </c>
      <c r="G31" s="28">
        <f>'AEO 2022 Table 46 Raw'!J21</f>
        <v>1.699E-3</v>
      </c>
      <c r="H31" s="28">
        <f>'AEO 2022 Table 46 Raw'!K21</f>
        <v>1.5809999999999999E-3</v>
      </c>
      <c r="I31" s="28">
        <f>'AEO 2022 Table 46 Raw'!L21</f>
        <v>1.4710000000000001E-3</v>
      </c>
      <c r="J31" s="28">
        <f>'AEO 2022 Table 46 Raw'!M21</f>
        <v>1.369E-3</v>
      </c>
      <c r="K31" s="28">
        <f>'AEO 2022 Table 46 Raw'!N21</f>
        <v>1.274E-3</v>
      </c>
      <c r="L31" s="28">
        <f>'AEO 2022 Table 46 Raw'!O21</f>
        <v>1.186E-3</v>
      </c>
      <c r="M31" s="28">
        <f>'AEO 2022 Table 46 Raw'!P21</f>
        <v>1.1039999999999999E-3</v>
      </c>
      <c r="N31" s="28">
        <f>'AEO 2022 Table 46 Raw'!Q21</f>
        <v>1.0280000000000001E-3</v>
      </c>
      <c r="O31" s="28">
        <f>'AEO 2022 Table 46 Raw'!R21</f>
        <v>9.5600000000000004E-4</v>
      </c>
      <c r="P31" s="28">
        <f>'AEO 2022 Table 46 Raw'!S21</f>
        <v>8.8999999999999995E-4</v>
      </c>
      <c r="Q31" s="28">
        <f>'AEO 2022 Table 46 Raw'!T21</f>
        <v>8.2799999999999996E-4</v>
      </c>
      <c r="R31" s="28">
        <f>'AEO 2022 Table 46 Raw'!U21</f>
        <v>7.7099999999999998E-4</v>
      </c>
      <c r="S31" s="28">
        <f>'AEO 2022 Table 46 Raw'!V21</f>
        <v>7.18E-4</v>
      </c>
      <c r="T31" s="28">
        <f>'AEO 2022 Table 46 Raw'!W21</f>
        <v>6.6799999999999997E-4</v>
      </c>
      <c r="U31" s="28">
        <f>'AEO 2022 Table 46 Raw'!X21</f>
        <v>6.2200000000000005E-4</v>
      </c>
      <c r="V31" s="28">
        <f>'AEO 2022 Table 46 Raw'!Y21</f>
        <v>5.7899999999999998E-4</v>
      </c>
      <c r="W31" s="28">
        <f>'AEO 2022 Table 46 Raw'!Z21</f>
        <v>5.3799999999999996E-4</v>
      </c>
      <c r="X31" s="28">
        <f>'AEO 2022 Table 46 Raw'!AA21</f>
        <v>5.0100000000000003E-4</v>
      </c>
      <c r="Y31" s="28">
        <f>'AEO 2022 Table 46 Raw'!AB21</f>
        <v>4.66E-4</v>
      </c>
      <c r="Z31" s="28">
        <f>'AEO 2022 Table 46 Raw'!AC21</f>
        <v>4.3399999999999998E-4</v>
      </c>
      <c r="AA31" s="28">
        <f>'AEO 2022 Table 46 Raw'!AD21</f>
        <v>4.0400000000000001E-4</v>
      </c>
      <c r="AB31" s="28">
        <f>'AEO 2022 Table 46 Raw'!AE21</f>
        <v>3.7599999999999998E-4</v>
      </c>
      <c r="AC31" s="28">
        <f>'AEO 2022 Table 46 Raw'!AF21</f>
        <v>3.5E-4</v>
      </c>
      <c r="AD31" s="28">
        <f>'AEO 2022 Table 46 Raw'!AG21</f>
        <v>3.2600000000000001E-4</v>
      </c>
      <c r="AE31" s="28">
        <f>'AEO 2022 Table 46 Raw'!AH21</f>
        <v>3.0299999999999999E-4</v>
      </c>
      <c r="AF31" s="28">
        <f>'AEO 2022 Table 46 Raw'!AI21</f>
        <v>2.8200000000000002E-4</v>
      </c>
      <c r="AG31" s="45">
        <f>'AEO 2022 Table 46 Raw'!AJ21</f>
        <v>-7.5999999999999998E-2</v>
      </c>
    </row>
    <row r="32" spans="1:33" ht="15" customHeight="1">
      <c r="A32" s="8" t="s">
        <v>973</v>
      </c>
      <c r="B32" s="24" t="s">
        <v>974</v>
      </c>
      <c r="C32" s="28">
        <f>'AEO 2022 Table 46 Raw'!F22</f>
        <v>1.6043999999999999E-2</v>
      </c>
      <c r="D32" s="28">
        <f>'AEO 2022 Table 46 Raw'!G22</f>
        <v>1.3677999999999999E-2</v>
      </c>
      <c r="E32" s="28">
        <f>'AEO 2022 Table 46 Raw'!H22</f>
        <v>1.1615E-2</v>
      </c>
      <c r="F32" s="28">
        <f>'AEO 2022 Table 46 Raw'!I22</f>
        <v>9.9430000000000004E-3</v>
      </c>
      <c r="G32" s="28">
        <f>'AEO 2022 Table 46 Raw'!J22</f>
        <v>8.5990000000000007E-3</v>
      </c>
      <c r="H32" s="28">
        <f>'AEO 2022 Table 46 Raw'!K22</f>
        <v>7.744E-3</v>
      </c>
      <c r="I32" s="28">
        <f>'AEO 2022 Table 46 Raw'!L22</f>
        <v>7.1900000000000002E-3</v>
      </c>
      <c r="J32" s="28">
        <f>'AEO 2022 Table 46 Raw'!M22</f>
        <v>6.692E-3</v>
      </c>
      <c r="K32" s="28">
        <f>'AEO 2022 Table 46 Raw'!N22</f>
        <v>6.228E-3</v>
      </c>
      <c r="L32" s="28">
        <f>'AEO 2022 Table 46 Raw'!O22</f>
        <v>5.7970000000000001E-3</v>
      </c>
      <c r="M32" s="28">
        <f>'AEO 2022 Table 46 Raw'!P22</f>
        <v>5.3949999999999996E-3</v>
      </c>
      <c r="N32" s="28">
        <f>'AEO 2022 Table 46 Raw'!Q22</f>
        <v>5.0210000000000003E-3</v>
      </c>
      <c r="O32" s="28">
        <f>'AEO 2022 Table 46 Raw'!R22</f>
        <v>4.6730000000000001E-3</v>
      </c>
      <c r="P32" s="28">
        <f>'AEO 2022 Table 46 Raw'!S22</f>
        <v>4.3489999999999996E-3</v>
      </c>
      <c r="Q32" s="28">
        <f>'AEO 2022 Table 46 Raw'!T22</f>
        <v>4.0480000000000004E-3</v>
      </c>
      <c r="R32" s="28">
        <f>'AEO 2022 Table 46 Raw'!U22</f>
        <v>3.7680000000000001E-3</v>
      </c>
      <c r="S32" s="28">
        <f>'AEO 2022 Table 46 Raw'!V22</f>
        <v>3.5070000000000001E-3</v>
      </c>
      <c r="T32" s="28">
        <f>'AEO 2022 Table 46 Raw'!W22</f>
        <v>3.264E-3</v>
      </c>
      <c r="U32" s="28">
        <f>'AEO 2022 Table 46 Raw'!X22</f>
        <v>3.0370000000000002E-3</v>
      </c>
      <c r="V32" s="28">
        <f>'AEO 2022 Table 46 Raw'!Y22</f>
        <v>2.8270000000000001E-3</v>
      </c>
      <c r="W32" s="28">
        <f>'AEO 2022 Table 46 Raw'!Z22</f>
        <v>2.6310000000000001E-3</v>
      </c>
      <c r="X32" s="28">
        <f>'AEO 2022 Table 46 Raw'!AA22</f>
        <v>2.4489999999999998E-3</v>
      </c>
      <c r="Y32" s="28">
        <f>'AEO 2022 Table 46 Raw'!AB22</f>
        <v>2.2790000000000002E-3</v>
      </c>
      <c r="Z32" s="28">
        <f>'AEO 2022 Table 46 Raw'!AC22</f>
        <v>2.1210000000000001E-3</v>
      </c>
      <c r="AA32" s="28">
        <f>'AEO 2022 Table 46 Raw'!AD22</f>
        <v>1.9740000000000001E-3</v>
      </c>
      <c r="AB32" s="28">
        <f>'AEO 2022 Table 46 Raw'!AE22</f>
        <v>1.8370000000000001E-3</v>
      </c>
      <c r="AC32" s="28">
        <f>'AEO 2022 Table 46 Raw'!AF22</f>
        <v>1.7099999999999999E-3</v>
      </c>
      <c r="AD32" s="28">
        <f>'AEO 2022 Table 46 Raw'!AG22</f>
        <v>1.5920000000000001E-3</v>
      </c>
      <c r="AE32" s="28">
        <f>'AEO 2022 Table 46 Raw'!AH22</f>
        <v>1.4809999999999999E-3</v>
      </c>
      <c r="AF32" s="28">
        <f>'AEO 2022 Table 46 Raw'!AI22</f>
        <v>1.379E-3</v>
      </c>
      <c r="AG32" s="45">
        <f>'AEO 2022 Table 46 Raw'!AJ22</f>
        <v>-8.1000000000000003E-2</v>
      </c>
    </row>
    <row r="33" spans="1:33" ht="15" customHeight="1">
      <c r="A33" s="8" t="s">
        <v>975</v>
      </c>
      <c r="B33" s="24" t="s">
        <v>976</v>
      </c>
      <c r="C33" s="28">
        <f>'AEO 2022 Table 46 Raw'!F23</f>
        <v>3.1255999999999999E-2</v>
      </c>
      <c r="D33" s="28">
        <f>'AEO 2022 Table 46 Raw'!G23</f>
        <v>2.6693999999999999E-2</v>
      </c>
      <c r="E33" s="28">
        <f>'AEO 2022 Table 46 Raw'!H23</f>
        <v>2.2603999999999999E-2</v>
      </c>
      <c r="F33" s="28">
        <f>'AEO 2022 Table 46 Raw'!I23</f>
        <v>1.9234999999999999E-2</v>
      </c>
      <c r="G33" s="28">
        <f>'AEO 2022 Table 46 Raw'!J23</f>
        <v>1.6492E-2</v>
      </c>
      <c r="H33" s="28">
        <f>'AEO 2022 Table 46 Raw'!K23</f>
        <v>1.4614E-2</v>
      </c>
      <c r="I33" s="28">
        <f>'AEO 2022 Table 46 Raw'!L23</f>
        <v>1.3407000000000001E-2</v>
      </c>
      <c r="J33" s="28">
        <f>'AEO 2022 Table 46 Raw'!M23</f>
        <v>1.2383E-2</v>
      </c>
      <c r="K33" s="28">
        <f>'AEO 2022 Table 46 Raw'!N23</f>
        <v>1.1525000000000001E-2</v>
      </c>
      <c r="L33" s="28">
        <f>'AEO 2022 Table 46 Raw'!O23</f>
        <v>1.0725999999999999E-2</v>
      </c>
      <c r="M33" s="28">
        <f>'AEO 2022 Table 46 Raw'!P23</f>
        <v>9.9830000000000006E-3</v>
      </c>
      <c r="N33" s="28">
        <f>'AEO 2022 Table 46 Raw'!Q23</f>
        <v>9.2910000000000006E-3</v>
      </c>
      <c r="O33" s="28">
        <f>'AEO 2022 Table 46 Raw'!R23</f>
        <v>8.6470000000000002E-3</v>
      </c>
      <c r="P33" s="28">
        <f>'AEO 2022 Table 46 Raw'!S23</f>
        <v>8.0479999999999996E-3</v>
      </c>
      <c r="Q33" s="28">
        <f>'AEO 2022 Table 46 Raw'!T23</f>
        <v>7.4910000000000003E-3</v>
      </c>
      <c r="R33" s="28">
        <f>'AEO 2022 Table 46 Raw'!U23</f>
        <v>6.9719999999999999E-3</v>
      </c>
      <c r="S33" s="28">
        <f>'AEO 2022 Table 46 Raw'!V23</f>
        <v>6.489E-3</v>
      </c>
      <c r="T33" s="28">
        <f>'AEO 2022 Table 46 Raw'!W23</f>
        <v>6.0390000000000001E-3</v>
      </c>
      <c r="U33" s="28">
        <f>'AEO 2022 Table 46 Raw'!X23</f>
        <v>5.6210000000000001E-3</v>
      </c>
      <c r="V33" s="28">
        <f>'AEO 2022 Table 46 Raw'!Y23</f>
        <v>5.2310000000000004E-3</v>
      </c>
      <c r="W33" s="28">
        <f>'AEO 2022 Table 46 Raw'!Z23</f>
        <v>4.8690000000000001E-3</v>
      </c>
      <c r="X33" s="28">
        <f>'AEO 2022 Table 46 Raw'!AA23</f>
        <v>4.5310000000000003E-3</v>
      </c>
      <c r="Y33" s="28">
        <f>'AEO 2022 Table 46 Raw'!AB23</f>
        <v>4.2170000000000003E-3</v>
      </c>
      <c r="Z33" s="28">
        <f>'AEO 2022 Table 46 Raw'!AC23</f>
        <v>3.9249999999999997E-3</v>
      </c>
      <c r="AA33" s="28">
        <f>'AEO 2022 Table 46 Raw'!AD23</f>
        <v>3.653E-3</v>
      </c>
      <c r="AB33" s="28">
        <f>'AEO 2022 Table 46 Raw'!AE23</f>
        <v>3.3999999999999998E-3</v>
      </c>
      <c r="AC33" s="28">
        <f>'AEO 2022 Table 46 Raw'!AF23</f>
        <v>3.1640000000000001E-3</v>
      </c>
      <c r="AD33" s="28">
        <f>'AEO 2022 Table 46 Raw'!AG23</f>
        <v>2.9450000000000001E-3</v>
      </c>
      <c r="AE33" s="28">
        <f>'AEO 2022 Table 46 Raw'!AH23</f>
        <v>2.7409999999999999E-3</v>
      </c>
      <c r="AF33" s="28">
        <f>'AEO 2022 Table 46 Raw'!AI23</f>
        <v>2.5509999999999999E-3</v>
      </c>
      <c r="AG33" s="45">
        <f>'AEO 2022 Table 46 Raw'!AJ23</f>
        <v>-8.3000000000000004E-2</v>
      </c>
    </row>
    <row r="34" spans="1:33" ht="15" customHeight="1">
      <c r="A34" s="8" t="s">
        <v>977</v>
      </c>
      <c r="B34" s="24" t="s">
        <v>978</v>
      </c>
      <c r="C34" s="28">
        <f>'AEO 2022 Table 46 Raw'!F24</f>
        <v>0</v>
      </c>
      <c r="D34" s="28">
        <f>'AEO 2022 Table 46 Raw'!G24</f>
        <v>0</v>
      </c>
      <c r="E34" s="28">
        <f>'AEO 2022 Table 46 Raw'!H24</f>
        <v>0</v>
      </c>
      <c r="F34" s="28">
        <f>'AEO 2022 Table 46 Raw'!I24</f>
        <v>0</v>
      </c>
      <c r="G34" s="28">
        <f>'AEO 2022 Table 46 Raw'!J24</f>
        <v>0</v>
      </c>
      <c r="H34" s="28">
        <f>'AEO 2022 Table 46 Raw'!K24</f>
        <v>0</v>
      </c>
      <c r="I34" s="28">
        <f>'AEO 2022 Table 46 Raw'!L24</f>
        <v>0</v>
      </c>
      <c r="J34" s="28">
        <f>'AEO 2022 Table 46 Raw'!M24</f>
        <v>0</v>
      </c>
      <c r="K34" s="28">
        <f>'AEO 2022 Table 46 Raw'!N24</f>
        <v>0</v>
      </c>
      <c r="L34" s="28">
        <f>'AEO 2022 Table 46 Raw'!O24</f>
        <v>0</v>
      </c>
      <c r="M34" s="28">
        <f>'AEO 2022 Table 46 Raw'!P24</f>
        <v>0</v>
      </c>
      <c r="N34" s="28">
        <f>'AEO 2022 Table 46 Raw'!Q24</f>
        <v>0</v>
      </c>
      <c r="O34" s="28">
        <f>'AEO 2022 Table 46 Raw'!R24</f>
        <v>0</v>
      </c>
      <c r="P34" s="28">
        <f>'AEO 2022 Table 46 Raw'!S24</f>
        <v>0</v>
      </c>
      <c r="Q34" s="28">
        <f>'AEO 2022 Table 46 Raw'!T24</f>
        <v>0</v>
      </c>
      <c r="R34" s="28">
        <f>'AEO 2022 Table 46 Raw'!U24</f>
        <v>0</v>
      </c>
      <c r="S34" s="28">
        <f>'AEO 2022 Table 46 Raw'!V24</f>
        <v>0</v>
      </c>
      <c r="T34" s="28">
        <f>'AEO 2022 Table 46 Raw'!W24</f>
        <v>0</v>
      </c>
      <c r="U34" s="28">
        <f>'AEO 2022 Table 46 Raw'!X24</f>
        <v>0</v>
      </c>
      <c r="V34" s="28">
        <f>'AEO 2022 Table 46 Raw'!Y24</f>
        <v>0</v>
      </c>
      <c r="W34" s="28">
        <f>'AEO 2022 Table 46 Raw'!Z24</f>
        <v>0</v>
      </c>
      <c r="X34" s="28">
        <f>'AEO 2022 Table 46 Raw'!AA24</f>
        <v>0</v>
      </c>
      <c r="Y34" s="28">
        <f>'AEO 2022 Table 46 Raw'!AB24</f>
        <v>0</v>
      </c>
      <c r="Z34" s="28">
        <f>'AEO 2022 Table 46 Raw'!AC24</f>
        <v>0</v>
      </c>
      <c r="AA34" s="28">
        <f>'AEO 2022 Table 46 Raw'!AD24</f>
        <v>0</v>
      </c>
      <c r="AB34" s="28">
        <f>'AEO 2022 Table 46 Raw'!AE24</f>
        <v>0</v>
      </c>
      <c r="AC34" s="28">
        <f>'AEO 2022 Table 46 Raw'!AF24</f>
        <v>0</v>
      </c>
      <c r="AD34" s="28">
        <f>'AEO 2022 Table 46 Raw'!AG24</f>
        <v>0</v>
      </c>
      <c r="AE34" s="28">
        <f>'AEO 2022 Table 46 Raw'!AH24</f>
        <v>0</v>
      </c>
      <c r="AF34" s="28">
        <f>'AEO 2022 Table 46 Raw'!AI24</f>
        <v>0</v>
      </c>
      <c r="AG34" s="45" t="str">
        <f>'AEO 2022 Table 46 Raw'!AJ24</f>
        <v>- -</v>
      </c>
    </row>
    <row r="35" spans="1:33" ht="15" customHeight="1">
      <c r="A35" s="8" t="s">
        <v>979</v>
      </c>
      <c r="B35" s="24" t="s">
        <v>980</v>
      </c>
      <c r="C35" s="28">
        <f>'AEO 2022 Table 46 Raw'!F25</f>
        <v>3.8869999999999998E-3</v>
      </c>
      <c r="D35" s="28">
        <f>'AEO 2022 Table 46 Raw'!G25</f>
        <v>3.722E-3</v>
      </c>
      <c r="E35" s="28">
        <f>'AEO 2022 Table 46 Raw'!H25</f>
        <v>3.8649999999999999E-3</v>
      </c>
      <c r="F35" s="28">
        <f>'AEO 2022 Table 46 Raw'!I25</f>
        <v>4.2709999999999996E-3</v>
      </c>
      <c r="G35" s="28">
        <f>'AEO 2022 Table 46 Raw'!J25</f>
        <v>4.8219999999999999E-3</v>
      </c>
      <c r="H35" s="28">
        <f>'AEO 2022 Table 46 Raw'!K25</f>
        <v>5.476E-3</v>
      </c>
      <c r="I35" s="28">
        <f>'AEO 2022 Table 46 Raw'!L25</f>
        <v>6.2100000000000002E-3</v>
      </c>
      <c r="J35" s="28">
        <f>'AEO 2022 Table 46 Raw'!M25</f>
        <v>7.0419999999999996E-3</v>
      </c>
      <c r="K35" s="28">
        <f>'AEO 2022 Table 46 Raw'!N25</f>
        <v>7.9570000000000005E-3</v>
      </c>
      <c r="L35" s="28">
        <f>'AEO 2022 Table 46 Raw'!O25</f>
        <v>8.9309999999999997E-3</v>
      </c>
      <c r="M35" s="28">
        <f>'AEO 2022 Table 46 Raw'!P25</f>
        <v>9.9450000000000007E-3</v>
      </c>
      <c r="N35" s="28">
        <f>'AEO 2022 Table 46 Raw'!Q25</f>
        <v>1.1058999999999999E-2</v>
      </c>
      <c r="O35" s="28">
        <f>'AEO 2022 Table 46 Raw'!R25</f>
        <v>1.2244E-2</v>
      </c>
      <c r="P35" s="28">
        <f>'AEO 2022 Table 46 Raw'!S25</f>
        <v>1.3402000000000001E-2</v>
      </c>
      <c r="Q35" s="28">
        <f>'AEO 2022 Table 46 Raw'!T25</f>
        <v>1.4534999999999999E-2</v>
      </c>
      <c r="R35" s="28">
        <f>'AEO 2022 Table 46 Raw'!U25</f>
        <v>1.5674E-2</v>
      </c>
      <c r="S35" s="28">
        <f>'AEO 2022 Table 46 Raw'!V25</f>
        <v>1.6853E-2</v>
      </c>
      <c r="T35" s="28">
        <f>'AEO 2022 Table 46 Raw'!W25</f>
        <v>1.8110000000000001E-2</v>
      </c>
      <c r="U35" s="28">
        <f>'AEO 2022 Table 46 Raw'!X25</f>
        <v>1.9432000000000001E-2</v>
      </c>
      <c r="V35" s="28">
        <f>'AEO 2022 Table 46 Raw'!Y25</f>
        <v>2.0813999999999999E-2</v>
      </c>
      <c r="W35" s="28">
        <f>'AEO 2022 Table 46 Raw'!Z25</f>
        <v>2.2211000000000002E-2</v>
      </c>
      <c r="X35" s="28">
        <f>'AEO 2022 Table 46 Raw'!AA25</f>
        <v>2.3594E-2</v>
      </c>
      <c r="Y35" s="28">
        <f>'AEO 2022 Table 46 Raw'!AB25</f>
        <v>2.4965999999999999E-2</v>
      </c>
      <c r="Z35" s="28">
        <f>'AEO 2022 Table 46 Raw'!AC25</f>
        <v>2.6311999999999999E-2</v>
      </c>
      <c r="AA35" s="28">
        <f>'AEO 2022 Table 46 Raw'!AD25</f>
        <v>2.7609999999999999E-2</v>
      </c>
      <c r="AB35" s="28">
        <f>'AEO 2022 Table 46 Raw'!AE25</f>
        <v>2.8934000000000001E-2</v>
      </c>
      <c r="AC35" s="28">
        <f>'AEO 2022 Table 46 Raw'!AF25</f>
        <v>3.0245999999999999E-2</v>
      </c>
      <c r="AD35" s="28">
        <f>'AEO 2022 Table 46 Raw'!AG25</f>
        <v>3.1515000000000001E-2</v>
      </c>
      <c r="AE35" s="28">
        <f>'AEO 2022 Table 46 Raw'!AH25</f>
        <v>3.2807000000000003E-2</v>
      </c>
      <c r="AF35" s="28">
        <f>'AEO 2022 Table 46 Raw'!AI25</f>
        <v>3.4034000000000002E-2</v>
      </c>
      <c r="AG35" s="45">
        <f>'AEO 2022 Table 46 Raw'!AJ25</f>
        <v>7.8E-2</v>
      </c>
    </row>
    <row r="36" spans="1:33" ht="15" customHeight="1">
      <c r="A36" s="8" t="s">
        <v>981</v>
      </c>
      <c r="B36" s="24" t="s">
        <v>982</v>
      </c>
      <c r="C36" s="28">
        <f>'AEO 2022 Table 46 Raw'!F26</f>
        <v>5.2160719999999996</v>
      </c>
      <c r="D36" s="28">
        <f>'AEO 2022 Table 46 Raw'!G26</f>
        <v>5.1176820000000003</v>
      </c>
      <c r="E36" s="28">
        <f>'AEO 2022 Table 46 Raw'!H26</f>
        <v>4.9977710000000002</v>
      </c>
      <c r="F36" s="28">
        <f>'AEO 2022 Table 46 Raw'!I26</f>
        <v>4.8833359999999999</v>
      </c>
      <c r="G36" s="28">
        <f>'AEO 2022 Table 46 Raw'!J26</f>
        <v>4.7597690000000004</v>
      </c>
      <c r="H36" s="28">
        <f>'AEO 2022 Table 46 Raw'!K26</f>
        <v>4.6620540000000004</v>
      </c>
      <c r="I36" s="28">
        <f>'AEO 2022 Table 46 Raw'!L26</f>
        <v>4.5675309999999998</v>
      </c>
      <c r="J36" s="28">
        <f>'AEO 2022 Table 46 Raw'!M26</f>
        <v>4.5051579999999998</v>
      </c>
      <c r="K36" s="28">
        <f>'AEO 2022 Table 46 Raw'!N26</f>
        <v>4.4665540000000004</v>
      </c>
      <c r="L36" s="28">
        <f>'AEO 2022 Table 46 Raw'!O26</f>
        <v>4.44808</v>
      </c>
      <c r="M36" s="28">
        <f>'AEO 2022 Table 46 Raw'!P26</f>
        <v>4.4448080000000001</v>
      </c>
      <c r="N36" s="28">
        <f>'AEO 2022 Table 46 Raw'!Q26</f>
        <v>4.4864800000000002</v>
      </c>
      <c r="O36" s="28">
        <f>'AEO 2022 Table 46 Raw'!R26</f>
        <v>4.5575700000000001</v>
      </c>
      <c r="P36" s="28">
        <f>'AEO 2022 Table 46 Raw'!S26</f>
        <v>4.6114329999999999</v>
      </c>
      <c r="Q36" s="28">
        <f>'AEO 2022 Table 46 Raw'!T26</f>
        <v>4.6593419999999997</v>
      </c>
      <c r="R36" s="28">
        <f>'AEO 2022 Table 46 Raw'!U26</f>
        <v>4.7216930000000001</v>
      </c>
      <c r="S36" s="28">
        <f>'AEO 2022 Table 46 Raw'!V26</f>
        <v>4.8050480000000002</v>
      </c>
      <c r="T36" s="28">
        <f>'AEO 2022 Table 46 Raw'!W26</f>
        <v>4.9138760000000001</v>
      </c>
      <c r="U36" s="28">
        <f>'AEO 2022 Table 46 Raw'!X26</f>
        <v>5.0379209999999999</v>
      </c>
      <c r="V36" s="28">
        <f>'AEO 2022 Table 46 Raw'!Y26</f>
        <v>5.1741520000000003</v>
      </c>
      <c r="W36" s="28">
        <f>'AEO 2022 Table 46 Raw'!Z26</f>
        <v>5.3059019999999997</v>
      </c>
      <c r="X36" s="28">
        <f>'AEO 2022 Table 46 Raw'!AA26</f>
        <v>5.4297490000000002</v>
      </c>
      <c r="Y36" s="28">
        <f>'AEO 2022 Table 46 Raw'!AB26</f>
        <v>5.5537020000000004</v>
      </c>
      <c r="Z36" s="28">
        <f>'AEO 2022 Table 46 Raw'!AC26</f>
        <v>5.672803</v>
      </c>
      <c r="AA36" s="28">
        <f>'AEO 2022 Table 46 Raw'!AD26</f>
        <v>5.7810480000000002</v>
      </c>
      <c r="AB36" s="28">
        <f>'AEO 2022 Table 46 Raw'!AE26</f>
        <v>5.9056129999999998</v>
      </c>
      <c r="AC36" s="28">
        <f>'AEO 2022 Table 46 Raw'!AF26</f>
        <v>6.0278320000000001</v>
      </c>
      <c r="AD36" s="28">
        <f>'AEO 2022 Table 46 Raw'!AG26</f>
        <v>6.137162</v>
      </c>
      <c r="AE36" s="28">
        <f>'AEO 2022 Table 46 Raw'!AH26</f>
        <v>6.2586870000000001</v>
      </c>
      <c r="AF36" s="28">
        <f>'AEO 2022 Table 46 Raw'!AI26</f>
        <v>6.3589399999999996</v>
      </c>
      <c r="AG36" s="45">
        <f>'AEO 2022 Table 46 Raw'!AJ26</f>
        <v>7.0000000000000001E-3</v>
      </c>
    </row>
    <row r="37" spans="1:33" ht="15" customHeight="1">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45"/>
    </row>
    <row r="38" spans="1:33" ht="15" customHeight="1">
      <c r="A38" s="8" t="s">
        <v>983</v>
      </c>
      <c r="B38" s="24" t="s">
        <v>984</v>
      </c>
      <c r="C38" s="28">
        <f>'AEO 2022 Table 46 Raw'!F27</f>
        <v>50.651950999999997</v>
      </c>
      <c r="D38" s="28">
        <f>'AEO 2022 Table 46 Raw'!G27</f>
        <v>49.489852999999997</v>
      </c>
      <c r="E38" s="28">
        <f>'AEO 2022 Table 46 Raw'!H27</f>
        <v>47.783726000000001</v>
      </c>
      <c r="F38" s="28">
        <f>'AEO 2022 Table 46 Raw'!I27</f>
        <v>45.942332999999998</v>
      </c>
      <c r="G38" s="28">
        <f>'AEO 2022 Table 46 Raw'!J27</f>
        <v>43.891356999999999</v>
      </c>
      <c r="H38" s="28">
        <f>'AEO 2022 Table 46 Raw'!K27</f>
        <v>42.085915</v>
      </c>
      <c r="I38" s="28">
        <f>'AEO 2022 Table 46 Raw'!L27</f>
        <v>40.201282999999997</v>
      </c>
      <c r="J38" s="28">
        <f>'AEO 2022 Table 46 Raw'!M27</f>
        <v>38.609645999999998</v>
      </c>
      <c r="K38" s="28">
        <f>'AEO 2022 Table 46 Raw'!N27</f>
        <v>37.216338999999998</v>
      </c>
      <c r="L38" s="28">
        <f>'AEO 2022 Table 46 Raw'!O27</f>
        <v>35.977176999999998</v>
      </c>
      <c r="M38" s="28">
        <f>'AEO 2022 Table 46 Raw'!P27</f>
        <v>34.857677000000002</v>
      </c>
      <c r="N38" s="28">
        <f>'AEO 2022 Table 46 Raw'!Q27</f>
        <v>34.018856</v>
      </c>
      <c r="O38" s="28">
        <f>'AEO 2022 Table 46 Raw'!R27</f>
        <v>33.338656999999998</v>
      </c>
      <c r="P38" s="28">
        <f>'AEO 2022 Table 46 Raw'!S27</f>
        <v>32.571404000000001</v>
      </c>
      <c r="Q38" s="28">
        <f>'AEO 2022 Table 46 Raw'!T27</f>
        <v>31.794706000000001</v>
      </c>
      <c r="R38" s="28">
        <f>'AEO 2022 Table 46 Raw'!U27</f>
        <v>31.117785000000001</v>
      </c>
      <c r="S38" s="28">
        <f>'AEO 2022 Table 46 Raw'!V27</f>
        <v>30.575367</v>
      </c>
      <c r="T38" s="28">
        <f>'AEO 2022 Table 46 Raw'!W27</f>
        <v>30.180626</v>
      </c>
      <c r="U38" s="28">
        <f>'AEO 2022 Table 46 Raw'!X27</f>
        <v>29.876169000000001</v>
      </c>
      <c r="V38" s="28">
        <f>'AEO 2022 Table 46 Raw'!Y27</f>
        <v>29.642969000000001</v>
      </c>
      <c r="W38" s="28">
        <f>'AEO 2022 Table 46 Raw'!Z27</f>
        <v>29.410017</v>
      </c>
      <c r="X38" s="28">
        <f>'AEO 2022 Table 46 Raw'!AA27</f>
        <v>29.163895</v>
      </c>
      <c r="Y38" s="28">
        <f>'AEO 2022 Table 46 Raw'!AB27</f>
        <v>28.935932000000001</v>
      </c>
      <c r="Z38" s="28">
        <f>'AEO 2022 Table 46 Raw'!AC27</f>
        <v>28.705909999999999</v>
      </c>
      <c r="AA38" s="28">
        <f>'AEO 2022 Table 46 Raw'!AD27</f>
        <v>28.450665999999998</v>
      </c>
      <c r="AB38" s="28">
        <f>'AEO 2022 Table 46 Raw'!AE27</f>
        <v>28.265017</v>
      </c>
      <c r="AC38" s="28">
        <f>'AEO 2022 Table 46 Raw'!AF27</f>
        <v>28.080894000000001</v>
      </c>
      <c r="AD38" s="28">
        <f>'AEO 2022 Table 46 Raw'!AG27</f>
        <v>27.862907</v>
      </c>
      <c r="AE38" s="28">
        <f>'AEO 2022 Table 46 Raw'!AH27</f>
        <v>27.693857000000001</v>
      </c>
      <c r="AF38" s="28">
        <f>'AEO 2022 Table 46 Raw'!AI27</f>
        <v>27.472003999999998</v>
      </c>
      <c r="AG38" s="45">
        <f>'AEO 2022 Table 46 Raw'!AJ27</f>
        <v>-2.1000000000000001E-2</v>
      </c>
    </row>
    <row r="39" spans="1:33" ht="12" customHeight="1">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45"/>
    </row>
    <row r="40" spans="1:33" ht="12" customHeight="1">
      <c r="B40" s="23" t="s">
        <v>985</v>
      </c>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45"/>
    </row>
    <row r="41" spans="1:33" ht="12" customHeight="1">
      <c r="B41" s="23" t="s">
        <v>986</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45"/>
    </row>
    <row r="42" spans="1:33" ht="12" customHeight="1">
      <c r="A42" s="8" t="s">
        <v>987</v>
      </c>
      <c r="B42" s="24" t="s">
        <v>947</v>
      </c>
      <c r="C42" s="28">
        <f>'AEO 2022 Table 46 Raw'!F30</f>
        <v>81.414764000000005</v>
      </c>
      <c r="D42" s="28">
        <f>'AEO 2022 Table 46 Raw'!G30</f>
        <v>88.866202999999999</v>
      </c>
      <c r="E42" s="28">
        <f>'AEO 2022 Table 46 Raw'!H30</f>
        <v>94.314368999999999</v>
      </c>
      <c r="F42" s="28">
        <f>'AEO 2022 Table 46 Raw'!I30</f>
        <v>98.893203999999997</v>
      </c>
      <c r="G42" s="28">
        <f>'AEO 2022 Table 46 Raw'!J30</f>
        <v>102.445503</v>
      </c>
      <c r="H42" s="28">
        <f>'AEO 2022 Table 46 Raw'!K30</f>
        <v>105.661903</v>
      </c>
      <c r="I42" s="28">
        <f>'AEO 2022 Table 46 Raw'!L30</f>
        <v>107.728561</v>
      </c>
      <c r="J42" s="28">
        <f>'AEO 2022 Table 46 Raw'!M30</f>
        <v>109.50559199999999</v>
      </c>
      <c r="K42" s="28">
        <f>'AEO 2022 Table 46 Raw'!N30</f>
        <v>111.00078600000001</v>
      </c>
      <c r="L42" s="28">
        <f>'AEO 2022 Table 46 Raw'!O30</f>
        <v>112.104477</v>
      </c>
      <c r="M42" s="28">
        <f>'AEO 2022 Table 46 Raw'!P30</f>
        <v>112.923355</v>
      </c>
      <c r="N42" s="28">
        <f>'AEO 2022 Table 46 Raw'!Q30</f>
        <v>113.59406300000001</v>
      </c>
      <c r="O42" s="28">
        <f>'AEO 2022 Table 46 Raw'!R30</f>
        <v>114.156487</v>
      </c>
      <c r="P42" s="28">
        <f>'AEO 2022 Table 46 Raw'!S30</f>
        <v>114.20425400000001</v>
      </c>
      <c r="Q42" s="28">
        <f>'AEO 2022 Table 46 Raw'!T30</f>
        <v>113.891739</v>
      </c>
      <c r="R42" s="28">
        <f>'AEO 2022 Table 46 Raw'!U30</f>
        <v>113.48893</v>
      </c>
      <c r="S42" s="28">
        <f>'AEO 2022 Table 46 Raw'!V30</f>
        <v>113.117226</v>
      </c>
      <c r="T42" s="28">
        <f>'AEO 2022 Table 46 Raw'!W30</f>
        <v>112.87378699999999</v>
      </c>
      <c r="U42" s="28">
        <f>'AEO 2022 Table 46 Raw'!X30</f>
        <v>112.80017100000001</v>
      </c>
      <c r="V42" s="28">
        <f>'AEO 2022 Table 46 Raw'!Y30</f>
        <v>112.739525</v>
      </c>
      <c r="W42" s="28">
        <f>'AEO 2022 Table 46 Raw'!Z30</f>
        <v>112.605118</v>
      </c>
      <c r="X42" s="28">
        <f>'AEO 2022 Table 46 Raw'!AA30</f>
        <v>112.36535600000001</v>
      </c>
      <c r="Y42" s="28">
        <f>'AEO 2022 Table 46 Raw'!AB30</f>
        <v>112.051331</v>
      </c>
      <c r="Z42" s="28">
        <f>'AEO 2022 Table 46 Raw'!AC30</f>
        <v>111.669937</v>
      </c>
      <c r="AA42" s="28">
        <f>'AEO 2022 Table 46 Raw'!AD30</f>
        <v>111.202454</v>
      </c>
      <c r="AB42" s="28">
        <f>'AEO 2022 Table 46 Raw'!AE30</f>
        <v>110.842697</v>
      </c>
      <c r="AC42" s="28">
        <f>'AEO 2022 Table 46 Raw'!AF30</f>
        <v>110.48336</v>
      </c>
      <c r="AD42" s="28">
        <f>'AEO 2022 Table 46 Raw'!AG30</f>
        <v>110.07410400000001</v>
      </c>
      <c r="AE42" s="28">
        <f>'AEO 2022 Table 46 Raw'!AH30</f>
        <v>109.781944</v>
      </c>
      <c r="AF42" s="28">
        <f>'AEO 2022 Table 46 Raw'!AI30</f>
        <v>109.49932099999999</v>
      </c>
      <c r="AG42" s="45">
        <f>'AEO 2022 Table 46 Raw'!AJ30</f>
        <v>0.01</v>
      </c>
    </row>
    <row r="43" spans="1:33" ht="12" customHeight="1">
      <c r="A43" s="8" t="s">
        <v>988</v>
      </c>
      <c r="B43" s="24" t="s">
        <v>949</v>
      </c>
      <c r="C43" s="28">
        <f>'AEO 2022 Table 46 Raw'!F31</f>
        <v>0.40681299999999998</v>
      </c>
      <c r="D43" s="28">
        <f>'AEO 2022 Table 46 Raw'!G31</f>
        <v>0.37372899999999998</v>
      </c>
      <c r="E43" s="28">
        <f>'AEO 2022 Table 46 Raw'!H31</f>
        <v>0.34226499999999999</v>
      </c>
      <c r="F43" s="28">
        <f>'AEO 2022 Table 46 Raw'!I31</f>
        <v>0.31409300000000001</v>
      </c>
      <c r="G43" s="28">
        <f>'AEO 2022 Table 46 Raw'!J31</f>
        <v>0.28999399999999997</v>
      </c>
      <c r="H43" s="28">
        <f>'AEO 2022 Table 46 Raw'!K31</f>
        <v>0.26743699999999998</v>
      </c>
      <c r="I43" s="28">
        <f>'AEO 2022 Table 46 Raw'!L31</f>
        <v>0.24584</v>
      </c>
      <c r="J43" s="28">
        <f>'AEO 2022 Table 46 Raw'!M31</f>
        <v>0.225158</v>
      </c>
      <c r="K43" s="28">
        <f>'AEO 2022 Table 46 Raw'!N31</f>
        <v>0.20528299999999999</v>
      </c>
      <c r="L43" s="28">
        <f>'AEO 2022 Table 46 Raw'!O31</f>
        <v>0.18595999999999999</v>
      </c>
      <c r="M43" s="28">
        <f>'AEO 2022 Table 46 Raw'!P31</f>
        <v>0.167491</v>
      </c>
      <c r="N43" s="28">
        <f>'AEO 2022 Table 46 Raw'!Q31</f>
        <v>0.14988299999999999</v>
      </c>
      <c r="O43" s="28">
        <f>'AEO 2022 Table 46 Raw'!R31</f>
        <v>0.13338</v>
      </c>
      <c r="P43" s="28">
        <f>'AEO 2022 Table 46 Raw'!S31</f>
        <v>0.117992</v>
      </c>
      <c r="Q43" s="28">
        <f>'AEO 2022 Table 46 Raw'!T31</f>
        <v>0.103966</v>
      </c>
      <c r="R43" s="28">
        <f>'AEO 2022 Table 46 Raw'!U31</f>
        <v>9.1437000000000004E-2</v>
      </c>
      <c r="S43" s="28">
        <f>'AEO 2022 Table 46 Raw'!V31</f>
        <v>8.0410999999999996E-2</v>
      </c>
      <c r="T43" s="28">
        <f>'AEO 2022 Table 46 Raw'!W31</f>
        <v>7.0989999999999998E-2</v>
      </c>
      <c r="U43" s="28">
        <f>'AEO 2022 Table 46 Raw'!X31</f>
        <v>6.3178999999999999E-2</v>
      </c>
      <c r="V43" s="28">
        <f>'AEO 2022 Table 46 Raw'!Y31</f>
        <v>5.6929E-2</v>
      </c>
      <c r="W43" s="28">
        <f>'AEO 2022 Table 46 Raw'!Z31</f>
        <v>5.1747000000000001E-2</v>
      </c>
      <c r="X43" s="28">
        <f>'AEO 2022 Table 46 Raw'!AA31</f>
        <v>4.7570000000000001E-2</v>
      </c>
      <c r="Y43" s="28">
        <f>'AEO 2022 Table 46 Raw'!AB31</f>
        <v>4.4114E-2</v>
      </c>
      <c r="Z43" s="28">
        <f>'AEO 2022 Table 46 Raw'!AC31</f>
        <v>4.1262E-2</v>
      </c>
      <c r="AA43" s="28">
        <f>'AEO 2022 Table 46 Raw'!AD31</f>
        <v>3.8803999999999998E-2</v>
      </c>
      <c r="AB43" s="28">
        <f>'AEO 2022 Table 46 Raw'!AE31</f>
        <v>3.6505000000000003E-2</v>
      </c>
      <c r="AC43" s="28">
        <f>'AEO 2022 Table 46 Raw'!AF31</f>
        <v>3.4348999999999998E-2</v>
      </c>
      <c r="AD43" s="28">
        <f>'AEO 2022 Table 46 Raw'!AG31</f>
        <v>3.2321000000000003E-2</v>
      </c>
      <c r="AE43" s="28">
        <f>'AEO 2022 Table 46 Raw'!AH31</f>
        <v>3.0426000000000002E-2</v>
      </c>
      <c r="AF43" s="28">
        <f>'AEO 2022 Table 46 Raw'!AI31</f>
        <v>2.8646000000000001E-2</v>
      </c>
      <c r="AG43" s="45">
        <f>'AEO 2022 Table 46 Raw'!AJ31</f>
        <v>-8.6999999999999994E-2</v>
      </c>
    </row>
    <row r="44" spans="1:33" ht="12" customHeight="1">
      <c r="A44" s="8" t="s">
        <v>989</v>
      </c>
      <c r="B44" s="24" t="s">
        <v>990</v>
      </c>
      <c r="C44" s="28">
        <f>'AEO 2022 Table 46 Raw'!F32</f>
        <v>81.821579</v>
      </c>
      <c r="D44" s="28">
        <f>'AEO 2022 Table 46 Raw'!G32</f>
        <v>89.239929000000004</v>
      </c>
      <c r="E44" s="28">
        <f>'AEO 2022 Table 46 Raw'!H32</f>
        <v>94.656631000000004</v>
      </c>
      <c r="F44" s="28">
        <f>'AEO 2022 Table 46 Raw'!I32</f>
        <v>99.207297999999994</v>
      </c>
      <c r="G44" s="28">
        <f>'AEO 2022 Table 46 Raw'!J32</f>
        <v>102.735497</v>
      </c>
      <c r="H44" s="28">
        <f>'AEO 2022 Table 46 Raw'!K32</f>
        <v>105.929344</v>
      </c>
      <c r="I44" s="28">
        <f>'AEO 2022 Table 46 Raw'!L32</f>
        <v>107.974403</v>
      </c>
      <c r="J44" s="28">
        <f>'AEO 2022 Table 46 Raw'!M32</f>
        <v>109.730751</v>
      </c>
      <c r="K44" s="28">
        <f>'AEO 2022 Table 46 Raw'!N32</f>
        <v>111.20607</v>
      </c>
      <c r="L44" s="28">
        <f>'AEO 2022 Table 46 Raw'!O32</f>
        <v>112.290436</v>
      </c>
      <c r="M44" s="28">
        <f>'AEO 2022 Table 46 Raw'!P32</f>
        <v>113.09084300000001</v>
      </c>
      <c r="N44" s="28">
        <f>'AEO 2022 Table 46 Raw'!Q32</f>
        <v>113.743942</v>
      </c>
      <c r="O44" s="28">
        <f>'AEO 2022 Table 46 Raw'!R32</f>
        <v>114.28986399999999</v>
      </c>
      <c r="P44" s="28">
        <f>'AEO 2022 Table 46 Raw'!S32</f>
        <v>114.322243</v>
      </c>
      <c r="Q44" s="28">
        <f>'AEO 2022 Table 46 Raw'!T32</f>
        <v>113.995705</v>
      </c>
      <c r="R44" s="28">
        <f>'AEO 2022 Table 46 Raw'!U32</f>
        <v>113.58036800000001</v>
      </c>
      <c r="S44" s="28">
        <f>'AEO 2022 Table 46 Raw'!V32</f>
        <v>113.197639</v>
      </c>
      <c r="T44" s="28">
        <f>'AEO 2022 Table 46 Raw'!W32</f>
        <v>112.944778</v>
      </c>
      <c r="U44" s="28">
        <f>'AEO 2022 Table 46 Raw'!X32</f>
        <v>112.86335</v>
      </c>
      <c r="V44" s="28">
        <f>'AEO 2022 Table 46 Raw'!Y32</f>
        <v>112.79645499999999</v>
      </c>
      <c r="W44" s="28">
        <f>'AEO 2022 Table 46 Raw'!Z32</f>
        <v>112.656868</v>
      </c>
      <c r="X44" s="28">
        <f>'AEO 2022 Table 46 Raw'!AA32</f>
        <v>112.412926</v>
      </c>
      <c r="Y44" s="28">
        <f>'AEO 2022 Table 46 Raw'!AB32</f>
        <v>112.095444</v>
      </c>
      <c r="Z44" s="28">
        <f>'AEO 2022 Table 46 Raw'!AC32</f>
        <v>111.711197</v>
      </c>
      <c r="AA44" s="28">
        <f>'AEO 2022 Table 46 Raw'!AD32</f>
        <v>111.241257</v>
      </c>
      <c r="AB44" s="28">
        <f>'AEO 2022 Table 46 Raw'!AE32</f>
        <v>110.879204</v>
      </c>
      <c r="AC44" s="28">
        <f>'AEO 2022 Table 46 Raw'!AF32</f>
        <v>110.517708</v>
      </c>
      <c r="AD44" s="28">
        <f>'AEO 2022 Table 46 Raw'!AG32</f>
        <v>110.10642199999999</v>
      </c>
      <c r="AE44" s="28">
        <f>'AEO 2022 Table 46 Raw'!AH32</f>
        <v>109.81237</v>
      </c>
      <c r="AF44" s="28">
        <f>'AEO 2022 Table 46 Raw'!AI32</f>
        <v>109.527969</v>
      </c>
      <c r="AG44" s="45">
        <f>'AEO 2022 Table 46 Raw'!AJ32</f>
        <v>0.01</v>
      </c>
    </row>
    <row r="45" spans="1:33" ht="12" customHeight="1">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45"/>
    </row>
    <row r="46" spans="1:33" ht="12" customHeight="1">
      <c r="B46" s="23" t="s">
        <v>991</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45"/>
    </row>
    <row r="47" spans="1:33" ht="12" customHeight="1">
      <c r="A47" s="8" t="s">
        <v>992</v>
      </c>
      <c r="B47" s="24" t="s">
        <v>954</v>
      </c>
      <c r="C47" s="28">
        <f>'AEO 2022 Table 46 Raw'!F34</f>
        <v>13.675234</v>
      </c>
      <c r="D47" s="28">
        <f>'AEO 2022 Table 46 Raw'!G34</f>
        <v>13.078628999999999</v>
      </c>
      <c r="E47" s="28">
        <f>'AEO 2022 Table 46 Raw'!H34</f>
        <v>12.290856</v>
      </c>
      <c r="F47" s="28">
        <f>'AEO 2022 Table 46 Raw'!I34</f>
        <v>11.529942999999999</v>
      </c>
      <c r="G47" s="28">
        <f>'AEO 2022 Table 46 Raw'!J34</f>
        <v>10.792782000000001</v>
      </c>
      <c r="H47" s="28">
        <f>'AEO 2022 Table 46 Raw'!K34</f>
        <v>10.113543999999999</v>
      </c>
      <c r="I47" s="28">
        <f>'AEO 2022 Table 46 Raw'!L34</f>
        <v>9.4521770000000007</v>
      </c>
      <c r="J47" s="28">
        <f>'AEO 2022 Table 46 Raw'!M34</f>
        <v>8.8709710000000008</v>
      </c>
      <c r="K47" s="28">
        <f>'AEO 2022 Table 46 Raw'!N34</f>
        <v>8.3566590000000005</v>
      </c>
      <c r="L47" s="28">
        <f>'AEO 2022 Table 46 Raw'!O34</f>
        <v>7.8818140000000003</v>
      </c>
      <c r="M47" s="28">
        <f>'AEO 2022 Table 46 Raw'!P34</f>
        <v>7.4552940000000003</v>
      </c>
      <c r="N47" s="28">
        <f>'AEO 2022 Table 46 Raw'!Q34</f>
        <v>7.0907859999999996</v>
      </c>
      <c r="O47" s="28">
        <f>'AEO 2022 Table 46 Raw'!R34</f>
        <v>6.7830459999999997</v>
      </c>
      <c r="P47" s="28">
        <f>'AEO 2022 Table 46 Raw'!S34</f>
        <v>6.4696819999999997</v>
      </c>
      <c r="Q47" s="28">
        <f>'AEO 2022 Table 46 Raw'!T34</f>
        <v>6.1839829999999996</v>
      </c>
      <c r="R47" s="28">
        <f>'AEO 2022 Table 46 Raw'!U34</f>
        <v>5.9584390000000003</v>
      </c>
      <c r="S47" s="28">
        <f>'AEO 2022 Table 46 Raw'!V34</f>
        <v>5.7943870000000004</v>
      </c>
      <c r="T47" s="28">
        <f>'AEO 2022 Table 46 Raw'!W34</f>
        <v>5.6902280000000003</v>
      </c>
      <c r="U47" s="28">
        <f>'AEO 2022 Table 46 Raw'!X34</f>
        <v>5.6308889999999998</v>
      </c>
      <c r="V47" s="28">
        <f>'AEO 2022 Table 46 Raw'!Y34</f>
        <v>5.5779870000000003</v>
      </c>
      <c r="W47" s="28">
        <f>'AEO 2022 Table 46 Raw'!Z34</f>
        <v>5.5215370000000004</v>
      </c>
      <c r="X47" s="28">
        <f>'AEO 2022 Table 46 Raw'!AA34</f>
        <v>5.4614099999999999</v>
      </c>
      <c r="Y47" s="28">
        <f>'AEO 2022 Table 46 Raw'!AB34</f>
        <v>5.4042279999999998</v>
      </c>
      <c r="Z47" s="28">
        <f>'AEO 2022 Table 46 Raw'!AC34</f>
        <v>5.3520399999999997</v>
      </c>
      <c r="AA47" s="28">
        <f>'AEO 2022 Table 46 Raw'!AD34</f>
        <v>5.2986820000000003</v>
      </c>
      <c r="AB47" s="28">
        <f>'AEO 2022 Table 46 Raw'!AE34</f>
        <v>5.2693349999999999</v>
      </c>
      <c r="AC47" s="28">
        <f>'AEO 2022 Table 46 Raw'!AF34</f>
        <v>5.2423250000000001</v>
      </c>
      <c r="AD47" s="28">
        <f>'AEO 2022 Table 46 Raw'!AG34</f>
        <v>5.2102490000000001</v>
      </c>
      <c r="AE47" s="28">
        <f>'AEO 2022 Table 46 Raw'!AH34</f>
        <v>5.1974410000000004</v>
      </c>
      <c r="AF47" s="28">
        <f>'AEO 2022 Table 46 Raw'!AI34</f>
        <v>5.1833340000000003</v>
      </c>
      <c r="AG47" s="45">
        <f>'AEO 2022 Table 46 Raw'!AJ34</f>
        <v>-3.3000000000000002E-2</v>
      </c>
    </row>
    <row r="48" spans="1:33" ht="12" customHeight="1">
      <c r="A48" s="8" t="s">
        <v>993</v>
      </c>
      <c r="B48" s="24" t="s">
        <v>956</v>
      </c>
      <c r="C48" s="28">
        <f>'AEO 2022 Table 46 Raw'!F35</f>
        <v>5.2550000000000001E-3</v>
      </c>
      <c r="D48" s="28">
        <f>'AEO 2022 Table 46 Raw'!G35</f>
        <v>5.4929999999999996E-3</v>
      </c>
      <c r="E48" s="28">
        <f>'AEO 2022 Table 46 Raw'!H35</f>
        <v>5.6940000000000003E-3</v>
      </c>
      <c r="F48" s="28">
        <f>'AEO 2022 Table 46 Raw'!I35</f>
        <v>5.8640000000000003E-3</v>
      </c>
      <c r="G48" s="28">
        <f>'AEO 2022 Table 46 Raw'!J35</f>
        <v>6.0159999999999996E-3</v>
      </c>
      <c r="H48" s="28">
        <f>'AEO 2022 Table 46 Raw'!K35</f>
        <v>6.1549999999999999E-3</v>
      </c>
      <c r="I48" s="28">
        <f>'AEO 2022 Table 46 Raw'!L35</f>
        <v>6.2519999999999997E-3</v>
      </c>
      <c r="J48" s="28">
        <f>'AEO 2022 Table 46 Raw'!M35</f>
        <v>6.313E-3</v>
      </c>
      <c r="K48" s="28">
        <f>'AEO 2022 Table 46 Raw'!N35</f>
        <v>6.3429999999999997E-3</v>
      </c>
      <c r="L48" s="28">
        <f>'AEO 2022 Table 46 Raw'!O35</f>
        <v>6.339E-3</v>
      </c>
      <c r="M48" s="28">
        <f>'AEO 2022 Table 46 Raw'!P35</f>
        <v>6.306E-3</v>
      </c>
      <c r="N48" s="28">
        <f>'AEO 2022 Table 46 Raw'!Q35</f>
        <v>6.2469999999999999E-3</v>
      </c>
      <c r="O48" s="28">
        <f>'AEO 2022 Table 46 Raw'!R35</f>
        <v>6.1679999999999999E-3</v>
      </c>
      <c r="P48" s="28">
        <f>'AEO 2022 Table 46 Raw'!S35</f>
        <v>6.0559999999999998E-3</v>
      </c>
      <c r="Q48" s="28">
        <f>'AEO 2022 Table 46 Raw'!T35</f>
        <v>5.9160000000000003E-3</v>
      </c>
      <c r="R48" s="28">
        <f>'AEO 2022 Table 46 Raw'!U35</f>
        <v>5.7580000000000001E-3</v>
      </c>
      <c r="S48" s="28">
        <f>'AEO 2022 Table 46 Raw'!V35</f>
        <v>5.5830000000000003E-3</v>
      </c>
      <c r="T48" s="28">
        <f>'AEO 2022 Table 46 Raw'!W35</f>
        <v>5.3899999999999998E-3</v>
      </c>
      <c r="U48" s="28">
        <f>'AEO 2022 Table 46 Raw'!X35</f>
        <v>5.1840000000000002E-3</v>
      </c>
      <c r="V48" s="28">
        <f>'AEO 2022 Table 46 Raw'!Y35</f>
        <v>4.9649999999999998E-3</v>
      </c>
      <c r="W48" s="28">
        <f>'AEO 2022 Table 46 Raw'!Z35</f>
        <v>4.7320000000000001E-3</v>
      </c>
      <c r="X48" s="28">
        <f>'AEO 2022 Table 46 Raw'!AA35</f>
        <v>4.4889999999999999E-3</v>
      </c>
      <c r="Y48" s="28">
        <f>'AEO 2022 Table 46 Raw'!AB35</f>
        <v>4.235E-3</v>
      </c>
      <c r="Z48" s="28">
        <f>'AEO 2022 Table 46 Raw'!AC35</f>
        <v>3.9779999999999998E-3</v>
      </c>
      <c r="AA48" s="28">
        <f>'AEO 2022 Table 46 Raw'!AD35</f>
        <v>3.7209999999999999E-3</v>
      </c>
      <c r="AB48" s="28">
        <f>'AEO 2022 Table 46 Raw'!AE35</f>
        <v>3.4629999999999999E-3</v>
      </c>
      <c r="AC48" s="28">
        <f>'AEO 2022 Table 46 Raw'!AF35</f>
        <v>3.2039999999999998E-3</v>
      </c>
      <c r="AD48" s="28">
        <f>'AEO 2022 Table 46 Raw'!AG35</f>
        <v>2.9450000000000001E-3</v>
      </c>
      <c r="AE48" s="28">
        <f>'AEO 2022 Table 46 Raw'!AH35</f>
        <v>2.6849999999999999E-3</v>
      </c>
      <c r="AF48" s="28">
        <f>'AEO 2022 Table 46 Raw'!AI35</f>
        <v>2.4250000000000001E-3</v>
      </c>
      <c r="AG48" s="45">
        <f>'AEO 2022 Table 46 Raw'!AJ35</f>
        <v>-2.5999999999999999E-2</v>
      </c>
    </row>
    <row r="49" spans="1:33" ht="12" customHeight="1">
      <c r="A49" s="8" t="s">
        <v>994</v>
      </c>
      <c r="B49" s="24" t="s">
        <v>958</v>
      </c>
      <c r="C49" s="28">
        <f>'AEO 2022 Table 46 Raw'!F36</f>
        <v>2.7406E-2</v>
      </c>
      <c r="D49" s="28">
        <f>'AEO 2022 Table 46 Raw'!G36</f>
        <v>7.6097999999999999E-2</v>
      </c>
      <c r="E49" s="28">
        <f>'AEO 2022 Table 46 Raw'!H36</f>
        <v>0.16175100000000001</v>
      </c>
      <c r="F49" s="28">
        <f>'AEO 2022 Table 46 Raw'!I36</f>
        <v>0.279644</v>
      </c>
      <c r="G49" s="28">
        <f>'AEO 2022 Table 46 Raw'!J36</f>
        <v>0.42191899999999999</v>
      </c>
      <c r="H49" s="28">
        <f>'AEO 2022 Table 46 Raw'!K36</f>
        <v>0.58749899999999999</v>
      </c>
      <c r="I49" s="28">
        <f>'AEO 2022 Table 46 Raw'!L36</f>
        <v>0.76829800000000004</v>
      </c>
      <c r="J49" s="28">
        <f>'AEO 2022 Table 46 Raw'!M36</f>
        <v>0.96753599999999995</v>
      </c>
      <c r="K49" s="28">
        <f>'AEO 2022 Table 46 Raw'!N36</f>
        <v>1.1828069999999999</v>
      </c>
      <c r="L49" s="28">
        <f>'AEO 2022 Table 46 Raw'!O36</f>
        <v>1.4081189999999999</v>
      </c>
      <c r="M49" s="28">
        <f>'AEO 2022 Table 46 Raw'!P36</f>
        <v>1.6432279999999999</v>
      </c>
      <c r="N49" s="28">
        <f>'AEO 2022 Table 46 Raw'!Q36</f>
        <v>1.889759</v>
      </c>
      <c r="O49" s="28">
        <f>'AEO 2022 Table 46 Raw'!R36</f>
        <v>2.1477390000000001</v>
      </c>
      <c r="P49" s="28">
        <f>'AEO 2022 Table 46 Raw'!S36</f>
        <v>2.3998179999999998</v>
      </c>
      <c r="Q49" s="28">
        <f>'AEO 2022 Table 46 Raw'!T36</f>
        <v>2.6485910000000001</v>
      </c>
      <c r="R49" s="28">
        <f>'AEO 2022 Table 46 Raw'!U36</f>
        <v>2.903044</v>
      </c>
      <c r="S49" s="28">
        <f>'AEO 2022 Table 46 Raw'!V36</f>
        <v>3.1676880000000001</v>
      </c>
      <c r="T49" s="28">
        <f>'AEO 2022 Table 46 Raw'!W36</f>
        <v>3.44706</v>
      </c>
      <c r="U49" s="28">
        <f>'AEO 2022 Table 46 Raw'!X36</f>
        <v>3.7435070000000001</v>
      </c>
      <c r="V49" s="28">
        <f>'AEO 2022 Table 46 Raw'!Y36</f>
        <v>4.04793</v>
      </c>
      <c r="W49" s="28">
        <f>'AEO 2022 Table 46 Raw'!Z36</f>
        <v>4.3541540000000003</v>
      </c>
      <c r="X49" s="28">
        <f>'AEO 2022 Table 46 Raw'!AA36</f>
        <v>4.6589200000000002</v>
      </c>
      <c r="Y49" s="28">
        <f>'AEO 2022 Table 46 Raw'!AB36</f>
        <v>4.9627949999999998</v>
      </c>
      <c r="Z49" s="28">
        <f>'AEO 2022 Table 46 Raw'!AC36</f>
        <v>5.2657470000000002</v>
      </c>
      <c r="AA49" s="28">
        <f>'AEO 2022 Table 46 Raw'!AD36</f>
        <v>5.5651250000000001</v>
      </c>
      <c r="AB49" s="28">
        <f>'AEO 2022 Table 46 Raw'!AE36</f>
        <v>5.8751030000000002</v>
      </c>
      <c r="AC49" s="28">
        <f>'AEO 2022 Table 46 Raw'!AF36</f>
        <v>6.1876340000000001</v>
      </c>
      <c r="AD49" s="28">
        <f>'AEO 2022 Table 46 Raw'!AG36</f>
        <v>6.4981530000000003</v>
      </c>
      <c r="AE49" s="28">
        <f>'AEO 2022 Table 46 Raw'!AH36</f>
        <v>6.8212109999999999</v>
      </c>
      <c r="AF49" s="28">
        <f>'AEO 2022 Table 46 Raw'!AI36</f>
        <v>7.1473209999999998</v>
      </c>
      <c r="AG49" s="45">
        <f>'AEO 2022 Table 46 Raw'!AJ36</f>
        <v>0.21099999999999999</v>
      </c>
    </row>
    <row r="50" spans="1:33" ht="15" customHeight="1">
      <c r="A50" s="8" t="s">
        <v>995</v>
      </c>
      <c r="B50" s="24" t="s">
        <v>960</v>
      </c>
      <c r="C50" s="28">
        <f>'AEO 2022 Table 46 Raw'!F37</f>
        <v>3.8376E-2</v>
      </c>
      <c r="D50" s="28">
        <f>'AEO 2022 Table 46 Raw'!G37</f>
        <v>5.2546000000000002E-2</v>
      </c>
      <c r="E50" s="28">
        <f>'AEO 2022 Table 46 Raw'!H37</f>
        <v>7.1904999999999997E-2</v>
      </c>
      <c r="F50" s="28">
        <f>'AEO 2022 Table 46 Raw'!I37</f>
        <v>9.5546000000000006E-2</v>
      </c>
      <c r="G50" s="28">
        <f>'AEO 2022 Table 46 Raw'!J37</f>
        <v>0.122212</v>
      </c>
      <c r="H50" s="28">
        <f>'AEO 2022 Table 46 Raw'!K37</f>
        <v>0.152111</v>
      </c>
      <c r="I50" s="28">
        <f>'AEO 2022 Table 46 Raw'!L37</f>
        <v>0.183865</v>
      </c>
      <c r="J50" s="28">
        <f>'AEO 2022 Table 46 Raw'!M37</f>
        <v>0.21804000000000001</v>
      </c>
      <c r="K50" s="28">
        <f>'AEO 2022 Table 46 Raw'!N37</f>
        <v>0.254359</v>
      </c>
      <c r="L50" s="28">
        <f>'AEO 2022 Table 46 Raw'!O37</f>
        <v>0.291906</v>
      </c>
      <c r="M50" s="28">
        <f>'AEO 2022 Table 46 Raw'!P37</f>
        <v>0.33060800000000001</v>
      </c>
      <c r="N50" s="28">
        <f>'AEO 2022 Table 46 Raw'!Q37</f>
        <v>0.370726</v>
      </c>
      <c r="O50" s="28">
        <f>'AEO 2022 Table 46 Raw'!R37</f>
        <v>0.412325</v>
      </c>
      <c r="P50" s="28">
        <f>'AEO 2022 Table 46 Raw'!S37</f>
        <v>0.45263900000000001</v>
      </c>
      <c r="Q50" s="28">
        <f>'AEO 2022 Table 46 Raw'!T37</f>
        <v>0.49204599999999998</v>
      </c>
      <c r="R50" s="28">
        <f>'AEO 2022 Table 46 Raw'!U37</f>
        <v>0.53202099999999997</v>
      </c>
      <c r="S50" s="28">
        <f>'AEO 2022 Table 46 Raw'!V37</f>
        <v>0.57336200000000004</v>
      </c>
      <c r="T50" s="28">
        <f>'AEO 2022 Table 46 Raw'!W37</f>
        <v>0.61682800000000004</v>
      </c>
      <c r="U50" s="28">
        <f>'AEO 2022 Table 46 Raw'!X37</f>
        <v>0.66284900000000002</v>
      </c>
      <c r="V50" s="28">
        <f>'AEO 2022 Table 46 Raw'!Y37</f>
        <v>0.71005099999999999</v>
      </c>
      <c r="W50" s="28">
        <f>'AEO 2022 Table 46 Raw'!Z37</f>
        <v>0.75753000000000004</v>
      </c>
      <c r="X50" s="28">
        <f>'AEO 2022 Table 46 Raw'!AA37</f>
        <v>0.80480600000000002</v>
      </c>
      <c r="Y50" s="28">
        <f>'AEO 2022 Table 46 Raw'!AB37</f>
        <v>0.85191700000000004</v>
      </c>
      <c r="Z50" s="28">
        <f>'AEO 2022 Table 46 Raw'!AC37</f>
        <v>0.89884399999999998</v>
      </c>
      <c r="AA50" s="28">
        <f>'AEO 2022 Table 46 Raw'!AD37</f>
        <v>0.94521299999999997</v>
      </c>
      <c r="AB50" s="28">
        <f>'AEO 2022 Table 46 Raw'!AE37</f>
        <v>0.99321700000000002</v>
      </c>
      <c r="AC50" s="28">
        <f>'AEO 2022 Table 46 Raw'!AF37</f>
        <v>1.0416380000000001</v>
      </c>
      <c r="AD50" s="28">
        <f>'AEO 2022 Table 46 Raw'!AG37</f>
        <v>1.089772</v>
      </c>
      <c r="AE50" s="28">
        <f>'AEO 2022 Table 46 Raw'!AH37</f>
        <v>1.1398459999999999</v>
      </c>
      <c r="AF50" s="28">
        <f>'AEO 2022 Table 46 Raw'!AI37</f>
        <v>1.190429</v>
      </c>
      <c r="AG50" s="45">
        <f>'AEO 2022 Table 46 Raw'!AJ37</f>
        <v>0.126</v>
      </c>
    </row>
    <row r="51" spans="1:33" ht="15" customHeight="1">
      <c r="A51" s="8" t="s">
        <v>996</v>
      </c>
      <c r="B51" s="24" t="s">
        <v>962</v>
      </c>
      <c r="C51" s="28">
        <f>'AEO 2022 Table 46 Raw'!F38</f>
        <v>0.11622399999999999</v>
      </c>
      <c r="D51" s="28">
        <f>'AEO 2022 Table 46 Raw'!G38</f>
        <v>0.15463499999999999</v>
      </c>
      <c r="E51" s="28">
        <f>'AEO 2022 Table 46 Raw'!H38</f>
        <v>0.19193199999999999</v>
      </c>
      <c r="F51" s="28">
        <f>'AEO 2022 Table 46 Raw'!I38</f>
        <v>0.22856299999999999</v>
      </c>
      <c r="G51" s="28">
        <f>'AEO 2022 Table 46 Raw'!J38</f>
        <v>0.26338099999999998</v>
      </c>
      <c r="H51" s="28">
        <f>'AEO 2022 Table 46 Raw'!K38</f>
        <v>0.29746899999999998</v>
      </c>
      <c r="I51" s="28">
        <f>'AEO 2022 Table 46 Raw'!L38</f>
        <v>0.33009899999999998</v>
      </c>
      <c r="J51" s="28">
        <f>'AEO 2022 Table 46 Raw'!M38</f>
        <v>0.36177199999999998</v>
      </c>
      <c r="K51" s="28">
        <f>'AEO 2022 Table 46 Raw'!N38</f>
        <v>0.39269199999999999</v>
      </c>
      <c r="L51" s="28">
        <f>'AEO 2022 Table 46 Raw'!O38</f>
        <v>0.42244599999999999</v>
      </c>
      <c r="M51" s="28">
        <f>'AEO 2022 Table 46 Raw'!P38</f>
        <v>0.45108700000000002</v>
      </c>
      <c r="N51" s="28">
        <f>'AEO 2022 Table 46 Raw'!Q38</f>
        <v>0.47890700000000003</v>
      </c>
      <c r="O51" s="28">
        <f>'AEO 2022 Table 46 Raw'!R38</f>
        <v>0.50617900000000005</v>
      </c>
      <c r="P51" s="28">
        <f>'AEO 2022 Table 46 Raw'!S38</f>
        <v>0.53134199999999998</v>
      </c>
      <c r="Q51" s="28">
        <f>'AEO 2022 Table 46 Raw'!T38</f>
        <v>0.55438200000000004</v>
      </c>
      <c r="R51" s="28">
        <f>'AEO 2022 Table 46 Raw'!U38</f>
        <v>0.57618000000000003</v>
      </c>
      <c r="S51" s="28">
        <f>'AEO 2022 Table 46 Raw'!V38</f>
        <v>0.59746999999999995</v>
      </c>
      <c r="T51" s="28">
        <f>'AEO 2022 Table 46 Raw'!W38</f>
        <v>0.61896399999999996</v>
      </c>
      <c r="U51" s="28">
        <f>'AEO 2022 Table 46 Raw'!X38</f>
        <v>0.64110100000000003</v>
      </c>
      <c r="V51" s="28">
        <f>'AEO 2022 Table 46 Raw'!Y38</f>
        <v>0.66341300000000003</v>
      </c>
      <c r="W51" s="28">
        <f>'AEO 2022 Table 46 Raw'!Z38</f>
        <v>0.68544300000000002</v>
      </c>
      <c r="X51" s="28">
        <f>'AEO 2022 Table 46 Raw'!AA38</f>
        <v>0.70686899999999997</v>
      </c>
      <c r="Y51" s="28">
        <f>'AEO 2022 Table 46 Raw'!AB38</f>
        <v>0.72768500000000003</v>
      </c>
      <c r="Z51" s="28">
        <f>'AEO 2022 Table 46 Raw'!AC38</f>
        <v>0.74796300000000004</v>
      </c>
      <c r="AA51" s="28">
        <f>'AEO 2022 Table 46 Raw'!AD38</f>
        <v>0.76771800000000001</v>
      </c>
      <c r="AB51" s="28">
        <f>'AEO 2022 Table 46 Raw'!AE38</f>
        <v>0.78797799999999996</v>
      </c>
      <c r="AC51" s="28">
        <f>'AEO 2022 Table 46 Raw'!AF38</f>
        <v>0.80845999999999996</v>
      </c>
      <c r="AD51" s="28">
        <f>'AEO 2022 Table 46 Raw'!AG38</f>
        <v>0.82887200000000005</v>
      </c>
      <c r="AE51" s="28">
        <f>'AEO 2022 Table 46 Raw'!AH38</f>
        <v>0.85003099999999998</v>
      </c>
      <c r="AF51" s="28">
        <f>'AEO 2022 Table 46 Raw'!AI38</f>
        <v>0.87151699999999999</v>
      </c>
      <c r="AG51" s="45">
        <f>'AEO 2022 Table 46 Raw'!AJ38</f>
        <v>7.1999999999999995E-2</v>
      </c>
    </row>
    <row r="52" spans="1:33" ht="15" customHeight="1">
      <c r="A52" s="8" t="s">
        <v>997</v>
      </c>
      <c r="B52" s="24" t="s">
        <v>964</v>
      </c>
      <c r="C52" s="28">
        <f>'AEO 2022 Table 46 Raw'!F39</f>
        <v>6.6500000000000001E-4</v>
      </c>
      <c r="D52" s="28">
        <f>'AEO 2022 Table 46 Raw'!G39</f>
        <v>4.2700000000000004E-3</v>
      </c>
      <c r="E52" s="28">
        <f>'AEO 2022 Table 46 Raw'!H39</f>
        <v>1.1310000000000001E-2</v>
      </c>
      <c r="F52" s="28">
        <f>'AEO 2022 Table 46 Raw'!I39</f>
        <v>2.1857000000000001E-2</v>
      </c>
      <c r="G52" s="28">
        <f>'AEO 2022 Table 46 Raw'!J39</f>
        <v>3.5478000000000003E-2</v>
      </c>
      <c r="H52" s="28">
        <f>'AEO 2022 Table 46 Raw'!K39</f>
        <v>5.1885000000000001E-2</v>
      </c>
      <c r="I52" s="28">
        <f>'AEO 2022 Table 46 Raw'!L39</f>
        <v>7.0633000000000001E-2</v>
      </c>
      <c r="J52" s="28">
        <f>'AEO 2022 Table 46 Raw'!M39</f>
        <v>9.1738E-2</v>
      </c>
      <c r="K52" s="28">
        <f>'AEO 2022 Table 46 Raw'!N39</f>
        <v>0.115055</v>
      </c>
      <c r="L52" s="28">
        <f>'AEO 2022 Table 46 Raw'!O39</f>
        <v>0.14016000000000001</v>
      </c>
      <c r="M52" s="28">
        <f>'AEO 2022 Table 46 Raw'!P39</f>
        <v>0.16694000000000001</v>
      </c>
      <c r="N52" s="28">
        <f>'AEO 2022 Table 46 Raw'!Q39</f>
        <v>0.19541700000000001</v>
      </c>
      <c r="O52" s="28">
        <f>'AEO 2022 Table 46 Raw'!R39</f>
        <v>0.22559499999999999</v>
      </c>
      <c r="P52" s="28">
        <f>'AEO 2022 Table 46 Raw'!S39</f>
        <v>0.256245</v>
      </c>
      <c r="Q52" s="28">
        <f>'AEO 2022 Table 46 Raw'!T39</f>
        <v>0.28715600000000002</v>
      </c>
      <c r="R52" s="28">
        <f>'AEO 2022 Table 46 Raw'!U39</f>
        <v>0.31876199999999999</v>
      </c>
      <c r="S52" s="28">
        <f>'AEO 2022 Table 46 Raw'!V39</f>
        <v>0.35144700000000001</v>
      </c>
      <c r="T52" s="28">
        <f>'AEO 2022 Table 46 Raw'!W39</f>
        <v>0.38566400000000001</v>
      </c>
      <c r="U52" s="28">
        <f>'AEO 2022 Table 46 Raw'!X39</f>
        <v>0.42171799999999998</v>
      </c>
      <c r="V52" s="28">
        <f>'AEO 2022 Table 46 Raw'!Y39</f>
        <v>0.45908100000000002</v>
      </c>
      <c r="W52" s="28">
        <f>'AEO 2022 Table 46 Raw'!Z39</f>
        <v>0.49718099999999998</v>
      </c>
      <c r="X52" s="28">
        <f>'AEO 2022 Table 46 Raw'!AA39</f>
        <v>0.53556199999999998</v>
      </c>
      <c r="Y52" s="28">
        <f>'AEO 2022 Table 46 Raw'!AB39</f>
        <v>0.574071</v>
      </c>
      <c r="Z52" s="28">
        <f>'AEO 2022 Table 46 Raw'!AC39</f>
        <v>0.61263699999999999</v>
      </c>
      <c r="AA52" s="28">
        <f>'AEO 2022 Table 46 Raw'!AD39</f>
        <v>0.65105400000000002</v>
      </c>
      <c r="AB52" s="28">
        <f>'AEO 2022 Table 46 Raw'!AE39</f>
        <v>0.69023599999999996</v>
      </c>
      <c r="AC52" s="28">
        <f>'AEO 2022 Table 46 Raw'!AF39</f>
        <v>0.72989400000000004</v>
      </c>
      <c r="AD52" s="28">
        <f>'AEO 2022 Table 46 Raw'!AG39</f>
        <v>0.76969200000000004</v>
      </c>
      <c r="AE52" s="28">
        <f>'AEO 2022 Table 46 Raw'!AH39</f>
        <v>0.81050699999999998</v>
      </c>
      <c r="AF52" s="28">
        <f>'AEO 2022 Table 46 Raw'!AI39</f>
        <v>0.85189400000000004</v>
      </c>
      <c r="AG52" s="45">
        <f>'AEO 2022 Table 46 Raw'!AJ39</f>
        <v>0.28000000000000003</v>
      </c>
    </row>
    <row r="53" spans="1:33" ht="15" customHeight="1">
      <c r="A53" s="8" t="s">
        <v>998</v>
      </c>
      <c r="B53" s="24" t="s">
        <v>966</v>
      </c>
      <c r="C53" s="28">
        <f>'AEO 2022 Table 46 Raw'!F40</f>
        <v>0</v>
      </c>
      <c r="D53" s="28">
        <f>'AEO 2022 Table 46 Raw'!G40</f>
        <v>0</v>
      </c>
      <c r="E53" s="28">
        <f>'AEO 2022 Table 46 Raw'!H40</f>
        <v>0</v>
      </c>
      <c r="F53" s="28">
        <f>'AEO 2022 Table 46 Raw'!I40</f>
        <v>0</v>
      </c>
      <c r="G53" s="28">
        <f>'AEO 2022 Table 46 Raw'!J40</f>
        <v>0</v>
      </c>
      <c r="H53" s="28">
        <f>'AEO 2022 Table 46 Raw'!K40</f>
        <v>0</v>
      </c>
      <c r="I53" s="28">
        <f>'AEO 2022 Table 46 Raw'!L40</f>
        <v>0</v>
      </c>
      <c r="J53" s="28">
        <f>'AEO 2022 Table 46 Raw'!M40</f>
        <v>0</v>
      </c>
      <c r="K53" s="28">
        <f>'AEO 2022 Table 46 Raw'!N40</f>
        <v>0</v>
      </c>
      <c r="L53" s="28">
        <f>'AEO 2022 Table 46 Raw'!O40</f>
        <v>0</v>
      </c>
      <c r="M53" s="28">
        <f>'AEO 2022 Table 46 Raw'!P40</f>
        <v>0</v>
      </c>
      <c r="N53" s="28">
        <f>'AEO 2022 Table 46 Raw'!Q40</f>
        <v>0</v>
      </c>
      <c r="O53" s="28">
        <f>'AEO 2022 Table 46 Raw'!R40</f>
        <v>0</v>
      </c>
      <c r="P53" s="28">
        <f>'AEO 2022 Table 46 Raw'!S40</f>
        <v>0</v>
      </c>
      <c r="Q53" s="28">
        <f>'AEO 2022 Table 46 Raw'!T40</f>
        <v>0</v>
      </c>
      <c r="R53" s="28">
        <f>'AEO 2022 Table 46 Raw'!U40</f>
        <v>0</v>
      </c>
      <c r="S53" s="28">
        <f>'AEO 2022 Table 46 Raw'!V40</f>
        <v>0</v>
      </c>
      <c r="T53" s="28">
        <f>'AEO 2022 Table 46 Raw'!W40</f>
        <v>0</v>
      </c>
      <c r="U53" s="28">
        <f>'AEO 2022 Table 46 Raw'!X40</f>
        <v>0</v>
      </c>
      <c r="V53" s="28">
        <f>'AEO 2022 Table 46 Raw'!Y40</f>
        <v>0</v>
      </c>
      <c r="W53" s="28">
        <f>'AEO 2022 Table 46 Raw'!Z40</f>
        <v>0</v>
      </c>
      <c r="X53" s="28">
        <f>'AEO 2022 Table 46 Raw'!AA40</f>
        <v>0</v>
      </c>
      <c r="Y53" s="28">
        <f>'AEO 2022 Table 46 Raw'!AB40</f>
        <v>0</v>
      </c>
      <c r="Z53" s="28">
        <f>'AEO 2022 Table 46 Raw'!AC40</f>
        <v>0</v>
      </c>
      <c r="AA53" s="28">
        <f>'AEO 2022 Table 46 Raw'!AD40</f>
        <v>0</v>
      </c>
      <c r="AB53" s="28">
        <f>'AEO 2022 Table 46 Raw'!AE40</f>
        <v>0</v>
      </c>
      <c r="AC53" s="28">
        <f>'AEO 2022 Table 46 Raw'!AF40</f>
        <v>0</v>
      </c>
      <c r="AD53" s="28">
        <f>'AEO 2022 Table 46 Raw'!AG40</f>
        <v>0</v>
      </c>
      <c r="AE53" s="28">
        <f>'AEO 2022 Table 46 Raw'!AH40</f>
        <v>0</v>
      </c>
      <c r="AF53" s="28">
        <f>'AEO 2022 Table 46 Raw'!AI40</f>
        <v>0</v>
      </c>
      <c r="AG53" s="45" t="str">
        <f>'AEO 2022 Table 46 Raw'!AJ40</f>
        <v>- -</v>
      </c>
    </row>
    <row r="54" spans="1:33" ht="15" customHeight="1">
      <c r="A54" s="8" t="s">
        <v>999</v>
      </c>
      <c r="B54" s="24" t="s">
        <v>968</v>
      </c>
      <c r="C54" s="28">
        <f>'AEO 2022 Table 46 Raw'!F41</f>
        <v>1.113659</v>
      </c>
      <c r="D54" s="28">
        <f>'AEO 2022 Table 46 Raw'!G41</f>
        <v>1.5876889999999999</v>
      </c>
      <c r="E54" s="28">
        <f>'AEO 2022 Table 46 Raw'!H41</f>
        <v>2.0501800000000001</v>
      </c>
      <c r="F54" s="28">
        <f>'AEO 2022 Table 46 Raw'!I41</f>
        <v>2.5005009999999999</v>
      </c>
      <c r="G54" s="28">
        <f>'AEO 2022 Table 46 Raw'!J41</f>
        <v>2.9222830000000002</v>
      </c>
      <c r="H54" s="28">
        <f>'AEO 2022 Table 46 Raw'!K41</f>
        <v>3.328827</v>
      </c>
      <c r="I54" s="28">
        <f>'AEO 2022 Table 46 Raw'!L41</f>
        <v>3.6862590000000002</v>
      </c>
      <c r="J54" s="28">
        <f>'AEO 2022 Table 46 Raw'!M41</f>
        <v>4.0163149999999996</v>
      </c>
      <c r="K54" s="28">
        <f>'AEO 2022 Table 46 Raw'!N41</f>
        <v>4.3193020000000004</v>
      </c>
      <c r="L54" s="28">
        <f>'AEO 2022 Table 46 Raw'!O41</f>
        <v>4.5923150000000001</v>
      </c>
      <c r="M54" s="28">
        <f>'AEO 2022 Table 46 Raw'!P41</f>
        <v>4.8397240000000004</v>
      </c>
      <c r="N54" s="28">
        <f>'AEO 2022 Table 46 Raw'!Q41</f>
        <v>5.0688909999999998</v>
      </c>
      <c r="O54" s="28">
        <f>'AEO 2022 Table 46 Raw'!R41</f>
        <v>5.2844930000000003</v>
      </c>
      <c r="P54" s="28">
        <f>'AEO 2022 Table 46 Raw'!S41</f>
        <v>5.4705560000000002</v>
      </c>
      <c r="Q54" s="28">
        <f>'AEO 2022 Table 46 Raw'!T41</f>
        <v>5.6306440000000002</v>
      </c>
      <c r="R54" s="28">
        <f>'AEO 2022 Table 46 Raw'!U41</f>
        <v>5.7759309999999999</v>
      </c>
      <c r="S54" s="28">
        <f>'AEO 2022 Table 46 Raw'!V41</f>
        <v>5.9137529999999998</v>
      </c>
      <c r="T54" s="28">
        <f>'AEO 2022 Table 46 Raw'!W41</f>
        <v>6.0504179999999996</v>
      </c>
      <c r="U54" s="28">
        <f>'AEO 2022 Table 46 Raw'!X41</f>
        <v>6.1901890000000002</v>
      </c>
      <c r="V54" s="28">
        <f>'AEO 2022 Table 46 Raw'!Y41</f>
        <v>6.3278460000000001</v>
      </c>
      <c r="W54" s="28">
        <f>'AEO 2022 Table 46 Raw'!Z41</f>
        <v>6.4592679999999998</v>
      </c>
      <c r="X54" s="28">
        <f>'AEO 2022 Table 46 Raw'!AA41</f>
        <v>6.5823410000000004</v>
      </c>
      <c r="Y54" s="28">
        <f>'AEO 2022 Table 46 Raw'!AB41</f>
        <v>6.6982540000000004</v>
      </c>
      <c r="Z54" s="28">
        <f>'AEO 2022 Table 46 Raw'!AC41</f>
        <v>6.8076530000000002</v>
      </c>
      <c r="AA54" s="28">
        <f>'AEO 2022 Table 46 Raw'!AD41</f>
        <v>6.9098730000000002</v>
      </c>
      <c r="AB54" s="28">
        <f>'AEO 2022 Table 46 Raw'!AE41</f>
        <v>7.0162449999999996</v>
      </c>
      <c r="AC54" s="28">
        <f>'AEO 2022 Table 46 Raw'!AF41</f>
        <v>7.121759</v>
      </c>
      <c r="AD54" s="28">
        <f>'AEO 2022 Table 46 Raw'!AG41</f>
        <v>7.2235370000000003</v>
      </c>
      <c r="AE54" s="28">
        <f>'AEO 2022 Table 46 Raw'!AH41</f>
        <v>7.3316280000000003</v>
      </c>
      <c r="AF54" s="28">
        <f>'AEO 2022 Table 46 Raw'!AI41</f>
        <v>7.440607</v>
      </c>
      <c r="AG54" s="45">
        <f>'AEO 2022 Table 46 Raw'!AJ41</f>
        <v>6.8000000000000005E-2</v>
      </c>
    </row>
    <row r="55" spans="1:33" ht="15" customHeight="1">
      <c r="A55" s="8" t="s">
        <v>1000</v>
      </c>
      <c r="B55" s="24" t="s">
        <v>970</v>
      </c>
      <c r="C55" s="28">
        <f>'AEO 2022 Table 46 Raw'!F42</f>
        <v>2.4507000000000001E-2</v>
      </c>
      <c r="D55" s="28">
        <f>'AEO 2022 Table 46 Raw'!G42</f>
        <v>2.2960999999999999E-2</v>
      </c>
      <c r="E55" s="28">
        <f>'AEO 2022 Table 46 Raw'!H42</f>
        <v>2.1375999999999999E-2</v>
      </c>
      <c r="F55" s="28">
        <f>'AEO 2022 Table 46 Raw'!I42</f>
        <v>1.9949000000000001E-2</v>
      </c>
      <c r="G55" s="28">
        <f>'AEO 2022 Table 46 Raw'!J42</f>
        <v>1.856E-2</v>
      </c>
      <c r="H55" s="28">
        <f>'AEO 2022 Table 46 Raw'!K42</f>
        <v>1.7208999999999999E-2</v>
      </c>
      <c r="I55" s="28">
        <f>'AEO 2022 Table 46 Raw'!L42</f>
        <v>1.5932000000000002E-2</v>
      </c>
      <c r="J55" s="28">
        <f>'AEO 2022 Table 46 Raw'!M42</f>
        <v>1.4760000000000001E-2</v>
      </c>
      <c r="K55" s="28">
        <f>'AEO 2022 Table 46 Raw'!N42</f>
        <v>1.3726E-2</v>
      </c>
      <c r="L55" s="28">
        <f>'AEO 2022 Table 46 Raw'!O42</f>
        <v>1.2753E-2</v>
      </c>
      <c r="M55" s="28">
        <f>'AEO 2022 Table 46 Raw'!P42</f>
        <v>1.1816999999999999E-2</v>
      </c>
      <c r="N55" s="28">
        <f>'AEO 2022 Table 46 Raw'!Q42</f>
        <v>1.0917E-2</v>
      </c>
      <c r="O55" s="28">
        <f>'AEO 2022 Table 46 Raw'!R42</f>
        <v>1.0071999999999999E-2</v>
      </c>
      <c r="P55" s="28">
        <f>'AEO 2022 Table 46 Raw'!S42</f>
        <v>9.2870000000000001E-3</v>
      </c>
      <c r="Q55" s="28">
        <f>'AEO 2022 Table 46 Raw'!T42</f>
        <v>8.5649999999999997E-3</v>
      </c>
      <c r="R55" s="28">
        <f>'AEO 2022 Table 46 Raw'!U42</f>
        <v>7.9120000000000006E-3</v>
      </c>
      <c r="S55" s="28">
        <f>'AEO 2022 Table 46 Raw'!V42</f>
        <v>7.3819999999999997E-3</v>
      </c>
      <c r="T55" s="28">
        <f>'AEO 2022 Table 46 Raw'!W42</f>
        <v>6.8840000000000004E-3</v>
      </c>
      <c r="U55" s="28">
        <f>'AEO 2022 Table 46 Raw'!X42</f>
        <v>6.4469999999999996E-3</v>
      </c>
      <c r="V55" s="28">
        <f>'AEO 2022 Table 46 Raw'!Y42</f>
        <v>6.038E-3</v>
      </c>
      <c r="W55" s="28">
        <f>'AEO 2022 Table 46 Raw'!Z42</f>
        <v>5.6540000000000002E-3</v>
      </c>
      <c r="X55" s="28">
        <f>'AEO 2022 Table 46 Raw'!AA42</f>
        <v>5.2950000000000002E-3</v>
      </c>
      <c r="Y55" s="28">
        <f>'AEO 2022 Table 46 Raw'!AB42</f>
        <v>4.9589999999999999E-3</v>
      </c>
      <c r="Z55" s="28">
        <f>'AEO 2022 Table 46 Raw'!AC42</f>
        <v>4.6439999999999997E-3</v>
      </c>
      <c r="AA55" s="28">
        <f>'AEO 2022 Table 46 Raw'!AD42</f>
        <v>4.3499999999999997E-3</v>
      </c>
      <c r="AB55" s="28">
        <f>'AEO 2022 Table 46 Raw'!AE42</f>
        <v>4.0740000000000004E-3</v>
      </c>
      <c r="AC55" s="28">
        <f>'AEO 2022 Table 46 Raw'!AF42</f>
        <v>3.8149999999999998E-3</v>
      </c>
      <c r="AD55" s="28">
        <f>'AEO 2022 Table 46 Raw'!AG42</f>
        <v>3.5729999999999998E-3</v>
      </c>
      <c r="AE55" s="28">
        <f>'AEO 2022 Table 46 Raw'!AH42</f>
        <v>3.3470000000000001E-3</v>
      </c>
      <c r="AF55" s="28">
        <f>'AEO 2022 Table 46 Raw'!AI42</f>
        <v>3.1350000000000002E-3</v>
      </c>
      <c r="AG55" s="45">
        <f>'AEO 2022 Table 46 Raw'!AJ42</f>
        <v>-6.8000000000000005E-2</v>
      </c>
    </row>
    <row r="56" spans="1:33" ht="15" customHeight="1">
      <c r="A56" s="8" t="s">
        <v>1001</v>
      </c>
      <c r="B56" s="24" t="s">
        <v>972</v>
      </c>
      <c r="C56" s="28">
        <f>'AEO 2022 Table 46 Raw'!F43</f>
        <v>1.7843000000000001E-2</v>
      </c>
      <c r="D56" s="28">
        <f>'AEO 2022 Table 46 Raw'!G43</f>
        <v>1.6374E-2</v>
      </c>
      <c r="E56" s="28">
        <f>'AEO 2022 Table 46 Raw'!H43</f>
        <v>1.5088000000000001E-2</v>
      </c>
      <c r="F56" s="28">
        <f>'AEO 2022 Table 46 Raw'!I43</f>
        <v>1.4126E-2</v>
      </c>
      <c r="G56" s="28">
        <f>'AEO 2022 Table 46 Raw'!J43</f>
        <v>1.3226E-2</v>
      </c>
      <c r="H56" s="28">
        <f>'AEO 2022 Table 46 Raw'!K43</f>
        <v>1.2383999999999999E-2</v>
      </c>
      <c r="I56" s="28">
        <f>'AEO 2022 Table 46 Raw'!L43</f>
        <v>1.1594999999999999E-2</v>
      </c>
      <c r="J56" s="28">
        <f>'AEO 2022 Table 46 Raw'!M43</f>
        <v>1.0857E-2</v>
      </c>
      <c r="K56" s="28">
        <f>'AEO 2022 Table 46 Raw'!N43</f>
        <v>1.0165E-2</v>
      </c>
      <c r="L56" s="28">
        <f>'AEO 2022 Table 46 Raw'!O43</f>
        <v>9.5180000000000004E-3</v>
      </c>
      <c r="M56" s="28">
        <f>'AEO 2022 Table 46 Raw'!P43</f>
        <v>8.9130000000000008E-3</v>
      </c>
      <c r="N56" s="28">
        <f>'AEO 2022 Table 46 Raw'!Q43</f>
        <v>8.345E-3</v>
      </c>
      <c r="O56" s="28">
        <f>'AEO 2022 Table 46 Raw'!R43</f>
        <v>7.8139999999999998E-3</v>
      </c>
      <c r="P56" s="28">
        <f>'AEO 2022 Table 46 Raw'!S43</f>
        <v>7.3169999999999997E-3</v>
      </c>
      <c r="Q56" s="28">
        <f>'AEO 2022 Table 46 Raw'!T43</f>
        <v>6.8519999999999996E-3</v>
      </c>
      <c r="R56" s="28">
        <f>'AEO 2022 Table 46 Raw'!U43</f>
        <v>6.4159999999999998E-3</v>
      </c>
      <c r="S56" s="28">
        <f>'AEO 2022 Table 46 Raw'!V43</f>
        <v>6.0080000000000003E-3</v>
      </c>
      <c r="T56" s="28">
        <f>'AEO 2022 Table 46 Raw'!W43</f>
        <v>5.6259999999999999E-3</v>
      </c>
      <c r="U56" s="28">
        <f>'AEO 2022 Table 46 Raw'!X43</f>
        <v>5.2690000000000002E-3</v>
      </c>
      <c r="V56" s="28">
        <f>'AEO 2022 Table 46 Raw'!Y43</f>
        <v>4.934E-3</v>
      </c>
      <c r="W56" s="28">
        <f>'AEO 2022 Table 46 Raw'!Z43</f>
        <v>4.6210000000000001E-3</v>
      </c>
      <c r="X56" s="28">
        <f>'AEO 2022 Table 46 Raw'!AA43</f>
        <v>4.3270000000000001E-3</v>
      </c>
      <c r="Y56" s="28">
        <f>'AEO 2022 Table 46 Raw'!AB43</f>
        <v>4.052E-3</v>
      </c>
      <c r="Z56" s="28">
        <f>'AEO 2022 Table 46 Raw'!AC43</f>
        <v>3.7950000000000002E-3</v>
      </c>
      <c r="AA56" s="28">
        <f>'AEO 2022 Table 46 Raw'!AD43</f>
        <v>3.5539999999999999E-3</v>
      </c>
      <c r="AB56" s="28">
        <f>'AEO 2022 Table 46 Raw'!AE43</f>
        <v>3.3279999999999998E-3</v>
      </c>
      <c r="AC56" s="28">
        <f>'AEO 2022 Table 46 Raw'!AF43</f>
        <v>3.117E-3</v>
      </c>
      <c r="AD56" s="28">
        <f>'AEO 2022 Table 46 Raw'!AG43</f>
        <v>2.9190000000000002E-3</v>
      </c>
      <c r="AE56" s="28">
        <f>'AEO 2022 Table 46 Raw'!AH43</f>
        <v>2.7339999999999999E-3</v>
      </c>
      <c r="AF56" s="28">
        <f>'AEO 2022 Table 46 Raw'!AI43</f>
        <v>2.5609999999999999E-3</v>
      </c>
      <c r="AG56" s="45">
        <f>'AEO 2022 Table 46 Raw'!AJ43</f>
        <v>-6.5000000000000002E-2</v>
      </c>
    </row>
    <row r="57" spans="1:33" ht="15" customHeight="1">
      <c r="A57" s="8" t="s">
        <v>1002</v>
      </c>
      <c r="B57" s="24" t="s">
        <v>974</v>
      </c>
      <c r="C57" s="28">
        <f>'AEO 2022 Table 46 Raw'!F44</f>
        <v>4.4554000000000003E-2</v>
      </c>
      <c r="D57" s="28">
        <f>'AEO 2022 Table 46 Raw'!G44</f>
        <v>4.0184999999999998E-2</v>
      </c>
      <c r="E57" s="28">
        <f>'AEO 2022 Table 46 Raw'!H44</f>
        <v>3.5985000000000003E-2</v>
      </c>
      <c r="F57" s="28">
        <f>'AEO 2022 Table 46 Raw'!I44</f>
        <v>3.2266000000000003E-2</v>
      </c>
      <c r="G57" s="28">
        <f>'AEO 2022 Table 46 Raw'!J44</f>
        <v>2.9288000000000002E-2</v>
      </c>
      <c r="H57" s="28">
        <f>'AEO 2022 Table 46 Raw'!K44</f>
        <v>2.6998999999999999E-2</v>
      </c>
      <c r="I57" s="28">
        <f>'AEO 2022 Table 46 Raw'!L44</f>
        <v>2.5198000000000002E-2</v>
      </c>
      <c r="J57" s="28">
        <f>'AEO 2022 Table 46 Raw'!M44</f>
        <v>2.3592999999999999E-2</v>
      </c>
      <c r="K57" s="28">
        <f>'AEO 2022 Table 46 Raw'!N44</f>
        <v>2.2089999999999999E-2</v>
      </c>
      <c r="L57" s="28">
        <f>'AEO 2022 Table 46 Raw'!O44</f>
        <v>2.0683E-2</v>
      </c>
      <c r="M57" s="28">
        <f>'AEO 2022 Table 46 Raw'!P44</f>
        <v>1.9366000000000001E-2</v>
      </c>
      <c r="N57" s="28">
        <f>'AEO 2022 Table 46 Raw'!Q44</f>
        <v>1.8133E-2</v>
      </c>
      <c r="O57" s="28">
        <f>'AEO 2022 Table 46 Raw'!R44</f>
        <v>1.6979000000000001E-2</v>
      </c>
      <c r="P57" s="28">
        <f>'AEO 2022 Table 46 Raw'!S44</f>
        <v>1.5897999999999999E-2</v>
      </c>
      <c r="Q57" s="28">
        <f>'AEO 2022 Table 46 Raw'!T44</f>
        <v>1.4886999999999999E-2</v>
      </c>
      <c r="R57" s="28">
        <f>'AEO 2022 Table 46 Raw'!U44</f>
        <v>1.3939999999999999E-2</v>
      </c>
      <c r="S57" s="28">
        <f>'AEO 2022 Table 46 Raw'!V44</f>
        <v>1.3053E-2</v>
      </c>
      <c r="T57" s="28">
        <f>'AEO 2022 Table 46 Raw'!W44</f>
        <v>1.2222999999999999E-2</v>
      </c>
      <c r="U57" s="28">
        <f>'AEO 2022 Table 46 Raw'!X44</f>
        <v>1.1446E-2</v>
      </c>
      <c r="V57" s="28">
        <f>'AEO 2022 Table 46 Raw'!Y44</f>
        <v>1.0718E-2</v>
      </c>
      <c r="W57" s="28">
        <f>'AEO 2022 Table 46 Raw'!Z44</f>
        <v>1.0037000000000001E-2</v>
      </c>
      <c r="X57" s="28">
        <f>'AEO 2022 Table 46 Raw'!AA44</f>
        <v>9.3989999999999994E-3</v>
      </c>
      <c r="Y57" s="28">
        <f>'AEO 2022 Table 46 Raw'!AB44</f>
        <v>8.8020000000000008E-3</v>
      </c>
      <c r="Z57" s="28">
        <f>'AEO 2022 Table 46 Raw'!AC44</f>
        <v>8.2419999999999993E-3</v>
      </c>
      <c r="AA57" s="28">
        <f>'AEO 2022 Table 46 Raw'!AD44</f>
        <v>7.7190000000000002E-3</v>
      </c>
      <c r="AB57" s="28">
        <f>'AEO 2022 Table 46 Raw'!AE44</f>
        <v>7.2290000000000002E-3</v>
      </c>
      <c r="AC57" s="28">
        <f>'AEO 2022 Table 46 Raw'!AF44</f>
        <v>6.77E-3</v>
      </c>
      <c r="AD57" s="28">
        <f>'AEO 2022 Table 46 Raw'!AG44</f>
        <v>6.3400000000000001E-3</v>
      </c>
      <c r="AE57" s="28">
        <f>'AEO 2022 Table 46 Raw'!AH44</f>
        <v>5.9379999999999997E-3</v>
      </c>
      <c r="AF57" s="28">
        <f>'AEO 2022 Table 46 Raw'!AI44</f>
        <v>5.561E-3</v>
      </c>
      <c r="AG57" s="45">
        <f>'AEO 2022 Table 46 Raw'!AJ44</f>
        <v>-6.9000000000000006E-2</v>
      </c>
    </row>
    <row r="58" spans="1:33" ht="15" customHeight="1">
      <c r="A58" s="8" t="s">
        <v>1003</v>
      </c>
      <c r="B58" s="24" t="s">
        <v>976</v>
      </c>
      <c r="C58" s="28">
        <f>'AEO 2022 Table 46 Raw'!F45</f>
        <v>4.1776000000000001E-2</v>
      </c>
      <c r="D58" s="28">
        <f>'AEO 2022 Table 46 Raw'!G45</f>
        <v>3.8330000000000003E-2</v>
      </c>
      <c r="E58" s="28">
        <f>'AEO 2022 Table 46 Raw'!H45</f>
        <v>3.5316E-2</v>
      </c>
      <c r="F58" s="28">
        <f>'AEO 2022 Table 46 Raw'!I45</f>
        <v>3.3064999999999997E-2</v>
      </c>
      <c r="G58" s="28">
        <f>'AEO 2022 Table 46 Raw'!J45</f>
        <v>3.0957999999999999E-2</v>
      </c>
      <c r="H58" s="28">
        <f>'AEO 2022 Table 46 Raw'!K45</f>
        <v>2.8986000000000001E-2</v>
      </c>
      <c r="I58" s="28">
        <f>'AEO 2022 Table 46 Raw'!L45</f>
        <v>2.7140000000000001E-2</v>
      </c>
      <c r="J58" s="28">
        <f>'AEO 2022 Table 46 Raw'!M45</f>
        <v>2.5411E-2</v>
      </c>
      <c r="K58" s="28">
        <f>'AEO 2022 Table 46 Raw'!N45</f>
        <v>2.3793000000000002E-2</v>
      </c>
      <c r="L58" s="28">
        <f>'AEO 2022 Table 46 Raw'!O45</f>
        <v>2.2277999999999999E-2</v>
      </c>
      <c r="M58" s="28">
        <f>'AEO 2022 Table 46 Raw'!P45</f>
        <v>2.086E-2</v>
      </c>
      <c r="N58" s="28">
        <f>'AEO 2022 Table 46 Raw'!Q45</f>
        <v>1.9532999999999998E-2</v>
      </c>
      <c r="O58" s="28">
        <f>'AEO 2022 Table 46 Raw'!R45</f>
        <v>1.8290000000000001E-2</v>
      </c>
      <c r="P58" s="28">
        <f>'AEO 2022 Table 46 Raw'!S45</f>
        <v>1.7125999999999999E-2</v>
      </c>
      <c r="Q58" s="28">
        <f>'AEO 2022 Table 46 Raw'!T45</f>
        <v>1.6036999999999999E-2</v>
      </c>
      <c r="R58" s="28">
        <f>'AEO 2022 Table 46 Raw'!U45</f>
        <v>1.5017000000000001E-2</v>
      </c>
      <c r="S58" s="28">
        <f>'AEO 2022 Table 46 Raw'!V45</f>
        <v>1.4062E-2</v>
      </c>
      <c r="T58" s="28">
        <f>'AEO 2022 Table 46 Raw'!W45</f>
        <v>1.3167999999999999E-2</v>
      </c>
      <c r="U58" s="28">
        <f>'AEO 2022 Table 46 Raw'!X45</f>
        <v>1.2331E-2</v>
      </c>
      <c r="V58" s="28">
        <f>'AEO 2022 Table 46 Raw'!Y45</f>
        <v>1.1547999999999999E-2</v>
      </c>
      <c r="W58" s="28">
        <f>'AEO 2022 Table 46 Raw'!Z45</f>
        <v>1.0814000000000001E-2</v>
      </c>
      <c r="X58" s="28">
        <f>'AEO 2022 Table 46 Raw'!AA45</f>
        <v>1.0127000000000001E-2</v>
      </c>
      <c r="Y58" s="28">
        <f>'AEO 2022 Table 46 Raw'!AB45</f>
        <v>9.4839999999999994E-3</v>
      </c>
      <c r="Z58" s="28">
        <f>'AEO 2022 Table 46 Raw'!AC45</f>
        <v>8.8819999999999993E-3</v>
      </c>
      <c r="AA58" s="28">
        <f>'AEO 2022 Table 46 Raw'!AD45</f>
        <v>8.3180000000000007E-3</v>
      </c>
      <c r="AB58" s="28">
        <f>'AEO 2022 Table 46 Raw'!AE45</f>
        <v>7.79E-3</v>
      </c>
      <c r="AC58" s="28">
        <f>'AEO 2022 Table 46 Raw'!AF45</f>
        <v>7.2950000000000003E-3</v>
      </c>
      <c r="AD58" s="28">
        <f>'AEO 2022 Table 46 Raw'!AG45</f>
        <v>6.8320000000000004E-3</v>
      </c>
      <c r="AE58" s="28">
        <f>'AEO 2022 Table 46 Raw'!AH45</f>
        <v>6.3990000000000002E-3</v>
      </c>
      <c r="AF58" s="28">
        <f>'AEO 2022 Table 46 Raw'!AI45</f>
        <v>5.9930000000000001E-3</v>
      </c>
      <c r="AG58" s="45">
        <f>'AEO 2022 Table 46 Raw'!AJ45</f>
        <v>-6.5000000000000002E-2</v>
      </c>
    </row>
    <row r="59" spans="1:33" ht="15" customHeight="1">
      <c r="A59" s="8" t="s">
        <v>1004</v>
      </c>
      <c r="B59" s="24" t="s">
        <v>978</v>
      </c>
      <c r="C59" s="28">
        <f>'AEO 2022 Table 46 Raw'!F46</f>
        <v>0</v>
      </c>
      <c r="D59" s="28">
        <f>'AEO 2022 Table 46 Raw'!G46</f>
        <v>0</v>
      </c>
      <c r="E59" s="28">
        <f>'AEO 2022 Table 46 Raw'!H46</f>
        <v>0</v>
      </c>
      <c r="F59" s="28">
        <f>'AEO 2022 Table 46 Raw'!I46</f>
        <v>0</v>
      </c>
      <c r="G59" s="28">
        <f>'AEO 2022 Table 46 Raw'!J46</f>
        <v>0</v>
      </c>
      <c r="H59" s="28">
        <f>'AEO 2022 Table 46 Raw'!K46</f>
        <v>0</v>
      </c>
      <c r="I59" s="28">
        <f>'AEO 2022 Table 46 Raw'!L46</f>
        <v>0</v>
      </c>
      <c r="J59" s="28">
        <f>'AEO 2022 Table 46 Raw'!M46</f>
        <v>0</v>
      </c>
      <c r="K59" s="28">
        <f>'AEO 2022 Table 46 Raw'!N46</f>
        <v>0</v>
      </c>
      <c r="L59" s="28">
        <f>'AEO 2022 Table 46 Raw'!O46</f>
        <v>0</v>
      </c>
      <c r="M59" s="28">
        <f>'AEO 2022 Table 46 Raw'!P46</f>
        <v>0</v>
      </c>
      <c r="N59" s="28">
        <f>'AEO 2022 Table 46 Raw'!Q46</f>
        <v>0</v>
      </c>
      <c r="O59" s="28">
        <f>'AEO 2022 Table 46 Raw'!R46</f>
        <v>0</v>
      </c>
      <c r="P59" s="28">
        <f>'AEO 2022 Table 46 Raw'!S46</f>
        <v>0</v>
      </c>
      <c r="Q59" s="28">
        <f>'AEO 2022 Table 46 Raw'!T46</f>
        <v>0</v>
      </c>
      <c r="R59" s="28">
        <f>'AEO 2022 Table 46 Raw'!U46</f>
        <v>0</v>
      </c>
      <c r="S59" s="28">
        <f>'AEO 2022 Table 46 Raw'!V46</f>
        <v>0</v>
      </c>
      <c r="T59" s="28">
        <f>'AEO 2022 Table 46 Raw'!W46</f>
        <v>0</v>
      </c>
      <c r="U59" s="28">
        <f>'AEO 2022 Table 46 Raw'!X46</f>
        <v>0</v>
      </c>
      <c r="V59" s="28">
        <f>'AEO 2022 Table 46 Raw'!Y46</f>
        <v>0</v>
      </c>
      <c r="W59" s="28">
        <f>'AEO 2022 Table 46 Raw'!Z46</f>
        <v>0</v>
      </c>
      <c r="X59" s="28">
        <f>'AEO 2022 Table 46 Raw'!AA46</f>
        <v>0</v>
      </c>
      <c r="Y59" s="28">
        <f>'AEO 2022 Table 46 Raw'!AB46</f>
        <v>0</v>
      </c>
      <c r="Z59" s="28">
        <f>'AEO 2022 Table 46 Raw'!AC46</f>
        <v>0</v>
      </c>
      <c r="AA59" s="28">
        <f>'AEO 2022 Table 46 Raw'!AD46</f>
        <v>0</v>
      </c>
      <c r="AB59" s="28">
        <f>'AEO 2022 Table 46 Raw'!AE46</f>
        <v>0</v>
      </c>
      <c r="AC59" s="28">
        <f>'AEO 2022 Table 46 Raw'!AF46</f>
        <v>0</v>
      </c>
      <c r="AD59" s="28">
        <f>'AEO 2022 Table 46 Raw'!AG46</f>
        <v>0</v>
      </c>
      <c r="AE59" s="28">
        <f>'AEO 2022 Table 46 Raw'!AH46</f>
        <v>0</v>
      </c>
      <c r="AF59" s="28">
        <f>'AEO 2022 Table 46 Raw'!AI46</f>
        <v>0</v>
      </c>
      <c r="AG59" s="45" t="str">
        <f>'AEO 2022 Table 46 Raw'!AJ46</f>
        <v>- -</v>
      </c>
    </row>
    <row r="60" spans="1:33" ht="15" customHeight="1">
      <c r="A60" s="8" t="s">
        <v>1005</v>
      </c>
      <c r="B60" s="24" t="s">
        <v>980</v>
      </c>
      <c r="C60" s="28">
        <f>'AEO 2022 Table 46 Raw'!F47</f>
        <v>0</v>
      </c>
      <c r="D60" s="28">
        <f>'AEO 2022 Table 46 Raw'!G47</f>
        <v>3.4999999999999997E-5</v>
      </c>
      <c r="E60" s="28">
        <f>'AEO 2022 Table 46 Raw'!H47</f>
        <v>1.07E-4</v>
      </c>
      <c r="F60" s="28">
        <f>'AEO 2022 Table 46 Raw'!I47</f>
        <v>2.1900000000000001E-4</v>
      </c>
      <c r="G60" s="28">
        <f>'AEO 2022 Table 46 Raw'!J47</f>
        <v>3.6699999999999998E-4</v>
      </c>
      <c r="H60" s="28">
        <f>'AEO 2022 Table 46 Raw'!K47</f>
        <v>5.5199999999999997E-4</v>
      </c>
      <c r="I60" s="28">
        <f>'AEO 2022 Table 46 Raw'!L47</f>
        <v>7.6900000000000004E-4</v>
      </c>
      <c r="J60" s="28">
        <f>'AEO 2022 Table 46 Raw'!M47</f>
        <v>1.0189999999999999E-3</v>
      </c>
      <c r="K60" s="28">
        <f>'AEO 2022 Table 46 Raw'!N47</f>
        <v>1.299E-3</v>
      </c>
      <c r="L60" s="28">
        <f>'AEO 2022 Table 46 Raw'!O47</f>
        <v>1.6069999999999999E-3</v>
      </c>
      <c r="M60" s="28">
        <f>'AEO 2022 Table 46 Raw'!P47</f>
        <v>1.9380000000000001E-3</v>
      </c>
      <c r="N60" s="28">
        <f>'AEO 2022 Table 46 Raw'!Q47</f>
        <v>2.294E-3</v>
      </c>
      <c r="O60" s="28">
        <f>'AEO 2022 Table 46 Raw'!R47</f>
        <v>2.6719999999999999E-3</v>
      </c>
      <c r="P60" s="28">
        <f>'AEO 2022 Table 46 Raw'!S47</f>
        <v>3.0599999999999998E-3</v>
      </c>
      <c r="Q60" s="28">
        <f>'AEO 2022 Table 46 Raw'!T47</f>
        <v>3.4550000000000002E-3</v>
      </c>
      <c r="R60" s="28">
        <f>'AEO 2022 Table 46 Raw'!U47</f>
        <v>3.8600000000000001E-3</v>
      </c>
      <c r="S60" s="28">
        <f>'AEO 2022 Table 46 Raw'!V47</f>
        <v>4.2789999999999998E-3</v>
      </c>
      <c r="T60" s="28">
        <f>'AEO 2022 Table 46 Raw'!W47</f>
        <v>4.7159999999999997E-3</v>
      </c>
      <c r="U60" s="28">
        <f>'AEO 2022 Table 46 Raw'!X47</f>
        <v>5.1749999999999999E-3</v>
      </c>
      <c r="V60" s="28">
        <f>'AEO 2022 Table 46 Raw'!Y47</f>
        <v>5.6519999999999999E-3</v>
      </c>
      <c r="W60" s="28">
        <f>'AEO 2022 Table 46 Raw'!Z47</f>
        <v>6.1409999999999998E-3</v>
      </c>
      <c r="X60" s="28">
        <f>'AEO 2022 Table 46 Raw'!AA47</f>
        <v>6.6379999999999998E-3</v>
      </c>
      <c r="Y60" s="28">
        <f>'AEO 2022 Table 46 Raw'!AB47</f>
        <v>7.1399999999999996E-3</v>
      </c>
      <c r="Z60" s="28">
        <f>'AEO 2022 Table 46 Raw'!AC47</f>
        <v>7.6480000000000003E-3</v>
      </c>
      <c r="AA60" s="28">
        <f>'AEO 2022 Table 46 Raw'!AD47</f>
        <v>8.1569999999999993E-3</v>
      </c>
      <c r="AB60" s="28">
        <f>'AEO 2022 Table 46 Raw'!AE47</f>
        <v>8.6770000000000007E-3</v>
      </c>
      <c r="AC60" s="28">
        <f>'AEO 2022 Table 46 Raw'!AF47</f>
        <v>9.2040000000000004E-3</v>
      </c>
      <c r="AD60" s="28">
        <f>'AEO 2022 Table 46 Raw'!AG47</f>
        <v>9.7350000000000006E-3</v>
      </c>
      <c r="AE60" s="28">
        <f>'AEO 2022 Table 46 Raw'!AH47</f>
        <v>1.0278000000000001E-2</v>
      </c>
      <c r="AF60" s="28">
        <f>'AEO 2022 Table 46 Raw'!AI47</f>
        <v>1.0829999999999999E-2</v>
      </c>
      <c r="AG60" s="45" t="str">
        <f>'AEO 2022 Table 46 Raw'!AJ47</f>
        <v>- -</v>
      </c>
    </row>
    <row r="61" spans="1:33" ht="15" customHeight="1">
      <c r="A61" s="8" t="s">
        <v>1006</v>
      </c>
      <c r="B61" s="24" t="s">
        <v>1007</v>
      </c>
      <c r="C61" s="28">
        <f>'AEO 2022 Table 46 Raw'!F48</f>
        <v>15.105499</v>
      </c>
      <c r="D61" s="28">
        <f>'AEO 2022 Table 46 Raw'!G48</f>
        <v>15.077244</v>
      </c>
      <c r="E61" s="28">
        <f>'AEO 2022 Table 46 Raw'!H48</f>
        <v>14.891500000000001</v>
      </c>
      <c r="F61" s="28">
        <f>'AEO 2022 Table 46 Raw'!I48</f>
        <v>14.761540999999999</v>
      </c>
      <c r="G61" s="28">
        <f>'AEO 2022 Table 46 Raw'!J48</f>
        <v>14.656470000000001</v>
      </c>
      <c r="H61" s="28">
        <f>'AEO 2022 Table 46 Raw'!K48</f>
        <v>14.623619</v>
      </c>
      <c r="I61" s="28">
        <f>'AEO 2022 Table 46 Raw'!L48</f>
        <v>14.578215999999999</v>
      </c>
      <c r="J61" s="28">
        <f>'AEO 2022 Table 46 Raw'!M48</f>
        <v>14.608325000000001</v>
      </c>
      <c r="K61" s="28">
        <f>'AEO 2022 Table 46 Raw'!N48</f>
        <v>14.698293</v>
      </c>
      <c r="L61" s="28">
        <f>'AEO 2022 Table 46 Raw'!O48</f>
        <v>14.809941</v>
      </c>
      <c r="M61" s="28">
        <f>'AEO 2022 Table 46 Raw'!P48</f>
        <v>14.956083</v>
      </c>
      <c r="N61" s="28">
        <f>'AEO 2022 Table 46 Raw'!Q48</f>
        <v>15.159955999999999</v>
      </c>
      <c r="O61" s="28">
        <f>'AEO 2022 Table 46 Raw'!R48</f>
        <v>15.421372</v>
      </c>
      <c r="P61" s="28">
        <f>'AEO 2022 Table 46 Raw'!S48</f>
        <v>15.639029000000001</v>
      </c>
      <c r="Q61" s="28">
        <f>'AEO 2022 Table 46 Raw'!T48</f>
        <v>15.852513</v>
      </c>
      <c r="R61" s="28">
        <f>'AEO 2022 Table 46 Raw'!U48</f>
        <v>16.117283</v>
      </c>
      <c r="S61" s="28">
        <f>'AEO 2022 Table 46 Raw'!V48</f>
        <v>16.448474999999998</v>
      </c>
      <c r="T61" s="28">
        <f>'AEO 2022 Table 46 Raw'!W48</f>
        <v>16.85717</v>
      </c>
      <c r="U61" s="28">
        <f>'AEO 2022 Table 46 Raw'!X48</f>
        <v>17.336103000000001</v>
      </c>
      <c r="V61" s="28">
        <f>'AEO 2022 Table 46 Raw'!Y48</f>
        <v>17.830158000000001</v>
      </c>
      <c r="W61" s="28">
        <f>'AEO 2022 Table 46 Raw'!Z48</f>
        <v>18.31711</v>
      </c>
      <c r="X61" s="28">
        <f>'AEO 2022 Table 46 Raw'!AA48</f>
        <v>18.790184</v>
      </c>
      <c r="Y61" s="28">
        <f>'AEO 2022 Table 46 Raw'!AB48</f>
        <v>19.257625999999998</v>
      </c>
      <c r="Z61" s="28">
        <f>'AEO 2022 Table 46 Raw'!AC48</f>
        <v>19.722075</v>
      </c>
      <c r="AA61" s="28">
        <f>'AEO 2022 Table 46 Raw'!AD48</f>
        <v>20.173484999999999</v>
      </c>
      <c r="AB61" s="28">
        <f>'AEO 2022 Table 46 Raw'!AE48</f>
        <v>20.666674</v>
      </c>
      <c r="AC61" s="28">
        <f>'AEO 2022 Table 46 Raw'!AF48</f>
        <v>21.165113000000002</v>
      </c>
      <c r="AD61" s="28">
        <f>'AEO 2022 Table 46 Raw'!AG48</f>
        <v>21.652619999999999</v>
      </c>
      <c r="AE61" s="28">
        <f>'AEO 2022 Table 46 Raw'!AH48</f>
        <v>22.182047000000001</v>
      </c>
      <c r="AF61" s="28">
        <f>'AEO 2022 Table 46 Raw'!AI48</f>
        <v>22.715606999999999</v>
      </c>
      <c r="AG61" s="45">
        <f>'AEO 2022 Table 46 Raw'!AJ48</f>
        <v>1.4E-2</v>
      </c>
    </row>
    <row r="62" spans="1:33" ht="15" customHeight="1">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45"/>
    </row>
    <row r="63" spans="1:33" ht="15" customHeight="1">
      <c r="A63" s="8" t="s">
        <v>1008</v>
      </c>
      <c r="B63" s="24" t="s">
        <v>1009</v>
      </c>
      <c r="C63" s="28">
        <f>'AEO 2022 Table 46 Raw'!F49</f>
        <v>96.927077999999995</v>
      </c>
      <c r="D63" s="28">
        <f>'AEO 2022 Table 46 Raw'!G49</f>
        <v>104.31716900000001</v>
      </c>
      <c r="E63" s="28">
        <f>'AEO 2022 Table 46 Raw'!H49</f>
        <v>109.548134</v>
      </c>
      <c r="F63" s="28">
        <f>'AEO 2022 Table 46 Raw'!I49</f>
        <v>113.968842</v>
      </c>
      <c r="G63" s="28">
        <f>'AEO 2022 Table 46 Raw'!J49</f>
        <v>117.39196800000001</v>
      </c>
      <c r="H63" s="28">
        <f>'AEO 2022 Table 46 Raw'!K49</f>
        <v>120.55296300000001</v>
      </c>
      <c r="I63" s="28">
        <f>'AEO 2022 Table 46 Raw'!L49</f>
        <v>122.55262</v>
      </c>
      <c r="J63" s="28">
        <f>'AEO 2022 Table 46 Raw'!M49</f>
        <v>124.339073</v>
      </c>
      <c r="K63" s="28">
        <f>'AEO 2022 Table 46 Raw'!N49</f>
        <v>125.904366</v>
      </c>
      <c r="L63" s="28">
        <f>'AEO 2022 Table 46 Raw'!O49</f>
        <v>127.10038</v>
      </c>
      <c r="M63" s="28">
        <f>'AEO 2022 Table 46 Raw'!P49</f>
        <v>128.046921</v>
      </c>
      <c r="N63" s="28">
        <f>'AEO 2022 Table 46 Raw'!Q49</f>
        <v>128.90389999999999</v>
      </c>
      <c r="O63" s="28">
        <f>'AEO 2022 Table 46 Raw'!R49</f>
        <v>129.711243</v>
      </c>
      <c r="P63" s="28">
        <f>'AEO 2022 Table 46 Raw'!S49</f>
        <v>129.96127300000001</v>
      </c>
      <c r="Q63" s="28">
        <f>'AEO 2022 Table 46 Raw'!T49</f>
        <v>129.848221</v>
      </c>
      <c r="R63" s="28">
        <f>'AEO 2022 Table 46 Raw'!U49</f>
        <v>129.69764699999999</v>
      </c>
      <c r="S63" s="28">
        <f>'AEO 2022 Table 46 Raw'!V49</f>
        <v>129.646118</v>
      </c>
      <c r="T63" s="28">
        <f>'AEO 2022 Table 46 Raw'!W49</f>
        <v>129.801941</v>
      </c>
      <c r="U63" s="28">
        <f>'AEO 2022 Table 46 Raw'!X49</f>
        <v>130.19944799999999</v>
      </c>
      <c r="V63" s="28">
        <f>'AEO 2022 Table 46 Raw'!Y49</f>
        <v>130.62661700000001</v>
      </c>
      <c r="W63" s="28">
        <f>'AEO 2022 Table 46 Raw'!Z49</f>
        <v>130.973984</v>
      </c>
      <c r="X63" s="28">
        <f>'AEO 2022 Table 46 Raw'!AA49</f>
        <v>131.20311000000001</v>
      </c>
      <c r="Y63" s="28">
        <f>'AEO 2022 Table 46 Raw'!AB49</f>
        <v>131.35307299999999</v>
      </c>
      <c r="Z63" s="28">
        <f>'AEO 2022 Table 46 Raw'!AC49</f>
        <v>131.43327300000001</v>
      </c>
      <c r="AA63" s="28">
        <f>'AEO 2022 Table 46 Raw'!AD49</f>
        <v>131.41473400000001</v>
      </c>
      <c r="AB63" s="28">
        <f>'AEO 2022 Table 46 Raw'!AE49</f>
        <v>131.545883</v>
      </c>
      <c r="AC63" s="28">
        <f>'AEO 2022 Table 46 Raw'!AF49</f>
        <v>131.682816</v>
      </c>
      <c r="AD63" s="28">
        <f>'AEO 2022 Table 46 Raw'!AG49</f>
        <v>131.75904800000001</v>
      </c>
      <c r="AE63" s="28">
        <f>'AEO 2022 Table 46 Raw'!AH49</f>
        <v>131.994415</v>
      </c>
      <c r="AF63" s="28">
        <f>'AEO 2022 Table 46 Raw'!AI49</f>
        <v>132.24357599999999</v>
      </c>
      <c r="AG63" s="45">
        <f>'AEO 2022 Table 46 Raw'!AJ49</f>
        <v>1.0999999999999999E-2</v>
      </c>
    </row>
    <row r="64" spans="1:33" ht="15" customHeight="1">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45"/>
    </row>
    <row r="65" spans="1:34" ht="15" customHeight="1">
      <c r="A65" s="8" t="s">
        <v>1010</v>
      </c>
      <c r="B65" s="23" t="s">
        <v>1011</v>
      </c>
      <c r="C65" s="28">
        <f>'AEO 2022 Table 46 Raw'!F50</f>
        <v>147.579025</v>
      </c>
      <c r="D65" s="28">
        <f>'AEO 2022 Table 46 Raw'!G50</f>
        <v>153.80702199999999</v>
      </c>
      <c r="E65" s="28">
        <f>'AEO 2022 Table 46 Raw'!H50</f>
        <v>157.331863</v>
      </c>
      <c r="F65" s="28">
        <f>'AEO 2022 Table 46 Raw'!I50</f>
        <v>159.911179</v>
      </c>
      <c r="G65" s="28">
        <f>'AEO 2022 Table 46 Raw'!J50</f>
        <v>161.28332499999999</v>
      </c>
      <c r="H65" s="28">
        <f>'AEO 2022 Table 46 Raw'!K50</f>
        <v>162.63888499999999</v>
      </c>
      <c r="I65" s="28">
        <f>'AEO 2022 Table 46 Raw'!L50</f>
        <v>162.753906</v>
      </c>
      <c r="J65" s="28">
        <f>'AEO 2022 Table 46 Raw'!M50</f>
        <v>162.94871499999999</v>
      </c>
      <c r="K65" s="28">
        <f>'AEO 2022 Table 46 Raw'!N50</f>
        <v>163.12069700000001</v>
      </c>
      <c r="L65" s="28">
        <f>'AEO 2022 Table 46 Raw'!O50</f>
        <v>163.07756000000001</v>
      </c>
      <c r="M65" s="28">
        <f>'AEO 2022 Table 46 Raw'!P50</f>
        <v>162.90460200000001</v>
      </c>
      <c r="N65" s="28">
        <f>'AEO 2022 Table 46 Raw'!Q50</f>
        <v>162.92276000000001</v>
      </c>
      <c r="O65" s="28">
        <f>'AEO 2022 Table 46 Raw'!R50</f>
        <v>163.04989599999999</v>
      </c>
      <c r="P65" s="28">
        <f>'AEO 2022 Table 46 Raw'!S50</f>
        <v>162.53268399999999</v>
      </c>
      <c r="Q65" s="28">
        <f>'AEO 2022 Table 46 Raw'!T50</f>
        <v>161.64292900000001</v>
      </c>
      <c r="R65" s="28">
        <f>'AEO 2022 Table 46 Raw'!U50</f>
        <v>160.81542999999999</v>
      </c>
      <c r="S65" s="28">
        <f>'AEO 2022 Table 46 Raw'!V50</f>
        <v>160.22148100000001</v>
      </c>
      <c r="T65" s="28">
        <f>'AEO 2022 Table 46 Raw'!W50</f>
        <v>159.982574</v>
      </c>
      <c r="U65" s="28">
        <f>'AEO 2022 Table 46 Raw'!X50</f>
        <v>160.07562300000001</v>
      </c>
      <c r="V65" s="28">
        <f>'AEO 2022 Table 46 Raw'!Y50</f>
        <v>160.26959199999999</v>
      </c>
      <c r="W65" s="28">
        <f>'AEO 2022 Table 46 Raw'!Z50</f>
        <v>160.38400300000001</v>
      </c>
      <c r="X65" s="28">
        <f>'AEO 2022 Table 46 Raw'!AA50</f>
        <v>160.36700400000001</v>
      </c>
      <c r="Y65" s="28">
        <f>'AEO 2022 Table 46 Raw'!AB50</f>
        <v>160.28900100000001</v>
      </c>
      <c r="Z65" s="28">
        <f>'AEO 2022 Table 46 Raw'!AC50</f>
        <v>160.13919100000001</v>
      </c>
      <c r="AA65" s="28">
        <f>'AEO 2022 Table 46 Raw'!AD50</f>
        <v>159.86540199999999</v>
      </c>
      <c r="AB65" s="28">
        <f>'AEO 2022 Table 46 Raw'!AE50</f>
        <v>159.81089800000001</v>
      </c>
      <c r="AC65" s="28">
        <f>'AEO 2022 Table 46 Raw'!AF50</f>
        <v>159.76370199999999</v>
      </c>
      <c r="AD65" s="28">
        <f>'AEO 2022 Table 46 Raw'!AG50</f>
        <v>159.621948</v>
      </c>
      <c r="AE65" s="28">
        <f>'AEO 2022 Table 46 Raw'!AH50</f>
        <v>159.688278</v>
      </c>
      <c r="AF65" s="28">
        <f>'AEO 2022 Table 46 Raw'!AI50</f>
        <v>159.715576</v>
      </c>
      <c r="AG65" s="45">
        <f>'AEO 2022 Table 46 Raw'!AJ50</f>
        <v>3.0000000000000001E-3</v>
      </c>
    </row>
    <row r="66" spans="1:34" ht="15" customHeight="1">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45"/>
    </row>
    <row r="67" spans="1:34" ht="15" customHeight="1">
      <c r="B67" s="23" t="s">
        <v>1012</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45"/>
    </row>
    <row r="68" spans="1:34" ht="15" customHeight="1">
      <c r="A68" s="8" t="s">
        <v>1013</v>
      </c>
      <c r="B68" s="24" t="s">
        <v>1014</v>
      </c>
      <c r="C68" s="28">
        <f>'AEO 2022 Table 46 Raw'!F52</f>
        <v>49.179703000000003</v>
      </c>
      <c r="D68" s="28">
        <f>'AEO 2022 Table 46 Raw'!G52</f>
        <v>50.998145999999998</v>
      </c>
      <c r="E68" s="28">
        <f>'AEO 2022 Table 46 Raw'!H52</f>
        <v>52.324409000000003</v>
      </c>
      <c r="F68" s="28">
        <f>'AEO 2022 Table 46 Raw'!I52</f>
        <v>53.049273999999997</v>
      </c>
      <c r="G68" s="28">
        <f>'AEO 2022 Table 46 Raw'!J52</f>
        <v>53.634056000000001</v>
      </c>
      <c r="H68" s="28">
        <f>'AEO 2022 Table 46 Raw'!K52</f>
        <v>53.963389999999997</v>
      </c>
      <c r="I68" s="28">
        <f>'AEO 2022 Table 46 Raw'!L52</f>
        <v>53.803032000000002</v>
      </c>
      <c r="J68" s="28">
        <f>'AEO 2022 Table 46 Raw'!M52</f>
        <v>53.694191000000004</v>
      </c>
      <c r="K68" s="28">
        <f>'AEO 2022 Table 46 Raw'!N52</f>
        <v>53.474494999999997</v>
      </c>
      <c r="L68" s="28">
        <f>'AEO 2022 Table 46 Raw'!O52</f>
        <v>53.236896999999999</v>
      </c>
      <c r="M68" s="28">
        <f>'AEO 2022 Table 46 Raw'!P52</f>
        <v>52.954116999999997</v>
      </c>
      <c r="N68" s="28">
        <f>'AEO 2022 Table 46 Raw'!Q52</f>
        <v>52.784176000000002</v>
      </c>
      <c r="O68" s="28">
        <f>'AEO 2022 Table 46 Raw'!R52</f>
        <v>52.463389999999997</v>
      </c>
      <c r="P68" s="28">
        <f>'AEO 2022 Table 46 Raw'!S52</f>
        <v>51.903137000000001</v>
      </c>
      <c r="Q68" s="28">
        <f>'AEO 2022 Table 46 Raw'!T52</f>
        <v>51.342650999999996</v>
      </c>
      <c r="R68" s="28">
        <f>'AEO 2022 Table 46 Raw'!U52</f>
        <v>50.779941999999998</v>
      </c>
      <c r="S68" s="28">
        <f>'AEO 2022 Table 46 Raw'!V52</f>
        <v>50.242935000000003</v>
      </c>
      <c r="T68" s="28">
        <f>'AEO 2022 Table 46 Raw'!W52</f>
        <v>49.707450999999999</v>
      </c>
      <c r="U68" s="28">
        <f>'AEO 2022 Table 46 Raw'!X52</f>
        <v>49.187140999999997</v>
      </c>
      <c r="V68" s="28">
        <f>'AEO 2022 Table 46 Raw'!Y52</f>
        <v>48.632874000000001</v>
      </c>
      <c r="W68" s="28">
        <f>'AEO 2022 Table 46 Raw'!Z52</f>
        <v>48.031452000000002</v>
      </c>
      <c r="X68" s="28">
        <f>'AEO 2022 Table 46 Raw'!AA52</f>
        <v>47.439857000000003</v>
      </c>
      <c r="Y68" s="28">
        <f>'AEO 2022 Table 46 Raw'!AB52</f>
        <v>46.822955999999998</v>
      </c>
      <c r="Z68" s="28">
        <f>'AEO 2022 Table 46 Raw'!AC52</f>
        <v>46.103344</v>
      </c>
      <c r="AA68" s="28">
        <f>'AEO 2022 Table 46 Raw'!AD52</f>
        <v>45.393410000000003</v>
      </c>
      <c r="AB68" s="28">
        <f>'AEO 2022 Table 46 Raw'!AE52</f>
        <v>44.764991999999999</v>
      </c>
      <c r="AC68" s="28">
        <f>'AEO 2022 Table 46 Raw'!AF52</f>
        <v>44.080134999999999</v>
      </c>
      <c r="AD68" s="28">
        <f>'AEO 2022 Table 46 Raw'!AG52</f>
        <v>43.280814999999997</v>
      </c>
      <c r="AE68" s="28">
        <f>'AEO 2022 Table 46 Raw'!AH52</f>
        <v>42.516433999999997</v>
      </c>
      <c r="AF68" s="28">
        <f>'AEO 2022 Table 46 Raw'!AI52</f>
        <v>41.846367000000001</v>
      </c>
      <c r="AG68" s="45">
        <f>'AEO 2022 Table 46 Raw'!AJ52</f>
        <v>-6.0000000000000001E-3</v>
      </c>
    </row>
    <row r="69" spans="1:34" ht="15" customHeight="1">
      <c r="A69" s="8" t="s">
        <v>1015</v>
      </c>
      <c r="B69" s="24" t="s">
        <v>1016</v>
      </c>
      <c r="C69" s="28">
        <f>'AEO 2022 Table 46 Raw'!F53</f>
        <v>34.017429</v>
      </c>
      <c r="D69" s="28">
        <f>'AEO 2022 Table 46 Raw'!G53</f>
        <v>33.912421999999999</v>
      </c>
      <c r="E69" s="28">
        <f>'AEO 2022 Table 46 Raw'!H53</f>
        <v>33.664112000000003</v>
      </c>
      <c r="F69" s="28">
        <f>'AEO 2022 Table 46 Raw'!I53</f>
        <v>33.193629999999999</v>
      </c>
      <c r="G69" s="28">
        <f>'AEO 2022 Table 46 Raw'!J53</f>
        <v>32.782527999999999</v>
      </c>
      <c r="H69" s="28">
        <f>'AEO 2022 Table 46 Raw'!K53</f>
        <v>32.510303</v>
      </c>
      <c r="I69" s="28">
        <f>'AEO 2022 Table 46 Raw'!L53</f>
        <v>32.528606000000003</v>
      </c>
      <c r="J69" s="28">
        <f>'AEO 2022 Table 46 Raw'!M53</f>
        <v>32.763111000000002</v>
      </c>
      <c r="K69" s="28">
        <f>'AEO 2022 Table 46 Raw'!N53</f>
        <v>32.971465999999999</v>
      </c>
      <c r="L69" s="28">
        <f>'AEO 2022 Table 46 Raw'!O53</f>
        <v>33.227862999999999</v>
      </c>
      <c r="M69" s="28">
        <f>'AEO 2022 Table 46 Raw'!P53</f>
        <v>33.531525000000002</v>
      </c>
      <c r="N69" s="28">
        <f>'AEO 2022 Table 46 Raw'!Q53</f>
        <v>34.008353999999997</v>
      </c>
      <c r="O69" s="28">
        <f>'AEO 2022 Table 46 Raw'!R53</f>
        <v>34.518920999999999</v>
      </c>
      <c r="P69" s="28">
        <f>'AEO 2022 Table 46 Raw'!S53</f>
        <v>34.892364999999998</v>
      </c>
      <c r="Q69" s="28">
        <f>'AEO 2022 Table 46 Raw'!T53</f>
        <v>35.278720999999997</v>
      </c>
      <c r="R69" s="28">
        <f>'AEO 2022 Table 46 Raw'!U53</f>
        <v>35.684528</v>
      </c>
      <c r="S69" s="28">
        <f>'AEO 2022 Table 46 Raw'!V53</f>
        <v>36.146541999999997</v>
      </c>
      <c r="T69" s="28">
        <f>'AEO 2022 Table 46 Raw'!W53</f>
        <v>36.625712999999998</v>
      </c>
      <c r="U69" s="28">
        <f>'AEO 2022 Table 46 Raw'!X53</f>
        <v>37.153525999999999</v>
      </c>
      <c r="V69" s="28">
        <f>'AEO 2022 Table 46 Raw'!Y53</f>
        <v>37.63588</v>
      </c>
      <c r="W69" s="28">
        <f>'AEO 2022 Table 46 Raw'!Z53</f>
        <v>38.124409</v>
      </c>
      <c r="X69" s="28">
        <f>'AEO 2022 Table 46 Raw'!AA53</f>
        <v>38.672725999999997</v>
      </c>
      <c r="Y69" s="28">
        <f>'AEO 2022 Table 46 Raw'!AB53</f>
        <v>39.274090000000001</v>
      </c>
      <c r="Z69" s="28">
        <f>'AEO 2022 Table 46 Raw'!AC53</f>
        <v>39.821457000000002</v>
      </c>
      <c r="AA69" s="28">
        <f>'AEO 2022 Table 46 Raw'!AD53</f>
        <v>40.388370999999999</v>
      </c>
      <c r="AB69" s="28">
        <f>'AEO 2022 Table 46 Raw'!AE53</f>
        <v>41.062415999999999</v>
      </c>
      <c r="AC69" s="28">
        <f>'AEO 2022 Table 46 Raw'!AF53</f>
        <v>41.703868999999997</v>
      </c>
      <c r="AD69" s="28">
        <f>'AEO 2022 Table 46 Raw'!AG53</f>
        <v>42.251582999999997</v>
      </c>
      <c r="AE69" s="28">
        <f>'AEO 2022 Table 46 Raw'!AH53</f>
        <v>42.820357999999999</v>
      </c>
      <c r="AF69" s="28">
        <f>'AEO 2022 Table 46 Raw'!AI53</f>
        <v>43.481689000000003</v>
      </c>
      <c r="AG69" s="45">
        <f>'AEO 2022 Table 46 Raw'!AJ53</f>
        <v>8.9999999999999993E-3</v>
      </c>
    </row>
    <row r="70" spans="1:34" ht="12" customHeight="1">
      <c r="A70" s="8" t="s">
        <v>1017</v>
      </c>
      <c r="B70" s="24" t="s">
        <v>1018</v>
      </c>
      <c r="C70" s="28">
        <f>'AEO 2022 Table 46 Raw'!F54</f>
        <v>1.9855999999999999E-2</v>
      </c>
      <c r="D70" s="28">
        <f>'AEO 2022 Table 46 Raw'!G54</f>
        <v>3.7173999999999999E-2</v>
      </c>
      <c r="E70" s="28">
        <f>'AEO 2022 Table 46 Raw'!H54</f>
        <v>5.3871000000000002E-2</v>
      </c>
      <c r="F70" s="28">
        <f>'AEO 2022 Table 46 Raw'!I54</f>
        <v>6.9320000000000007E-2</v>
      </c>
      <c r="G70" s="28">
        <f>'AEO 2022 Table 46 Raw'!J54</f>
        <v>8.3446999999999993E-2</v>
      </c>
      <c r="H70" s="28">
        <f>'AEO 2022 Table 46 Raw'!K54</f>
        <v>9.7104999999999997E-2</v>
      </c>
      <c r="I70" s="28">
        <f>'AEO 2022 Table 46 Raw'!L54</f>
        <v>0.108323</v>
      </c>
      <c r="J70" s="28">
        <f>'AEO 2022 Table 46 Raw'!M54</f>
        <v>0.116772</v>
      </c>
      <c r="K70" s="28">
        <f>'AEO 2022 Table 46 Raw'!N54</f>
        <v>0.12518799999999999</v>
      </c>
      <c r="L70" s="28">
        <f>'AEO 2022 Table 46 Raw'!O54</f>
        <v>0.133518</v>
      </c>
      <c r="M70" s="28">
        <f>'AEO 2022 Table 46 Raw'!P54</f>
        <v>0.141871</v>
      </c>
      <c r="N70" s="28">
        <f>'AEO 2022 Table 46 Raw'!Q54</f>
        <v>0.15071399999999999</v>
      </c>
      <c r="O70" s="28">
        <f>'AEO 2022 Table 46 Raw'!R54</f>
        <v>0.159582</v>
      </c>
      <c r="P70" s="28">
        <f>'AEO 2022 Table 46 Raw'!S54</f>
        <v>0.16775999999999999</v>
      </c>
      <c r="Q70" s="28">
        <f>'AEO 2022 Table 46 Raw'!T54</f>
        <v>0.17594599999999999</v>
      </c>
      <c r="R70" s="28">
        <f>'AEO 2022 Table 46 Raw'!U54</f>
        <v>0.18423</v>
      </c>
      <c r="S70" s="28">
        <f>'AEO 2022 Table 46 Raw'!V54</f>
        <v>0.19290399999999999</v>
      </c>
      <c r="T70" s="28">
        <f>'AEO 2022 Table 46 Raw'!W54</f>
        <v>0.201932</v>
      </c>
      <c r="U70" s="28">
        <f>'AEO 2022 Table 46 Raw'!X54</f>
        <v>0.211366</v>
      </c>
      <c r="V70" s="28">
        <f>'AEO 2022 Table 46 Raw'!Y54</f>
        <v>0.22104699999999999</v>
      </c>
      <c r="W70" s="28">
        <f>'AEO 2022 Table 46 Raw'!Z54</f>
        <v>0.23089199999999999</v>
      </c>
      <c r="X70" s="28">
        <f>'AEO 2022 Table 46 Raw'!AA54</f>
        <v>0.24121899999999999</v>
      </c>
      <c r="Y70" s="28">
        <f>'AEO 2022 Table 46 Raw'!AB54</f>
        <v>0.25176300000000001</v>
      </c>
      <c r="Z70" s="28">
        <f>'AEO 2022 Table 46 Raw'!AC54</f>
        <v>0.26199699999999998</v>
      </c>
      <c r="AA70" s="28">
        <f>'AEO 2022 Table 46 Raw'!AD54</f>
        <v>0.272648</v>
      </c>
      <c r="AB70" s="28">
        <f>'AEO 2022 Table 46 Raw'!AE54</f>
        <v>0.28442699999999999</v>
      </c>
      <c r="AC70" s="28">
        <f>'AEO 2022 Table 46 Raw'!AF54</f>
        <v>0.29638399999999998</v>
      </c>
      <c r="AD70" s="28">
        <f>'AEO 2022 Table 46 Raw'!AG54</f>
        <v>0.308089</v>
      </c>
      <c r="AE70" s="28">
        <f>'AEO 2022 Table 46 Raw'!AH54</f>
        <v>0.32077499999999998</v>
      </c>
      <c r="AF70" s="28">
        <f>'AEO 2022 Table 46 Raw'!AI54</f>
        <v>0.33494000000000002</v>
      </c>
      <c r="AG70" s="45">
        <f>'AEO 2022 Table 46 Raw'!AJ54</f>
        <v>0.10199999999999999</v>
      </c>
    </row>
    <row r="71" spans="1:34" ht="15" customHeight="1">
      <c r="A71" s="8" t="s">
        <v>1019</v>
      </c>
      <c r="B71" s="24" t="s">
        <v>924</v>
      </c>
      <c r="C71" s="28">
        <f>'AEO 2022 Table 46 Raw'!F55</f>
        <v>0.100782</v>
      </c>
      <c r="D71" s="28">
        <f>'AEO 2022 Table 46 Raw'!G55</f>
        <v>0.100284</v>
      </c>
      <c r="E71" s="28">
        <f>'AEO 2022 Table 46 Raw'!H55</f>
        <v>0.102798</v>
      </c>
      <c r="F71" s="28">
        <f>'AEO 2022 Table 46 Raw'!I55</f>
        <v>0.10373499999999999</v>
      </c>
      <c r="G71" s="28">
        <f>'AEO 2022 Table 46 Raw'!J55</f>
        <v>0.101355</v>
      </c>
      <c r="H71" s="28">
        <f>'AEO 2022 Table 46 Raw'!K55</f>
        <v>9.8154000000000005E-2</v>
      </c>
      <c r="I71" s="28">
        <f>'AEO 2022 Table 46 Raw'!L55</f>
        <v>9.4872999999999999E-2</v>
      </c>
      <c r="J71" s="28">
        <f>'AEO 2022 Table 46 Raw'!M55</f>
        <v>9.1514999999999999E-2</v>
      </c>
      <c r="K71" s="28">
        <f>'AEO 2022 Table 46 Raw'!N55</f>
        <v>8.8242000000000001E-2</v>
      </c>
      <c r="L71" s="28">
        <f>'AEO 2022 Table 46 Raw'!O55</f>
        <v>8.5248000000000004E-2</v>
      </c>
      <c r="M71" s="28">
        <f>'AEO 2022 Table 46 Raw'!P55</f>
        <v>8.2579E-2</v>
      </c>
      <c r="N71" s="28">
        <f>'AEO 2022 Table 46 Raw'!Q55</f>
        <v>8.0501000000000003E-2</v>
      </c>
      <c r="O71" s="28">
        <f>'AEO 2022 Table 46 Raw'!R55</f>
        <v>7.8738000000000002E-2</v>
      </c>
      <c r="P71" s="28">
        <f>'AEO 2022 Table 46 Raw'!S55</f>
        <v>7.7032000000000003E-2</v>
      </c>
      <c r="Q71" s="28">
        <f>'AEO 2022 Table 46 Raw'!T55</f>
        <v>7.5733999999999996E-2</v>
      </c>
      <c r="R71" s="28">
        <f>'AEO 2022 Table 46 Raw'!U55</f>
        <v>7.4588000000000002E-2</v>
      </c>
      <c r="S71" s="28">
        <f>'AEO 2022 Table 46 Raw'!V55</f>
        <v>7.3589000000000002E-2</v>
      </c>
      <c r="T71" s="28">
        <f>'AEO 2022 Table 46 Raw'!W55</f>
        <v>7.2742000000000001E-2</v>
      </c>
      <c r="U71" s="28">
        <f>'AEO 2022 Table 46 Raw'!X55</f>
        <v>7.2100999999999998E-2</v>
      </c>
      <c r="V71" s="28">
        <f>'AEO 2022 Table 46 Raw'!Y55</f>
        <v>7.1525000000000005E-2</v>
      </c>
      <c r="W71" s="28">
        <f>'AEO 2022 Table 46 Raw'!Z55</f>
        <v>7.1012000000000006E-2</v>
      </c>
      <c r="X71" s="28">
        <f>'AEO 2022 Table 46 Raw'!AA55</f>
        <v>7.0673E-2</v>
      </c>
      <c r="Y71" s="28">
        <f>'AEO 2022 Table 46 Raw'!AB55</f>
        <v>7.0416000000000006E-2</v>
      </c>
      <c r="Z71" s="28">
        <f>'AEO 2022 Table 46 Raw'!AC55</f>
        <v>7.0126999999999995E-2</v>
      </c>
      <c r="AA71" s="28">
        <f>'AEO 2022 Table 46 Raw'!AD55</f>
        <v>6.9983000000000004E-2</v>
      </c>
      <c r="AB71" s="28">
        <f>'AEO 2022 Table 46 Raw'!AE55</f>
        <v>6.9947999999999996E-2</v>
      </c>
      <c r="AC71" s="28">
        <f>'AEO 2022 Table 46 Raw'!AF55</f>
        <v>6.9744E-2</v>
      </c>
      <c r="AD71" s="28">
        <f>'AEO 2022 Table 46 Raw'!AG55</f>
        <v>6.9596000000000005E-2</v>
      </c>
      <c r="AE71" s="28">
        <f>'AEO 2022 Table 46 Raw'!AH55</f>
        <v>6.9758000000000001E-2</v>
      </c>
      <c r="AF71" s="28">
        <f>'AEO 2022 Table 46 Raw'!AI55</f>
        <v>7.0509000000000002E-2</v>
      </c>
      <c r="AG71" s="45">
        <f>'AEO 2022 Table 46 Raw'!AJ55</f>
        <v>-1.2E-2</v>
      </c>
    </row>
    <row r="72" spans="1:34" ht="15" customHeight="1">
      <c r="A72" s="8" t="s">
        <v>1020</v>
      </c>
      <c r="B72" s="24" t="s">
        <v>1021</v>
      </c>
      <c r="C72" s="28">
        <f>'AEO 2022 Table 46 Raw'!F56</f>
        <v>17.252856999999999</v>
      </c>
      <c r="D72" s="28">
        <f>'AEO 2022 Table 46 Raw'!G56</f>
        <v>17.534731000000001</v>
      </c>
      <c r="E72" s="28">
        <f>'AEO 2022 Table 46 Raw'!H56</f>
        <v>17.819353</v>
      </c>
      <c r="F72" s="28">
        <f>'AEO 2022 Table 46 Raw'!I56</f>
        <v>17.889268999999999</v>
      </c>
      <c r="G72" s="28">
        <f>'AEO 2022 Table 46 Raw'!J56</f>
        <v>18.130248999999999</v>
      </c>
      <c r="H72" s="28">
        <f>'AEO 2022 Table 46 Raw'!K56</f>
        <v>18.349820999999999</v>
      </c>
      <c r="I72" s="28">
        <f>'AEO 2022 Table 46 Raw'!L56</f>
        <v>18.66441</v>
      </c>
      <c r="J72" s="28">
        <f>'AEO 2022 Table 46 Raw'!M56</f>
        <v>19.051207999999999</v>
      </c>
      <c r="K72" s="28">
        <f>'AEO 2022 Table 46 Raw'!N56</f>
        <v>19.442440000000001</v>
      </c>
      <c r="L72" s="28">
        <f>'AEO 2022 Table 46 Raw'!O56</f>
        <v>19.886686000000001</v>
      </c>
      <c r="M72" s="28">
        <f>'AEO 2022 Table 46 Raw'!P56</f>
        <v>20.418976000000001</v>
      </c>
      <c r="N72" s="28">
        <f>'AEO 2022 Table 46 Raw'!Q56</f>
        <v>21.054468</v>
      </c>
      <c r="O72" s="28">
        <f>'AEO 2022 Table 46 Raw'!R56</f>
        <v>21.733111999999998</v>
      </c>
      <c r="P72" s="28">
        <f>'AEO 2022 Table 46 Raw'!S56</f>
        <v>22.363341999999999</v>
      </c>
      <c r="Q72" s="28">
        <f>'AEO 2022 Table 46 Raw'!T56</f>
        <v>23.05077</v>
      </c>
      <c r="R72" s="28">
        <f>'AEO 2022 Table 46 Raw'!U56</f>
        <v>23.794228</v>
      </c>
      <c r="S72" s="28">
        <f>'AEO 2022 Table 46 Raw'!V56</f>
        <v>24.625710999999999</v>
      </c>
      <c r="T72" s="28">
        <f>'AEO 2022 Table 46 Raw'!W56</f>
        <v>25.516348000000001</v>
      </c>
      <c r="U72" s="28">
        <f>'AEO 2022 Table 46 Raw'!X56</f>
        <v>26.485385999999998</v>
      </c>
      <c r="V72" s="28">
        <f>'AEO 2022 Table 46 Raw'!Y56</f>
        <v>27.494838999999999</v>
      </c>
      <c r="W72" s="28">
        <f>'AEO 2022 Table 46 Raw'!Z56</f>
        <v>28.523623000000001</v>
      </c>
      <c r="X72" s="28">
        <f>'AEO 2022 Table 46 Raw'!AA56</f>
        <v>29.612397999999999</v>
      </c>
      <c r="Y72" s="28">
        <f>'AEO 2022 Table 46 Raw'!AB56</f>
        <v>30.728991000000001</v>
      </c>
      <c r="Z72" s="28">
        <f>'AEO 2022 Table 46 Raw'!AC56</f>
        <v>31.801220000000001</v>
      </c>
      <c r="AA72" s="28">
        <f>'AEO 2022 Table 46 Raw'!AD56</f>
        <v>32.919155000000003</v>
      </c>
      <c r="AB72" s="28">
        <f>'AEO 2022 Table 46 Raw'!AE56</f>
        <v>34.171931999999998</v>
      </c>
      <c r="AC72" s="28">
        <f>'AEO 2022 Table 46 Raw'!AF56</f>
        <v>35.436996000000001</v>
      </c>
      <c r="AD72" s="28">
        <f>'AEO 2022 Table 46 Raw'!AG56</f>
        <v>36.670794999999998</v>
      </c>
      <c r="AE72" s="28">
        <f>'AEO 2022 Table 46 Raw'!AH56</f>
        <v>38.006301999999998</v>
      </c>
      <c r="AF72" s="28">
        <f>'AEO 2022 Table 46 Raw'!AI56</f>
        <v>39.511592999999998</v>
      </c>
      <c r="AG72" s="45">
        <f>'AEO 2022 Table 46 Raw'!AJ56</f>
        <v>2.9000000000000001E-2</v>
      </c>
    </row>
    <row r="73" spans="1:34" ht="15" customHeight="1">
      <c r="A73" s="8" t="s">
        <v>1022</v>
      </c>
      <c r="B73" s="24" t="s">
        <v>1023</v>
      </c>
      <c r="C73" s="28">
        <f>'AEO 2022 Table 46 Raw'!F57</f>
        <v>1.37E-4</v>
      </c>
      <c r="D73" s="28">
        <f>'AEO 2022 Table 46 Raw'!G57</f>
        <v>2.5300000000000002E-4</v>
      </c>
      <c r="E73" s="28">
        <f>'AEO 2022 Table 46 Raw'!H57</f>
        <v>3.6099999999999999E-4</v>
      </c>
      <c r="F73" s="28">
        <f>'AEO 2022 Table 46 Raw'!I57</f>
        <v>4.57E-4</v>
      </c>
      <c r="G73" s="28">
        <f>'AEO 2022 Table 46 Raw'!J57</f>
        <v>5.4199999999999995E-4</v>
      </c>
      <c r="H73" s="28">
        <f>'AEO 2022 Table 46 Raw'!K57</f>
        <v>6.2E-4</v>
      </c>
      <c r="I73" s="28">
        <f>'AEO 2022 Table 46 Raw'!L57</f>
        <v>6.8000000000000005E-4</v>
      </c>
      <c r="J73" s="28">
        <f>'AEO 2022 Table 46 Raw'!M57</f>
        <v>7.18E-4</v>
      </c>
      <c r="K73" s="28">
        <f>'AEO 2022 Table 46 Raw'!N57</f>
        <v>7.5299999999999998E-4</v>
      </c>
      <c r="L73" s="28">
        <f>'AEO 2022 Table 46 Raw'!O57</f>
        <v>7.8600000000000002E-4</v>
      </c>
      <c r="M73" s="28">
        <f>'AEO 2022 Table 46 Raw'!P57</f>
        <v>8.1800000000000004E-4</v>
      </c>
      <c r="N73" s="28">
        <f>'AEO 2022 Table 46 Raw'!Q57</f>
        <v>8.4999999999999995E-4</v>
      </c>
      <c r="O73" s="28">
        <f>'AEO 2022 Table 46 Raw'!R57</f>
        <v>8.8099999999999995E-4</v>
      </c>
      <c r="P73" s="28">
        <f>'AEO 2022 Table 46 Raw'!S57</f>
        <v>9.0600000000000001E-4</v>
      </c>
      <c r="Q73" s="28">
        <f>'AEO 2022 Table 46 Raw'!T57</f>
        <v>9.2900000000000003E-4</v>
      </c>
      <c r="R73" s="28">
        <f>'AEO 2022 Table 46 Raw'!U57</f>
        <v>9.5100000000000002E-4</v>
      </c>
      <c r="S73" s="28">
        <f>'AEO 2022 Table 46 Raw'!V57</f>
        <v>9.7400000000000004E-4</v>
      </c>
      <c r="T73" s="28">
        <f>'AEO 2022 Table 46 Raw'!W57</f>
        <v>9.9500000000000001E-4</v>
      </c>
      <c r="U73" s="28">
        <f>'AEO 2022 Table 46 Raw'!X57</f>
        <v>1.016E-3</v>
      </c>
      <c r="V73" s="28">
        <f>'AEO 2022 Table 46 Raw'!Y57</f>
        <v>1.036E-3</v>
      </c>
      <c r="W73" s="28">
        <f>'AEO 2022 Table 46 Raw'!Z57</f>
        <v>1.0549999999999999E-3</v>
      </c>
      <c r="X73" s="28">
        <f>'AEO 2022 Table 46 Raw'!AA57</f>
        <v>1.075E-3</v>
      </c>
      <c r="Y73" s="28">
        <f>'AEO 2022 Table 46 Raw'!AB57</f>
        <v>1.093E-3</v>
      </c>
      <c r="Z73" s="28">
        <f>'AEO 2022 Table 46 Raw'!AC57</f>
        <v>1.109E-3</v>
      </c>
      <c r="AA73" s="28">
        <f>'AEO 2022 Table 46 Raw'!AD57</f>
        <v>1.1249999999999999E-3</v>
      </c>
      <c r="AB73" s="28">
        <f>'AEO 2022 Table 46 Raw'!AE57</f>
        <v>1.1440000000000001E-3</v>
      </c>
      <c r="AC73" s="28">
        <f>'AEO 2022 Table 46 Raw'!AF57</f>
        <v>1.1620000000000001E-3</v>
      </c>
      <c r="AD73" s="28">
        <f>'AEO 2022 Table 46 Raw'!AG57</f>
        <v>1.176E-3</v>
      </c>
      <c r="AE73" s="28">
        <f>'AEO 2022 Table 46 Raw'!AH57</f>
        <v>1.193E-3</v>
      </c>
      <c r="AF73" s="28">
        <f>'AEO 2022 Table 46 Raw'!AI57</f>
        <v>1.2130000000000001E-3</v>
      </c>
      <c r="AG73" s="45">
        <f>'AEO 2022 Table 46 Raw'!AJ57</f>
        <v>7.8E-2</v>
      </c>
    </row>
    <row r="74" spans="1:34" ht="15" customHeight="1">
      <c r="A74" s="8" t="s">
        <v>1024</v>
      </c>
      <c r="B74" s="24" t="s">
        <v>1025</v>
      </c>
      <c r="C74" s="28">
        <f>'AEO 2022 Table 46 Raw'!F58</f>
        <v>2.3223000000000001E-2</v>
      </c>
      <c r="D74" s="28">
        <f>'AEO 2022 Table 46 Raw'!G58</f>
        <v>4.3579E-2</v>
      </c>
      <c r="E74" s="28">
        <f>'AEO 2022 Table 46 Raw'!H58</f>
        <v>6.3200000000000006E-2</v>
      </c>
      <c r="F74" s="28">
        <f>'AEO 2022 Table 46 Raw'!I58</f>
        <v>8.1350000000000006E-2</v>
      </c>
      <c r="G74" s="28">
        <f>'AEO 2022 Table 46 Raw'!J58</f>
        <v>9.7945000000000004E-2</v>
      </c>
      <c r="H74" s="28">
        <f>'AEO 2022 Table 46 Raw'!K58</f>
        <v>0.113987</v>
      </c>
      <c r="I74" s="28">
        <f>'AEO 2022 Table 46 Raw'!L58</f>
        <v>0.127163</v>
      </c>
      <c r="J74" s="28">
        <f>'AEO 2022 Table 46 Raw'!M58</f>
        <v>0.13708600000000001</v>
      </c>
      <c r="K74" s="28">
        <f>'AEO 2022 Table 46 Raw'!N58</f>
        <v>0.14696899999999999</v>
      </c>
      <c r="L74" s="28">
        <f>'AEO 2022 Table 46 Raw'!O58</f>
        <v>0.156752</v>
      </c>
      <c r="M74" s="28">
        <f>'AEO 2022 Table 46 Raw'!P58</f>
        <v>0.16656099999999999</v>
      </c>
      <c r="N74" s="28">
        <f>'AEO 2022 Table 46 Raw'!Q58</f>
        <v>0.17694499999999999</v>
      </c>
      <c r="O74" s="28">
        <f>'AEO 2022 Table 46 Raw'!R58</f>
        <v>0.187357</v>
      </c>
      <c r="P74" s="28">
        <f>'AEO 2022 Table 46 Raw'!S58</f>
        <v>0.19696</v>
      </c>
      <c r="Q74" s="28">
        <f>'AEO 2022 Table 46 Raw'!T58</f>
        <v>0.20657300000000001</v>
      </c>
      <c r="R74" s="28">
        <f>'AEO 2022 Table 46 Raw'!U58</f>
        <v>0.21629899999999999</v>
      </c>
      <c r="S74" s="28">
        <f>'AEO 2022 Table 46 Raw'!V58</f>
        <v>0.22648399999999999</v>
      </c>
      <c r="T74" s="28">
        <f>'AEO 2022 Table 46 Raw'!W58</f>
        <v>0.23708299999999999</v>
      </c>
      <c r="U74" s="28">
        <f>'AEO 2022 Table 46 Raw'!X58</f>
        <v>0.24815999999999999</v>
      </c>
      <c r="V74" s="28">
        <f>'AEO 2022 Table 46 Raw'!Y58</f>
        <v>0.25952599999999998</v>
      </c>
      <c r="W74" s="28">
        <f>'AEO 2022 Table 46 Raw'!Z58</f>
        <v>0.27108500000000002</v>
      </c>
      <c r="X74" s="28">
        <f>'AEO 2022 Table 46 Raw'!AA58</f>
        <v>0.28321000000000002</v>
      </c>
      <c r="Y74" s="28">
        <f>'AEO 2022 Table 46 Raw'!AB58</f>
        <v>0.29559000000000002</v>
      </c>
      <c r="Z74" s="28">
        <f>'AEO 2022 Table 46 Raw'!AC58</f>
        <v>0.30760599999999999</v>
      </c>
      <c r="AA74" s="28">
        <f>'AEO 2022 Table 46 Raw'!AD58</f>
        <v>0.32011099999999998</v>
      </c>
      <c r="AB74" s="28">
        <f>'AEO 2022 Table 46 Raw'!AE58</f>
        <v>0.33394000000000001</v>
      </c>
      <c r="AC74" s="28">
        <f>'AEO 2022 Table 46 Raw'!AF58</f>
        <v>0.34797800000000001</v>
      </c>
      <c r="AD74" s="28">
        <f>'AEO 2022 Table 46 Raw'!AG58</f>
        <v>0.36172100000000001</v>
      </c>
      <c r="AE74" s="28">
        <f>'AEO 2022 Table 46 Raw'!AH58</f>
        <v>0.37661499999999998</v>
      </c>
      <c r="AF74" s="28">
        <f>'AEO 2022 Table 46 Raw'!AI58</f>
        <v>0.39324599999999998</v>
      </c>
      <c r="AG74" s="45">
        <f>'AEO 2022 Table 46 Raw'!AJ58</f>
        <v>0.10199999999999999</v>
      </c>
    </row>
    <row r="75" spans="1:34" ht="15" customHeight="1">
      <c r="A75" s="8" t="s">
        <v>1026</v>
      </c>
      <c r="B75" s="24" t="s">
        <v>1027</v>
      </c>
      <c r="C75" s="28">
        <f>'AEO 2022 Table 46 Raw'!F59</f>
        <v>2.1617000000000001E-2</v>
      </c>
      <c r="D75" s="28">
        <f>'AEO 2022 Table 46 Raw'!G59</f>
        <v>4.0564000000000003E-2</v>
      </c>
      <c r="E75" s="28">
        <f>'AEO 2022 Table 46 Raw'!H59</f>
        <v>5.8826999999999997E-2</v>
      </c>
      <c r="F75" s="28">
        <f>'AEO 2022 Table 46 Raw'!I59</f>
        <v>7.5721999999999998E-2</v>
      </c>
      <c r="G75" s="28">
        <f>'AEO 2022 Table 46 Raw'!J59</f>
        <v>9.1169E-2</v>
      </c>
      <c r="H75" s="28">
        <f>'AEO 2022 Table 46 Raw'!K59</f>
        <v>0.106101</v>
      </c>
      <c r="I75" s="28">
        <f>'AEO 2022 Table 46 Raw'!L59</f>
        <v>0.118365</v>
      </c>
      <c r="J75" s="28">
        <f>'AEO 2022 Table 46 Raw'!M59</f>
        <v>0.12760199999999999</v>
      </c>
      <c r="K75" s="28">
        <f>'AEO 2022 Table 46 Raw'!N59</f>
        <v>0.13680200000000001</v>
      </c>
      <c r="L75" s="28">
        <f>'AEO 2022 Table 46 Raw'!O59</f>
        <v>0.14590700000000001</v>
      </c>
      <c r="M75" s="28">
        <f>'AEO 2022 Table 46 Raw'!P59</f>
        <v>0.15503800000000001</v>
      </c>
      <c r="N75" s="28">
        <f>'AEO 2022 Table 46 Raw'!Q59</f>
        <v>0.16470299999999999</v>
      </c>
      <c r="O75" s="28">
        <f>'AEO 2022 Table 46 Raw'!R59</f>
        <v>0.17439499999999999</v>
      </c>
      <c r="P75" s="28">
        <f>'AEO 2022 Table 46 Raw'!S59</f>
        <v>0.183334</v>
      </c>
      <c r="Q75" s="28">
        <f>'AEO 2022 Table 46 Raw'!T59</f>
        <v>0.19228200000000001</v>
      </c>
      <c r="R75" s="28">
        <f>'AEO 2022 Table 46 Raw'!U59</f>
        <v>0.20133499999999999</v>
      </c>
      <c r="S75" s="28">
        <f>'AEO 2022 Table 46 Raw'!V59</f>
        <v>0.210815</v>
      </c>
      <c r="T75" s="28">
        <f>'AEO 2022 Table 46 Raw'!W59</f>
        <v>0.22068099999999999</v>
      </c>
      <c r="U75" s="28">
        <f>'AEO 2022 Table 46 Raw'!X59</f>
        <v>0.230991</v>
      </c>
      <c r="V75" s="28">
        <f>'AEO 2022 Table 46 Raw'!Y59</f>
        <v>0.24157100000000001</v>
      </c>
      <c r="W75" s="28">
        <f>'AEO 2022 Table 46 Raw'!Z59</f>
        <v>0.25233100000000003</v>
      </c>
      <c r="X75" s="28">
        <f>'AEO 2022 Table 46 Raw'!AA59</f>
        <v>0.26361699999999999</v>
      </c>
      <c r="Y75" s="28">
        <f>'AEO 2022 Table 46 Raw'!AB59</f>
        <v>0.27514</v>
      </c>
      <c r="Z75" s="28">
        <f>'AEO 2022 Table 46 Raw'!AC59</f>
        <v>0.286325</v>
      </c>
      <c r="AA75" s="28">
        <f>'AEO 2022 Table 46 Raw'!AD59</f>
        <v>0.29796499999999998</v>
      </c>
      <c r="AB75" s="28">
        <f>'AEO 2022 Table 46 Raw'!AE59</f>
        <v>0.31083699999999997</v>
      </c>
      <c r="AC75" s="28">
        <f>'AEO 2022 Table 46 Raw'!AF59</f>
        <v>0.32390400000000003</v>
      </c>
      <c r="AD75" s="28">
        <f>'AEO 2022 Table 46 Raw'!AG59</f>
        <v>0.336696</v>
      </c>
      <c r="AE75" s="28">
        <f>'AEO 2022 Table 46 Raw'!AH59</f>
        <v>0.35055999999999998</v>
      </c>
      <c r="AF75" s="28">
        <f>'AEO 2022 Table 46 Raw'!AI59</f>
        <v>0.36603999999999998</v>
      </c>
      <c r="AG75" s="45">
        <f>'AEO 2022 Table 46 Raw'!AJ59</f>
        <v>0.10199999999999999</v>
      </c>
    </row>
    <row r="76" spans="1:34" ht="15" customHeight="1">
      <c r="A76" s="8" t="s">
        <v>1028</v>
      </c>
      <c r="B76" s="24" t="s">
        <v>1029</v>
      </c>
      <c r="C76" s="28">
        <f>'AEO 2022 Table 46 Raw'!F60</f>
        <v>0</v>
      </c>
      <c r="D76" s="28">
        <f>'AEO 2022 Table 46 Raw'!G60</f>
        <v>0</v>
      </c>
      <c r="E76" s="28">
        <f>'AEO 2022 Table 46 Raw'!H60</f>
        <v>0</v>
      </c>
      <c r="F76" s="28">
        <f>'AEO 2022 Table 46 Raw'!I60</f>
        <v>0</v>
      </c>
      <c r="G76" s="28">
        <f>'AEO 2022 Table 46 Raw'!J60</f>
        <v>0</v>
      </c>
      <c r="H76" s="28">
        <f>'AEO 2022 Table 46 Raw'!K60</f>
        <v>0</v>
      </c>
      <c r="I76" s="28">
        <f>'AEO 2022 Table 46 Raw'!L60</f>
        <v>0</v>
      </c>
      <c r="J76" s="28">
        <f>'AEO 2022 Table 46 Raw'!M60</f>
        <v>0</v>
      </c>
      <c r="K76" s="28">
        <f>'AEO 2022 Table 46 Raw'!N60</f>
        <v>0</v>
      </c>
      <c r="L76" s="28">
        <f>'AEO 2022 Table 46 Raw'!O60</f>
        <v>0</v>
      </c>
      <c r="M76" s="28">
        <f>'AEO 2022 Table 46 Raw'!P60</f>
        <v>0</v>
      </c>
      <c r="N76" s="28">
        <f>'AEO 2022 Table 46 Raw'!Q60</f>
        <v>0</v>
      </c>
      <c r="O76" s="28">
        <f>'AEO 2022 Table 46 Raw'!R60</f>
        <v>0</v>
      </c>
      <c r="P76" s="28">
        <f>'AEO 2022 Table 46 Raw'!S60</f>
        <v>0</v>
      </c>
      <c r="Q76" s="28">
        <f>'AEO 2022 Table 46 Raw'!T60</f>
        <v>0</v>
      </c>
      <c r="R76" s="28">
        <f>'AEO 2022 Table 46 Raw'!U60</f>
        <v>0</v>
      </c>
      <c r="S76" s="28">
        <f>'AEO 2022 Table 46 Raw'!V60</f>
        <v>0</v>
      </c>
      <c r="T76" s="28">
        <f>'AEO 2022 Table 46 Raw'!W60</f>
        <v>0</v>
      </c>
      <c r="U76" s="28">
        <f>'AEO 2022 Table 46 Raw'!X60</f>
        <v>0</v>
      </c>
      <c r="V76" s="28">
        <f>'AEO 2022 Table 46 Raw'!Y60</f>
        <v>0</v>
      </c>
      <c r="W76" s="28">
        <f>'AEO 2022 Table 46 Raw'!Z60</f>
        <v>0</v>
      </c>
      <c r="X76" s="28">
        <f>'AEO 2022 Table 46 Raw'!AA60</f>
        <v>0</v>
      </c>
      <c r="Y76" s="28">
        <f>'AEO 2022 Table 46 Raw'!AB60</f>
        <v>0</v>
      </c>
      <c r="Z76" s="28">
        <f>'AEO 2022 Table 46 Raw'!AC60</f>
        <v>0</v>
      </c>
      <c r="AA76" s="28">
        <f>'AEO 2022 Table 46 Raw'!AD60</f>
        <v>0</v>
      </c>
      <c r="AB76" s="28">
        <f>'AEO 2022 Table 46 Raw'!AE60</f>
        <v>0</v>
      </c>
      <c r="AC76" s="28">
        <f>'AEO 2022 Table 46 Raw'!AF60</f>
        <v>0</v>
      </c>
      <c r="AD76" s="28">
        <f>'AEO 2022 Table 46 Raw'!AG60</f>
        <v>0</v>
      </c>
      <c r="AE76" s="28">
        <f>'AEO 2022 Table 46 Raw'!AH60</f>
        <v>0</v>
      </c>
      <c r="AF76" s="28">
        <f>'AEO 2022 Table 46 Raw'!AI60</f>
        <v>0</v>
      </c>
      <c r="AG76" s="45" t="str">
        <f>'AEO 2022 Table 46 Raw'!AJ60</f>
        <v>- -</v>
      </c>
    </row>
    <row r="77" spans="1:34" ht="15" customHeight="1">
      <c r="A77" s="8" t="s">
        <v>1030</v>
      </c>
      <c r="B77" s="23" t="s">
        <v>1031</v>
      </c>
      <c r="C77" s="28">
        <f>'AEO 2022 Table 46 Raw'!F61</f>
        <v>100.61560799999999</v>
      </c>
      <c r="D77" s="28">
        <f>'AEO 2022 Table 46 Raw'!G61</f>
        <v>102.667145</v>
      </c>
      <c r="E77" s="28">
        <f>'AEO 2022 Table 46 Raw'!H61</f>
        <v>104.08693700000001</v>
      </c>
      <c r="F77" s="28">
        <f>'AEO 2022 Table 46 Raw'!I61</f>
        <v>104.462761</v>
      </c>
      <c r="G77" s="28">
        <f>'AEO 2022 Table 46 Raw'!J61</f>
        <v>104.921295</v>
      </c>
      <c r="H77" s="28">
        <f>'AEO 2022 Table 46 Raw'!K61</f>
        <v>105.239487</v>
      </c>
      <c r="I77" s="28">
        <f>'AEO 2022 Table 46 Raw'!L61</f>
        <v>105.445435</v>
      </c>
      <c r="J77" s="28">
        <f>'AEO 2022 Table 46 Raw'!M61</f>
        <v>105.982208</v>
      </c>
      <c r="K77" s="28">
        <f>'AEO 2022 Table 46 Raw'!N61</f>
        <v>106.386368</v>
      </c>
      <c r="L77" s="28">
        <f>'AEO 2022 Table 46 Raw'!O61</f>
        <v>106.87365699999999</v>
      </c>
      <c r="M77" s="28">
        <f>'AEO 2022 Table 46 Raw'!P61</f>
        <v>107.45148500000001</v>
      </c>
      <c r="N77" s="28">
        <f>'AEO 2022 Table 46 Raw'!Q61</f>
        <v>108.420692</v>
      </c>
      <c r="O77" s="28">
        <f>'AEO 2022 Table 46 Raw'!R61</f>
        <v>109.31637600000001</v>
      </c>
      <c r="P77" s="28">
        <f>'AEO 2022 Table 46 Raw'!S61</f>
        <v>109.784843</v>
      </c>
      <c r="Q77" s="28">
        <f>'AEO 2022 Table 46 Raw'!T61</f>
        <v>110.323616</v>
      </c>
      <c r="R77" s="28">
        <f>'AEO 2022 Table 46 Raw'!U61</f>
        <v>110.93609600000001</v>
      </c>
      <c r="S77" s="28">
        <f>'AEO 2022 Table 46 Raw'!V61</f>
        <v>111.719955</v>
      </c>
      <c r="T77" s="28">
        <f>'AEO 2022 Table 46 Raw'!W61</f>
        <v>112.582939</v>
      </c>
      <c r="U77" s="28">
        <f>'AEO 2022 Table 46 Raw'!X61</f>
        <v>113.58968400000001</v>
      </c>
      <c r="V77" s="28">
        <f>'AEO 2022 Table 46 Raw'!Y61</f>
        <v>114.55830400000001</v>
      </c>
      <c r="W77" s="28">
        <f>'AEO 2022 Table 46 Raw'!Z61</f>
        <v>115.505859</v>
      </c>
      <c r="X77" s="28">
        <f>'AEO 2022 Table 46 Raw'!AA61</f>
        <v>116.58477000000001</v>
      </c>
      <c r="Y77" s="28">
        <f>'AEO 2022 Table 46 Raw'!AB61</f>
        <v>117.720039</v>
      </c>
      <c r="Z77" s="28">
        <f>'AEO 2022 Table 46 Raw'!AC61</f>
        <v>118.65319100000001</v>
      </c>
      <c r="AA77" s="28">
        <f>'AEO 2022 Table 46 Raw'!AD61</f>
        <v>119.66278800000001</v>
      </c>
      <c r="AB77" s="28">
        <f>'AEO 2022 Table 46 Raw'!AE61</f>
        <v>120.999634</v>
      </c>
      <c r="AC77" s="28">
        <f>'AEO 2022 Table 46 Raw'!AF61</f>
        <v>122.260178</v>
      </c>
      <c r="AD77" s="28">
        <f>'AEO 2022 Table 46 Raw'!AG61</f>
        <v>123.280457</v>
      </c>
      <c r="AE77" s="28">
        <f>'AEO 2022 Table 46 Raw'!AH61</f>
        <v>124.46199799999999</v>
      </c>
      <c r="AF77" s="28">
        <f>'AEO 2022 Table 46 Raw'!AI61</f>
        <v>126.005608</v>
      </c>
      <c r="AG77" s="45">
        <f>'AEO 2022 Table 46 Raw'!AJ61</f>
        <v>8.0000000000000002E-3</v>
      </c>
    </row>
    <row r="78" spans="1:34" ht="15" customHeight="1" thickBot="1"/>
    <row r="79" spans="1:34" ht="15" customHeight="1">
      <c r="B79" s="109" t="s">
        <v>1032</v>
      </c>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c r="AA79" s="106"/>
      <c r="AB79" s="106"/>
      <c r="AC79" s="106"/>
      <c r="AD79" s="106"/>
      <c r="AE79" s="106"/>
      <c r="AF79" s="106"/>
      <c r="AG79" s="106"/>
      <c r="AH79" s="30"/>
    </row>
    <row r="80" spans="1:34" ht="15" customHeight="1">
      <c r="B80" s="4" t="s">
        <v>1033</v>
      </c>
    </row>
    <row r="81" spans="2:2" ht="15" customHeight="1">
      <c r="B81" s="4" t="s">
        <v>1034</v>
      </c>
    </row>
    <row r="82" spans="2:2" ht="15" customHeight="1">
      <c r="B82" s="4" t="s">
        <v>1035</v>
      </c>
    </row>
    <row r="83" spans="2:2" ht="15" customHeight="1">
      <c r="B83" s="4" t="s">
        <v>176</v>
      </c>
    </row>
    <row r="84" spans="2:2" ht="15" customHeight="1">
      <c r="B84" s="4" t="s">
        <v>1036</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c r="AG116" s="107"/>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c r="AG258" s="107"/>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c r="AG340" s="107"/>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c r="AG452" s="107"/>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c r="AG557" s="107"/>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c r="AG638" s="107"/>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c r="AG710" s="107"/>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c r="AG886" s="107"/>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c r="AG969" s="107"/>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c r="AG1071" s="107"/>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c r="AG1169" s="107"/>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c r="AG1269" s="107"/>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c r="AG1484" s="107"/>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c r="AG1713" s="107"/>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c r="AG1990" s="107"/>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c r="AG2325" s="107"/>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c r="AG2645" s="107"/>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c r="AG2971" s="107"/>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c r="AG3293" s="107"/>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c r="AG3402" s="107"/>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c r="AG3527" s="107"/>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c r="AG3652" s="107"/>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c r="AG3777" s="107"/>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c r="AG3902" s="107"/>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c r="AG4027" s="107"/>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c r="AG4152" s="107"/>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c r="AG4277" s="107"/>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c r="AG4402" s="107"/>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3902:AG3902"/>
    <mergeCell ref="B4027:AG4027"/>
    <mergeCell ref="B4152:AG4152"/>
    <mergeCell ref="B4277:AG4277"/>
    <mergeCell ref="B4402:AG4402"/>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89F0D-E93E-489A-BF43-BAF177FA5969}">
  <sheetPr>
    <tabColor theme="7" tint="0.79998168889431442"/>
  </sheetPr>
  <dimension ref="A1:AJ174"/>
  <sheetViews>
    <sheetView workbookViewId="0">
      <selection activeCell="B8" sqref="B8"/>
    </sheetView>
  </sheetViews>
  <sheetFormatPr defaultColWidth="9.140625" defaultRowHeight="15"/>
  <sheetData>
    <row r="1" spans="1:36">
      <c r="A1" t="s">
        <v>545</v>
      </c>
    </row>
    <row r="2" spans="1:36">
      <c r="A2" t="s">
        <v>1771</v>
      </c>
    </row>
    <row r="3" spans="1:36">
      <c r="A3" t="s">
        <v>1772</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121</v>
      </c>
      <c r="B6" t="s">
        <v>1773</v>
      </c>
      <c r="C6" t="s">
        <v>1774</v>
      </c>
      <c r="D6" t="s">
        <v>549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2">
        <v>8.0000000000000002E-3</v>
      </c>
    </row>
    <row r="7" spans="1:36">
      <c r="A7" t="s">
        <v>120</v>
      </c>
      <c r="C7" t="s">
        <v>1775</v>
      </c>
    </row>
    <row r="8" spans="1:36">
      <c r="A8" t="s">
        <v>345</v>
      </c>
      <c r="B8" t="s">
        <v>1776</v>
      </c>
      <c r="C8" t="s">
        <v>1777</v>
      </c>
      <c r="D8" t="s">
        <v>552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2">
        <v>1.4E-2</v>
      </c>
    </row>
    <row r="9" spans="1:36">
      <c r="A9" t="s">
        <v>347</v>
      </c>
      <c r="B9" t="s">
        <v>1778</v>
      </c>
      <c r="C9" t="s">
        <v>1779</v>
      </c>
      <c r="D9" t="s">
        <v>552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2">
        <v>0.02</v>
      </c>
    </row>
    <row r="10" spans="1:36">
      <c r="A10" t="s">
        <v>349</v>
      </c>
      <c r="B10" t="s">
        <v>1780</v>
      </c>
      <c r="C10" t="s">
        <v>1781</v>
      </c>
      <c r="D10" t="s">
        <v>552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2">
        <v>0.02</v>
      </c>
    </row>
    <row r="11" spans="1:36">
      <c r="A11" t="s">
        <v>119</v>
      </c>
      <c r="C11" t="s">
        <v>1782</v>
      </c>
    </row>
    <row r="12" spans="1:36">
      <c r="A12" t="s">
        <v>351</v>
      </c>
      <c r="B12" t="s">
        <v>1783</v>
      </c>
      <c r="C12" t="s">
        <v>1784</v>
      </c>
      <c r="D12" t="s">
        <v>557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2">
        <v>5.0000000000000001E-3</v>
      </c>
    </row>
    <row r="13" spans="1:36">
      <c r="A13" t="s">
        <v>353</v>
      </c>
      <c r="B13" t="s">
        <v>1785</v>
      </c>
      <c r="C13" t="s">
        <v>1786</v>
      </c>
      <c r="D13" t="s">
        <v>557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2">
        <v>1.4999999999999999E-2</v>
      </c>
    </row>
    <row r="14" spans="1:36">
      <c r="A14" t="s">
        <v>118</v>
      </c>
      <c r="C14" t="s">
        <v>1787</v>
      </c>
    </row>
    <row r="15" spans="1:36">
      <c r="A15" t="s">
        <v>355</v>
      </c>
      <c r="C15" t="s">
        <v>1788</v>
      </c>
    </row>
    <row r="16" spans="1:36">
      <c r="A16" t="s">
        <v>356</v>
      </c>
      <c r="B16" t="s">
        <v>1789</v>
      </c>
      <c r="C16" t="s">
        <v>1790</v>
      </c>
      <c r="D16" t="s">
        <v>562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2">
        <v>3.0000000000000001E-3</v>
      </c>
    </row>
    <row r="17" spans="1:36">
      <c r="A17" t="s">
        <v>358</v>
      </c>
      <c r="B17" t="s">
        <v>1791</v>
      </c>
      <c r="C17" t="s">
        <v>1792</v>
      </c>
      <c r="D17" t="s">
        <v>562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2">
        <v>8.0000000000000002E-3</v>
      </c>
    </row>
    <row r="18" spans="1:36">
      <c r="A18" t="s">
        <v>360</v>
      </c>
      <c r="B18" t="s">
        <v>1793</v>
      </c>
      <c r="C18" t="s">
        <v>1794</v>
      </c>
      <c r="D18" t="s">
        <v>562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2">
        <v>6.0000000000000001E-3</v>
      </c>
    </row>
    <row r="19" spans="1:36">
      <c r="A19" t="s">
        <v>362</v>
      </c>
      <c r="B19" t="s">
        <v>1795</v>
      </c>
      <c r="C19" t="s">
        <v>1796</v>
      </c>
      <c r="D19" t="s">
        <v>562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2">
        <v>4.0000000000000001E-3</v>
      </c>
    </row>
    <row r="20" spans="1:36">
      <c r="A20" t="s">
        <v>364</v>
      </c>
      <c r="B20" t="s">
        <v>1797</v>
      </c>
      <c r="C20" t="s">
        <v>1798</v>
      </c>
      <c r="D20" t="s">
        <v>562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2">
        <v>0</v>
      </c>
    </row>
    <row r="21" spans="1:36">
      <c r="A21" t="s">
        <v>366</v>
      </c>
      <c r="B21" t="s">
        <v>1799</v>
      </c>
      <c r="C21" t="s">
        <v>1800</v>
      </c>
      <c r="D21" t="s">
        <v>562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2">
        <v>2.1000000000000001E-2</v>
      </c>
    </row>
    <row r="22" spans="1:36">
      <c r="A22" t="s">
        <v>368</v>
      </c>
      <c r="B22" t="s">
        <v>1801</v>
      </c>
      <c r="C22" t="s">
        <v>1802</v>
      </c>
      <c r="D22" t="s">
        <v>562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2">
        <v>1.2999999999999999E-2</v>
      </c>
    </row>
    <row r="23" spans="1:36">
      <c r="A23" t="s">
        <v>370</v>
      </c>
      <c r="B23" t="s">
        <v>1803</v>
      </c>
      <c r="C23" t="s">
        <v>1804</v>
      </c>
      <c r="D23" t="s">
        <v>562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2">
        <v>1E-3</v>
      </c>
    </row>
    <row r="24" spans="1:36">
      <c r="A24" t="s">
        <v>372</v>
      </c>
      <c r="B24" t="s">
        <v>1805</v>
      </c>
      <c r="C24" t="s">
        <v>1806</v>
      </c>
      <c r="D24" t="s">
        <v>562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2">
        <v>-1E-3</v>
      </c>
    </row>
    <row r="25" spans="1:36">
      <c r="A25" t="s">
        <v>374</v>
      </c>
      <c r="B25" t="s">
        <v>1807</v>
      </c>
      <c r="C25" t="s">
        <v>1808</v>
      </c>
      <c r="D25" t="s">
        <v>562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2">
        <v>-4.0000000000000001E-3</v>
      </c>
    </row>
    <row r="26" spans="1:36">
      <c r="A26" t="s">
        <v>376</v>
      </c>
      <c r="B26" t="s">
        <v>1809</v>
      </c>
      <c r="C26" t="s">
        <v>1810</v>
      </c>
      <c r="D26" t="s">
        <v>562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2">
        <v>5.0000000000000001E-3</v>
      </c>
    </row>
    <row r="27" spans="1:36">
      <c r="A27" t="s">
        <v>378</v>
      </c>
      <c r="B27" t="s">
        <v>1811</v>
      </c>
      <c r="C27" t="s">
        <v>1812</v>
      </c>
      <c r="D27" t="s">
        <v>562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2">
        <v>7.0000000000000001E-3</v>
      </c>
    </row>
    <row r="28" spans="1:36">
      <c r="A28" t="s">
        <v>380</v>
      </c>
      <c r="B28" t="s">
        <v>1813</v>
      </c>
      <c r="C28" t="s">
        <v>1814</v>
      </c>
      <c r="D28" t="s">
        <v>562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2">
        <v>1.2E-2</v>
      </c>
    </row>
    <row r="29" spans="1:36">
      <c r="A29" t="s">
        <v>117</v>
      </c>
      <c r="C29" t="s">
        <v>1815</v>
      </c>
    </row>
    <row r="30" spans="1:36">
      <c r="A30" t="s">
        <v>382</v>
      </c>
      <c r="C30" t="s">
        <v>1816</v>
      </c>
    </row>
    <row r="31" spans="1:36">
      <c r="A31" t="s">
        <v>345</v>
      </c>
      <c r="C31" t="s">
        <v>1817</v>
      </c>
    </row>
    <row r="32" spans="1:36">
      <c r="A32" t="s">
        <v>356</v>
      </c>
      <c r="B32" t="s">
        <v>1818</v>
      </c>
      <c r="C32" t="s">
        <v>1819</v>
      </c>
      <c r="D32" t="s">
        <v>273</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2">
        <v>2.7E-2</v>
      </c>
    </row>
    <row r="33" spans="1:36">
      <c r="A33" t="s">
        <v>358</v>
      </c>
      <c r="B33" t="s">
        <v>1820</v>
      </c>
      <c r="C33" t="s">
        <v>1821</v>
      </c>
      <c r="D33" t="s">
        <v>273</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2">
        <v>3.3000000000000002E-2</v>
      </c>
    </row>
    <row r="34" spans="1:36">
      <c r="A34" t="s">
        <v>360</v>
      </c>
      <c r="B34" t="s">
        <v>1822</v>
      </c>
      <c r="C34" t="s">
        <v>1823</v>
      </c>
      <c r="D34" t="s">
        <v>273</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2">
        <v>5.6000000000000001E-2</v>
      </c>
    </row>
    <row r="35" spans="1:36">
      <c r="A35" t="s">
        <v>362</v>
      </c>
      <c r="B35" t="s">
        <v>1824</v>
      </c>
      <c r="C35" t="s">
        <v>1825</v>
      </c>
      <c r="D35" t="s">
        <v>273</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2">
        <v>7.5999999999999998E-2</v>
      </c>
    </row>
    <row r="36" spans="1:36">
      <c r="A36" t="s">
        <v>364</v>
      </c>
      <c r="B36" t="s">
        <v>1826</v>
      </c>
      <c r="C36" t="s">
        <v>1827</v>
      </c>
      <c r="D36" t="s">
        <v>273</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2">
        <v>6.5000000000000002E-2</v>
      </c>
    </row>
    <row r="37" spans="1:36">
      <c r="A37" t="s">
        <v>366</v>
      </c>
      <c r="B37" t="s">
        <v>1828</v>
      </c>
      <c r="C37" t="s">
        <v>1829</v>
      </c>
      <c r="D37" t="s">
        <v>273</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2">
        <v>8.8999999999999996E-2</v>
      </c>
    </row>
    <row r="38" spans="1:36">
      <c r="A38" t="s">
        <v>368</v>
      </c>
      <c r="B38" t="s">
        <v>1830</v>
      </c>
      <c r="C38" t="s">
        <v>1831</v>
      </c>
      <c r="D38" t="s">
        <v>273</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2">
        <v>8.2000000000000003E-2</v>
      </c>
    </row>
    <row r="39" spans="1:36">
      <c r="A39" t="s">
        <v>370</v>
      </c>
      <c r="B39" t="s">
        <v>1832</v>
      </c>
      <c r="C39" t="s">
        <v>1833</v>
      </c>
      <c r="D39" t="s">
        <v>273</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2">
        <v>2.3E-2</v>
      </c>
    </row>
    <row r="40" spans="1:36">
      <c r="A40" t="s">
        <v>372</v>
      </c>
      <c r="B40" t="s">
        <v>1834</v>
      </c>
      <c r="C40" t="s">
        <v>1835</v>
      </c>
      <c r="D40" t="s">
        <v>273</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2">
        <v>4.4999999999999998E-2</v>
      </c>
    </row>
    <row r="41" spans="1:36">
      <c r="A41" t="s">
        <v>374</v>
      </c>
      <c r="B41" t="s">
        <v>1836</v>
      </c>
      <c r="C41" t="s">
        <v>1837</v>
      </c>
      <c r="D41" t="s">
        <v>273</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2">
        <v>0.04</v>
      </c>
    </row>
    <row r="42" spans="1:36">
      <c r="A42" t="s">
        <v>376</v>
      </c>
      <c r="B42" t="s">
        <v>1838</v>
      </c>
      <c r="C42" t="s">
        <v>1839</v>
      </c>
      <c r="D42" t="s">
        <v>273</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2">
        <v>9.8000000000000004E-2</v>
      </c>
    </row>
    <row r="43" spans="1:36">
      <c r="A43" t="s">
        <v>378</v>
      </c>
      <c r="B43" t="s">
        <v>1840</v>
      </c>
      <c r="C43" t="s">
        <v>1841</v>
      </c>
      <c r="D43" t="s">
        <v>273</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2">
        <v>7.8E-2</v>
      </c>
    </row>
    <row r="44" spans="1:36">
      <c r="A44" t="s">
        <v>380</v>
      </c>
      <c r="B44" t="s">
        <v>1842</v>
      </c>
      <c r="C44" t="s">
        <v>1843</v>
      </c>
      <c r="D44" t="s">
        <v>273</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2">
        <v>5.6000000000000001E-2</v>
      </c>
    </row>
    <row r="45" spans="1:36">
      <c r="A45" t="s">
        <v>347</v>
      </c>
      <c r="C45" t="s">
        <v>1844</v>
      </c>
    </row>
    <row r="46" spans="1:36">
      <c r="A46" t="s">
        <v>356</v>
      </c>
      <c r="B46" t="s">
        <v>1845</v>
      </c>
      <c r="C46" t="s">
        <v>1846</v>
      </c>
      <c r="D46" t="s">
        <v>273</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2">
        <v>6.8000000000000005E-2</v>
      </c>
    </row>
    <row r="47" spans="1:36">
      <c r="A47" t="s">
        <v>358</v>
      </c>
      <c r="B47" t="s">
        <v>1847</v>
      </c>
      <c r="C47" t="s">
        <v>1848</v>
      </c>
      <c r="D47" t="s">
        <v>273</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2">
        <v>8.6999999999999994E-2</v>
      </c>
    </row>
    <row r="48" spans="1:36">
      <c r="A48" t="s">
        <v>360</v>
      </c>
      <c r="B48" t="s">
        <v>1849</v>
      </c>
      <c r="C48" t="s">
        <v>1850</v>
      </c>
      <c r="D48" t="s">
        <v>273</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2">
        <v>7.6999999999999999E-2</v>
      </c>
    </row>
    <row r="49" spans="1:36">
      <c r="A49" t="s">
        <v>362</v>
      </c>
      <c r="B49" t="s">
        <v>1851</v>
      </c>
      <c r="C49" t="s">
        <v>1852</v>
      </c>
      <c r="D49" t="s">
        <v>273</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2">
        <v>8.6999999999999994E-2</v>
      </c>
    </row>
    <row r="50" spans="1:36">
      <c r="A50" t="s">
        <v>364</v>
      </c>
      <c r="B50" t="s">
        <v>1853</v>
      </c>
      <c r="C50" t="s">
        <v>1854</v>
      </c>
      <c r="D50" t="s">
        <v>273</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2">
        <v>8.2000000000000003E-2</v>
      </c>
    </row>
    <row r="51" spans="1:36">
      <c r="A51" t="s">
        <v>366</v>
      </c>
      <c r="B51" t="s">
        <v>1855</v>
      </c>
      <c r="C51" t="s">
        <v>1856</v>
      </c>
      <c r="D51" t="s">
        <v>273</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2">
        <v>9.4E-2</v>
      </c>
    </row>
    <row r="52" spans="1:36">
      <c r="A52" t="s">
        <v>368</v>
      </c>
      <c r="B52" t="s">
        <v>1857</v>
      </c>
      <c r="C52" t="s">
        <v>1858</v>
      </c>
      <c r="D52" t="s">
        <v>273</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2">
        <v>9.9000000000000005E-2</v>
      </c>
    </row>
    <row r="53" spans="1:36">
      <c r="A53" t="s">
        <v>370</v>
      </c>
      <c r="B53" t="s">
        <v>1859</v>
      </c>
      <c r="C53" t="s">
        <v>1860</v>
      </c>
      <c r="D53" t="s">
        <v>273</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2">
        <v>0.10199999999999999</v>
      </c>
    </row>
    <row r="54" spans="1:36">
      <c r="A54" t="s">
        <v>372</v>
      </c>
      <c r="B54" t="s">
        <v>1861</v>
      </c>
      <c r="C54" t="s">
        <v>1862</v>
      </c>
      <c r="D54" t="s">
        <v>273</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2">
        <v>0.11799999999999999</v>
      </c>
    </row>
    <row r="55" spans="1:36">
      <c r="A55" t="s">
        <v>374</v>
      </c>
      <c r="B55" t="s">
        <v>1863</v>
      </c>
      <c r="C55" t="s">
        <v>1864</v>
      </c>
      <c r="D55" t="s">
        <v>273</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2">
        <v>0.112</v>
      </c>
    </row>
    <row r="56" spans="1:36">
      <c r="A56" t="s">
        <v>376</v>
      </c>
      <c r="B56" t="s">
        <v>1865</v>
      </c>
      <c r="C56" t="s">
        <v>1866</v>
      </c>
      <c r="D56" t="s">
        <v>273</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2">
        <v>0.129</v>
      </c>
    </row>
    <row r="57" spans="1:36">
      <c r="A57" t="s">
        <v>378</v>
      </c>
      <c r="B57" t="s">
        <v>1867</v>
      </c>
      <c r="C57" t="s">
        <v>1868</v>
      </c>
      <c r="D57" t="s">
        <v>273</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2">
        <v>0.112</v>
      </c>
    </row>
    <row r="58" spans="1:36">
      <c r="A58" t="s">
        <v>380</v>
      </c>
      <c r="B58" t="s">
        <v>1869</v>
      </c>
      <c r="C58" t="s">
        <v>1870</v>
      </c>
      <c r="D58" t="s">
        <v>273</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2">
        <v>0.14699999999999999</v>
      </c>
    </row>
    <row r="59" spans="1:36">
      <c r="A59" t="s">
        <v>409</v>
      </c>
      <c r="C59" t="s">
        <v>1871</v>
      </c>
    </row>
    <row r="60" spans="1:36">
      <c r="A60" t="s">
        <v>356</v>
      </c>
      <c r="B60" t="s">
        <v>1872</v>
      </c>
      <c r="C60" t="s">
        <v>1873</v>
      </c>
      <c r="D60" t="s">
        <v>273</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2">
        <v>0.02</v>
      </c>
    </row>
    <row r="61" spans="1:36">
      <c r="A61" t="s">
        <v>358</v>
      </c>
      <c r="B61" t="s">
        <v>1874</v>
      </c>
      <c r="C61" t="s">
        <v>1875</v>
      </c>
      <c r="D61" t="s">
        <v>273</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2">
        <v>1.4E-2</v>
      </c>
    </row>
    <row r="62" spans="1:36">
      <c r="A62" t="s">
        <v>360</v>
      </c>
      <c r="B62" t="s">
        <v>1876</v>
      </c>
      <c r="C62" t="s">
        <v>1877</v>
      </c>
      <c r="D62" t="s">
        <v>273</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2">
        <v>2.5999999999999999E-2</v>
      </c>
    </row>
    <row r="63" spans="1:36">
      <c r="A63" t="s">
        <v>362</v>
      </c>
      <c r="B63" t="s">
        <v>1878</v>
      </c>
      <c r="C63" t="s">
        <v>1879</v>
      </c>
      <c r="D63" t="s">
        <v>273</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2">
        <v>0.02</v>
      </c>
    </row>
    <row r="64" spans="1:36">
      <c r="A64" t="s">
        <v>364</v>
      </c>
      <c r="B64" t="s">
        <v>1880</v>
      </c>
      <c r="C64" t="s">
        <v>1881</v>
      </c>
      <c r="D64" t="s">
        <v>273</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2">
        <v>1.4999999999999999E-2</v>
      </c>
    </row>
    <row r="65" spans="1:36">
      <c r="A65" t="s">
        <v>366</v>
      </c>
      <c r="B65" t="s">
        <v>1882</v>
      </c>
      <c r="C65" t="s">
        <v>1883</v>
      </c>
      <c r="D65" t="s">
        <v>273</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2">
        <v>2.5999999999999999E-2</v>
      </c>
    </row>
    <row r="66" spans="1:36">
      <c r="A66" t="s">
        <v>368</v>
      </c>
      <c r="B66" t="s">
        <v>1884</v>
      </c>
      <c r="C66" t="s">
        <v>1885</v>
      </c>
      <c r="D66" t="s">
        <v>273</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2">
        <v>2.5000000000000001E-2</v>
      </c>
    </row>
    <row r="67" spans="1:36">
      <c r="A67" t="s">
        <v>370</v>
      </c>
      <c r="B67" t="s">
        <v>1886</v>
      </c>
      <c r="C67" t="s">
        <v>1887</v>
      </c>
      <c r="D67" t="s">
        <v>273</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2">
        <v>3.4000000000000002E-2</v>
      </c>
    </row>
    <row r="68" spans="1:36">
      <c r="A68" t="s">
        <v>372</v>
      </c>
      <c r="B68" t="s">
        <v>1888</v>
      </c>
      <c r="C68" t="s">
        <v>1889</v>
      </c>
      <c r="D68" t="s">
        <v>273</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2">
        <v>2.7E-2</v>
      </c>
    </row>
    <row r="69" spans="1:36">
      <c r="A69" t="s">
        <v>374</v>
      </c>
      <c r="B69" t="s">
        <v>1890</v>
      </c>
      <c r="C69" t="s">
        <v>1891</v>
      </c>
      <c r="D69" t="s">
        <v>273</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2">
        <v>1.4999999999999999E-2</v>
      </c>
    </row>
    <row r="70" spans="1:36">
      <c r="A70" t="s">
        <v>376</v>
      </c>
      <c r="B70" t="s">
        <v>1892</v>
      </c>
      <c r="C70" t="s">
        <v>1893</v>
      </c>
      <c r="D70" t="s">
        <v>273</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2">
        <v>2.7E-2</v>
      </c>
    </row>
    <row r="71" spans="1:36">
      <c r="A71" t="s">
        <v>378</v>
      </c>
      <c r="B71" t="s">
        <v>1894</v>
      </c>
      <c r="C71" t="s">
        <v>1895</v>
      </c>
      <c r="D71" t="s">
        <v>273</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2">
        <v>3.5999999999999997E-2</v>
      </c>
    </row>
    <row r="72" spans="1:36">
      <c r="A72" t="s">
        <v>380</v>
      </c>
      <c r="B72" t="s">
        <v>1896</v>
      </c>
      <c r="C72" t="s">
        <v>1897</v>
      </c>
      <c r="D72" t="s">
        <v>273</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2">
        <v>3.5999999999999997E-2</v>
      </c>
    </row>
    <row r="73" spans="1:36">
      <c r="A73" t="s">
        <v>114</v>
      </c>
      <c r="B73" t="s">
        <v>1898</v>
      </c>
      <c r="C73" t="s">
        <v>1899</v>
      </c>
      <c r="D73" t="s">
        <v>273</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2">
        <v>2.1999999999999999E-2</v>
      </c>
    </row>
    <row r="74" spans="1:36">
      <c r="A74" t="s">
        <v>116</v>
      </c>
      <c r="C74" t="s">
        <v>1900</v>
      </c>
    </row>
    <row r="75" spans="1:36">
      <c r="A75" t="s">
        <v>356</v>
      </c>
      <c r="B75" t="s">
        <v>1901</v>
      </c>
      <c r="C75" t="s">
        <v>1902</v>
      </c>
      <c r="D75" t="s">
        <v>273</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2">
        <v>0.03</v>
      </c>
    </row>
    <row r="76" spans="1:36">
      <c r="A76" t="s">
        <v>425</v>
      </c>
      <c r="B76" t="s">
        <v>1903</v>
      </c>
      <c r="C76" t="s">
        <v>1904</v>
      </c>
      <c r="D76" t="s">
        <v>273</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2">
        <v>2.9000000000000001E-2</v>
      </c>
    </row>
    <row r="77" spans="1:36">
      <c r="A77" t="s">
        <v>427</v>
      </c>
      <c r="B77" t="s">
        <v>1905</v>
      </c>
      <c r="C77" t="s">
        <v>1906</v>
      </c>
      <c r="D77" t="s">
        <v>273</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2">
        <v>4.3999999999999997E-2</v>
      </c>
    </row>
    <row r="78" spans="1:36">
      <c r="A78" t="s">
        <v>429</v>
      </c>
      <c r="B78" t="s">
        <v>1907</v>
      </c>
      <c r="C78" t="s">
        <v>1908</v>
      </c>
      <c r="D78" t="s">
        <v>273</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2">
        <v>8.9999999999999993E-3</v>
      </c>
    </row>
    <row r="79" spans="1:36">
      <c r="A79" t="s">
        <v>358</v>
      </c>
      <c r="B79" t="s">
        <v>1909</v>
      </c>
      <c r="C79" t="s">
        <v>1910</v>
      </c>
      <c r="D79" t="s">
        <v>273</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2">
        <v>5.2999999999999999E-2</v>
      </c>
    </row>
    <row r="80" spans="1:36">
      <c r="A80" t="s">
        <v>360</v>
      </c>
      <c r="B80" t="s">
        <v>1911</v>
      </c>
      <c r="C80" t="s">
        <v>1912</v>
      </c>
      <c r="D80" t="s">
        <v>273</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2">
        <v>6.0999999999999999E-2</v>
      </c>
    </row>
    <row r="81" spans="1:36">
      <c r="A81" t="s">
        <v>362</v>
      </c>
      <c r="B81" t="s">
        <v>1913</v>
      </c>
      <c r="C81" t="s">
        <v>1914</v>
      </c>
      <c r="D81" t="s">
        <v>273</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2">
        <v>7.2999999999999995E-2</v>
      </c>
    </row>
    <row r="82" spans="1:36">
      <c r="A82" t="s">
        <v>364</v>
      </c>
      <c r="B82" t="s">
        <v>1915</v>
      </c>
      <c r="C82" t="s">
        <v>1916</v>
      </c>
      <c r="D82" t="s">
        <v>273</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2">
        <v>0.06</v>
      </c>
    </row>
    <row r="83" spans="1:36">
      <c r="A83" t="s">
        <v>366</v>
      </c>
      <c r="B83" t="s">
        <v>1917</v>
      </c>
      <c r="C83" t="s">
        <v>1918</v>
      </c>
      <c r="D83" t="s">
        <v>273</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2">
        <v>7.3999999999999996E-2</v>
      </c>
    </row>
    <row r="84" spans="1:36">
      <c r="A84" t="s">
        <v>368</v>
      </c>
      <c r="B84" t="s">
        <v>1919</v>
      </c>
      <c r="C84" t="s">
        <v>1920</v>
      </c>
      <c r="D84" t="s">
        <v>273</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2">
        <v>7.6999999999999999E-2</v>
      </c>
    </row>
    <row r="85" spans="1:36">
      <c r="A85" t="s">
        <v>370</v>
      </c>
      <c r="B85" t="s">
        <v>1921</v>
      </c>
      <c r="C85" t="s">
        <v>1922</v>
      </c>
      <c r="D85" t="s">
        <v>273</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2">
        <v>3.6999999999999998E-2</v>
      </c>
    </row>
    <row r="86" spans="1:36">
      <c r="A86" t="s">
        <v>372</v>
      </c>
      <c r="B86" t="s">
        <v>1923</v>
      </c>
      <c r="C86" t="s">
        <v>1924</v>
      </c>
      <c r="D86" t="s">
        <v>273</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2">
        <v>4.8000000000000001E-2</v>
      </c>
    </row>
    <row r="87" spans="1:36">
      <c r="A87" t="s">
        <v>374</v>
      </c>
      <c r="B87" t="s">
        <v>1925</v>
      </c>
      <c r="C87" t="s">
        <v>1926</v>
      </c>
      <c r="D87" t="s">
        <v>273</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2">
        <v>4.9000000000000002E-2</v>
      </c>
    </row>
    <row r="88" spans="1:36">
      <c r="A88" t="s">
        <v>376</v>
      </c>
      <c r="B88" t="s">
        <v>1927</v>
      </c>
      <c r="C88" t="s">
        <v>1928</v>
      </c>
      <c r="D88" t="s">
        <v>273</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2">
        <v>9.1999999999999998E-2</v>
      </c>
    </row>
    <row r="89" spans="1:36">
      <c r="A89" t="s">
        <v>378</v>
      </c>
      <c r="B89" t="s">
        <v>1929</v>
      </c>
      <c r="C89" t="s">
        <v>1930</v>
      </c>
      <c r="D89" t="s">
        <v>273</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2">
        <v>7.3999999999999996E-2</v>
      </c>
    </row>
    <row r="90" spans="1:36">
      <c r="A90" t="s">
        <v>380</v>
      </c>
      <c r="B90" t="s">
        <v>1931</v>
      </c>
      <c r="C90" t="s">
        <v>1932</v>
      </c>
      <c r="D90" t="s">
        <v>273</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2">
        <v>7.2999999999999995E-2</v>
      </c>
    </row>
    <row r="91" spans="1:36">
      <c r="A91" t="s">
        <v>114</v>
      </c>
      <c r="B91" t="s">
        <v>1933</v>
      </c>
      <c r="C91" t="s">
        <v>1934</v>
      </c>
      <c r="D91" t="s">
        <v>273</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2">
        <v>5.3999999999999999E-2</v>
      </c>
    </row>
    <row r="92" spans="1:36">
      <c r="A92" t="s">
        <v>1170</v>
      </c>
      <c r="C92" t="s">
        <v>1935</v>
      </c>
    </row>
    <row r="93" spans="1:36">
      <c r="A93" t="s">
        <v>356</v>
      </c>
      <c r="B93" t="s">
        <v>1936</v>
      </c>
      <c r="C93" t="s">
        <v>1937</v>
      </c>
      <c r="D93" t="s">
        <v>270</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112</v>
      </c>
    </row>
    <row r="94" spans="1:36">
      <c r="A94" t="s">
        <v>425</v>
      </c>
      <c r="B94" t="s">
        <v>1938</v>
      </c>
      <c r="C94" t="s">
        <v>1939</v>
      </c>
      <c r="D94" t="s">
        <v>270</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112</v>
      </c>
    </row>
    <row r="95" spans="1:36">
      <c r="A95" t="s">
        <v>427</v>
      </c>
      <c r="B95" t="s">
        <v>1940</v>
      </c>
      <c r="C95" t="s">
        <v>1941</v>
      </c>
      <c r="D95" t="s">
        <v>270</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112</v>
      </c>
    </row>
    <row r="96" spans="1:36">
      <c r="A96" t="s">
        <v>429</v>
      </c>
      <c r="B96" t="s">
        <v>1942</v>
      </c>
      <c r="C96" t="s">
        <v>1943</v>
      </c>
      <c r="D96" t="s">
        <v>270</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112</v>
      </c>
    </row>
    <row r="97" spans="1:36">
      <c r="A97" t="s">
        <v>358</v>
      </c>
      <c r="B97" t="s">
        <v>1944</v>
      </c>
      <c r="C97" t="s">
        <v>1945</v>
      </c>
      <c r="D97" t="s">
        <v>270</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112</v>
      </c>
    </row>
    <row r="98" spans="1:36">
      <c r="A98" t="s">
        <v>425</v>
      </c>
      <c r="B98" t="s">
        <v>1946</v>
      </c>
      <c r="C98" t="s">
        <v>1947</v>
      </c>
      <c r="D98" t="s">
        <v>270</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112</v>
      </c>
    </row>
    <row r="99" spans="1:36">
      <c r="A99" t="s">
        <v>427</v>
      </c>
      <c r="B99" t="s">
        <v>1948</v>
      </c>
      <c r="C99" t="s">
        <v>1949</v>
      </c>
      <c r="D99" t="s">
        <v>270</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112</v>
      </c>
    </row>
    <row r="100" spans="1:36">
      <c r="A100" t="s">
        <v>429</v>
      </c>
      <c r="B100" t="s">
        <v>1950</v>
      </c>
      <c r="C100" t="s">
        <v>1951</v>
      </c>
      <c r="D100" t="s">
        <v>270</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112</v>
      </c>
    </row>
    <row r="101" spans="1:36">
      <c r="A101" t="s">
        <v>360</v>
      </c>
      <c r="B101" t="s">
        <v>1952</v>
      </c>
      <c r="C101" t="s">
        <v>1953</v>
      </c>
      <c r="D101" t="s">
        <v>270</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112</v>
      </c>
    </row>
    <row r="102" spans="1:36">
      <c r="A102" t="s">
        <v>425</v>
      </c>
      <c r="B102" t="s">
        <v>1954</v>
      </c>
      <c r="C102" t="s">
        <v>1955</v>
      </c>
      <c r="D102" t="s">
        <v>270</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112</v>
      </c>
    </row>
    <row r="103" spans="1:36">
      <c r="A103" t="s">
        <v>427</v>
      </c>
      <c r="B103" t="s">
        <v>1956</v>
      </c>
      <c r="C103" t="s">
        <v>1957</v>
      </c>
      <c r="D103" t="s">
        <v>270</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112</v>
      </c>
    </row>
    <row r="104" spans="1:36">
      <c r="A104" t="s">
        <v>429</v>
      </c>
      <c r="B104" t="s">
        <v>1958</v>
      </c>
      <c r="C104" t="s">
        <v>1959</v>
      </c>
      <c r="D104" t="s">
        <v>270</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112</v>
      </c>
    </row>
    <row r="105" spans="1:36">
      <c r="A105" t="s">
        <v>362</v>
      </c>
      <c r="B105" t="s">
        <v>1960</v>
      </c>
      <c r="C105" t="s">
        <v>1961</v>
      </c>
      <c r="D105" t="s">
        <v>270</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112</v>
      </c>
    </row>
    <row r="106" spans="1:36">
      <c r="A106" t="s">
        <v>425</v>
      </c>
      <c r="B106" t="s">
        <v>1962</v>
      </c>
      <c r="C106" t="s">
        <v>1963</v>
      </c>
      <c r="D106" t="s">
        <v>270</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112</v>
      </c>
    </row>
    <row r="107" spans="1:36">
      <c r="A107" t="s">
        <v>427</v>
      </c>
      <c r="B107" t="s">
        <v>1964</v>
      </c>
      <c r="C107" t="s">
        <v>1965</v>
      </c>
      <c r="D107" t="s">
        <v>270</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112</v>
      </c>
    </row>
    <row r="108" spans="1:36">
      <c r="A108" t="s">
        <v>429</v>
      </c>
      <c r="B108" t="s">
        <v>1966</v>
      </c>
      <c r="C108" t="s">
        <v>1967</v>
      </c>
      <c r="D108" t="s">
        <v>270</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112</v>
      </c>
    </row>
    <row r="109" spans="1:36">
      <c r="A109" t="s">
        <v>364</v>
      </c>
      <c r="B109" t="s">
        <v>1968</v>
      </c>
      <c r="C109" t="s">
        <v>1969</v>
      </c>
      <c r="D109" t="s">
        <v>270</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112</v>
      </c>
    </row>
    <row r="110" spans="1:36">
      <c r="A110" t="s">
        <v>425</v>
      </c>
      <c r="B110" t="s">
        <v>1970</v>
      </c>
      <c r="C110" t="s">
        <v>1971</v>
      </c>
      <c r="D110" t="s">
        <v>270</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112</v>
      </c>
    </row>
    <row r="111" spans="1:36">
      <c r="A111" t="s">
        <v>427</v>
      </c>
      <c r="B111" t="s">
        <v>1972</v>
      </c>
      <c r="C111" t="s">
        <v>1973</v>
      </c>
      <c r="D111" t="s">
        <v>270</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112</v>
      </c>
    </row>
    <row r="112" spans="1:36">
      <c r="A112" t="s">
        <v>429</v>
      </c>
      <c r="B112" t="s">
        <v>1974</v>
      </c>
      <c r="C112" t="s">
        <v>1975</v>
      </c>
      <c r="D112" t="s">
        <v>270</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112</v>
      </c>
    </row>
    <row r="113" spans="1:36">
      <c r="A113" t="s">
        <v>366</v>
      </c>
      <c r="B113" t="s">
        <v>1976</v>
      </c>
      <c r="C113" t="s">
        <v>1977</v>
      </c>
      <c r="D113" t="s">
        <v>270</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112</v>
      </c>
    </row>
    <row r="114" spans="1:36">
      <c r="A114" t="s">
        <v>425</v>
      </c>
      <c r="B114" t="s">
        <v>1978</v>
      </c>
      <c r="C114" t="s">
        <v>1979</v>
      </c>
      <c r="D114" t="s">
        <v>270</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112</v>
      </c>
    </row>
    <row r="115" spans="1:36">
      <c r="A115" t="s">
        <v>427</v>
      </c>
      <c r="B115" t="s">
        <v>1980</v>
      </c>
      <c r="C115" t="s">
        <v>1981</v>
      </c>
      <c r="D115" t="s">
        <v>270</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112</v>
      </c>
    </row>
    <row r="116" spans="1:36">
      <c r="A116" t="s">
        <v>429</v>
      </c>
      <c r="B116" t="s">
        <v>1982</v>
      </c>
      <c r="C116" t="s">
        <v>1983</v>
      </c>
      <c r="D116" t="s">
        <v>270</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112</v>
      </c>
    </row>
    <row r="117" spans="1:36">
      <c r="A117" t="s">
        <v>368</v>
      </c>
      <c r="B117" t="s">
        <v>1984</v>
      </c>
      <c r="C117" t="s">
        <v>1985</v>
      </c>
      <c r="D117" t="s">
        <v>270</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112</v>
      </c>
    </row>
    <row r="118" spans="1:36">
      <c r="A118" t="s">
        <v>425</v>
      </c>
      <c r="B118" t="s">
        <v>1986</v>
      </c>
      <c r="C118" t="s">
        <v>1987</v>
      </c>
      <c r="D118" t="s">
        <v>270</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112</v>
      </c>
    </row>
    <row r="119" spans="1:36">
      <c r="A119" t="s">
        <v>427</v>
      </c>
      <c r="B119" t="s">
        <v>1988</v>
      </c>
      <c r="C119" t="s">
        <v>1989</v>
      </c>
      <c r="D119" t="s">
        <v>270</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112</v>
      </c>
    </row>
    <row r="120" spans="1:36">
      <c r="A120" t="s">
        <v>429</v>
      </c>
      <c r="B120" t="s">
        <v>1990</v>
      </c>
      <c r="C120" t="s">
        <v>1991</v>
      </c>
      <c r="D120" t="s">
        <v>270</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112</v>
      </c>
    </row>
    <row r="121" spans="1:36">
      <c r="A121" t="s">
        <v>370</v>
      </c>
      <c r="B121" t="s">
        <v>1992</v>
      </c>
      <c r="C121" t="s">
        <v>1993</v>
      </c>
      <c r="D121" t="s">
        <v>270</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2">
        <v>8.9999999999999993E-3</v>
      </c>
    </row>
    <row r="122" spans="1:36">
      <c r="A122" t="s">
        <v>425</v>
      </c>
      <c r="B122" t="s">
        <v>1994</v>
      </c>
      <c r="C122" t="s">
        <v>1995</v>
      </c>
      <c r="D122" t="s">
        <v>270</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2">
        <v>-3.0000000000000001E-3</v>
      </c>
    </row>
    <row r="123" spans="1:36">
      <c r="A123" t="s">
        <v>427</v>
      </c>
      <c r="B123" t="s">
        <v>1996</v>
      </c>
      <c r="C123" t="s">
        <v>1997</v>
      </c>
      <c r="D123" t="s">
        <v>270</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112</v>
      </c>
    </row>
    <row r="124" spans="1:36">
      <c r="A124" t="s">
        <v>429</v>
      </c>
      <c r="B124" t="s">
        <v>1998</v>
      </c>
      <c r="C124" t="s">
        <v>1999</v>
      </c>
      <c r="D124" t="s">
        <v>270</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112</v>
      </c>
    </row>
    <row r="125" spans="1:36">
      <c r="A125" t="s">
        <v>372</v>
      </c>
      <c r="B125" t="s">
        <v>2000</v>
      </c>
      <c r="C125" t="s">
        <v>2001</v>
      </c>
      <c r="D125" t="s">
        <v>270</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2">
        <v>2.8000000000000001E-2</v>
      </c>
    </row>
    <row r="126" spans="1:36">
      <c r="A126" t="s">
        <v>425</v>
      </c>
      <c r="B126" t="s">
        <v>2002</v>
      </c>
      <c r="C126" t="s">
        <v>2003</v>
      </c>
      <c r="D126" t="s">
        <v>270</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2">
        <v>2.1000000000000001E-2</v>
      </c>
    </row>
    <row r="127" spans="1:36">
      <c r="A127" t="s">
        <v>427</v>
      </c>
      <c r="B127" t="s">
        <v>2004</v>
      </c>
      <c r="C127" t="s">
        <v>2005</v>
      </c>
      <c r="D127" t="s">
        <v>270</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112</v>
      </c>
    </row>
    <row r="128" spans="1:36">
      <c r="A128" t="s">
        <v>429</v>
      </c>
      <c r="B128" t="s">
        <v>2006</v>
      </c>
      <c r="C128" t="s">
        <v>2007</v>
      </c>
      <c r="D128" t="s">
        <v>270</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112</v>
      </c>
    </row>
    <row r="129" spans="1:36">
      <c r="A129" t="s">
        <v>374</v>
      </c>
      <c r="B129" t="s">
        <v>2008</v>
      </c>
      <c r="C129" t="s">
        <v>2009</v>
      </c>
      <c r="D129" t="s">
        <v>270</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2">
        <v>0.104</v>
      </c>
    </row>
    <row r="130" spans="1:36">
      <c r="A130" t="s">
        <v>425</v>
      </c>
      <c r="B130" t="s">
        <v>2010</v>
      </c>
      <c r="C130" t="s">
        <v>2011</v>
      </c>
      <c r="D130" t="s">
        <v>270</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112</v>
      </c>
    </row>
    <row r="131" spans="1:36">
      <c r="A131" t="s">
        <v>427</v>
      </c>
      <c r="B131" t="s">
        <v>2012</v>
      </c>
      <c r="C131" t="s">
        <v>2013</v>
      </c>
      <c r="D131" t="s">
        <v>270</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112</v>
      </c>
    </row>
    <row r="132" spans="1:36">
      <c r="A132" t="s">
        <v>429</v>
      </c>
      <c r="B132" t="s">
        <v>2014</v>
      </c>
      <c r="C132" t="s">
        <v>2015</v>
      </c>
      <c r="D132" t="s">
        <v>270</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2">
        <v>4.0000000000000001E-3</v>
      </c>
    </row>
    <row r="133" spans="1:36">
      <c r="A133" t="s">
        <v>376</v>
      </c>
      <c r="B133" t="s">
        <v>2016</v>
      </c>
      <c r="C133" t="s">
        <v>2017</v>
      </c>
      <c r="D133" t="s">
        <v>270</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112</v>
      </c>
    </row>
    <row r="134" spans="1:36">
      <c r="A134" t="s">
        <v>425</v>
      </c>
      <c r="B134" t="s">
        <v>2018</v>
      </c>
      <c r="C134" t="s">
        <v>2019</v>
      </c>
      <c r="D134" t="s">
        <v>270</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112</v>
      </c>
    </row>
    <row r="135" spans="1:36">
      <c r="A135" t="s">
        <v>427</v>
      </c>
      <c r="B135" t="s">
        <v>2020</v>
      </c>
      <c r="C135" t="s">
        <v>2021</v>
      </c>
      <c r="D135" t="s">
        <v>270</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112</v>
      </c>
    </row>
    <row r="136" spans="1:36">
      <c r="A136" t="s">
        <v>429</v>
      </c>
      <c r="B136" t="s">
        <v>2022</v>
      </c>
      <c r="C136" t="s">
        <v>2023</v>
      </c>
      <c r="D136" t="s">
        <v>270</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112</v>
      </c>
    </row>
    <row r="137" spans="1:36">
      <c r="A137" t="s">
        <v>378</v>
      </c>
      <c r="B137" t="s">
        <v>2024</v>
      </c>
      <c r="C137" t="s">
        <v>2025</v>
      </c>
      <c r="D137" t="s">
        <v>270</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112</v>
      </c>
    </row>
    <row r="138" spans="1:36">
      <c r="A138" t="s">
        <v>425</v>
      </c>
      <c r="B138" t="s">
        <v>2026</v>
      </c>
      <c r="C138" t="s">
        <v>2027</v>
      </c>
      <c r="D138" t="s">
        <v>270</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112</v>
      </c>
    </row>
    <row r="139" spans="1:36">
      <c r="A139" t="s">
        <v>427</v>
      </c>
      <c r="B139" t="s">
        <v>2028</v>
      </c>
      <c r="C139" t="s">
        <v>2029</v>
      </c>
      <c r="D139" t="s">
        <v>270</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112</v>
      </c>
    </row>
    <row r="140" spans="1:36">
      <c r="A140" t="s">
        <v>429</v>
      </c>
      <c r="B140" t="s">
        <v>2030</v>
      </c>
      <c r="C140" t="s">
        <v>2031</v>
      </c>
      <c r="D140" t="s">
        <v>270</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112</v>
      </c>
    </row>
    <row r="141" spans="1:36">
      <c r="A141" t="s">
        <v>380</v>
      </c>
      <c r="B141" t="s">
        <v>2032</v>
      </c>
      <c r="C141" t="s">
        <v>2033</v>
      </c>
      <c r="D141" t="s">
        <v>270</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112</v>
      </c>
    </row>
    <row r="142" spans="1:36">
      <c r="A142" t="s">
        <v>425</v>
      </c>
      <c r="B142" t="s">
        <v>2034</v>
      </c>
      <c r="C142" t="s">
        <v>2035</v>
      </c>
      <c r="D142" t="s">
        <v>270</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112</v>
      </c>
    </row>
    <row r="143" spans="1:36">
      <c r="A143" t="s">
        <v>427</v>
      </c>
      <c r="B143" t="s">
        <v>2036</v>
      </c>
      <c r="C143" t="s">
        <v>2037</v>
      </c>
      <c r="D143" t="s">
        <v>270</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112</v>
      </c>
    </row>
    <row r="144" spans="1:36">
      <c r="A144" t="s">
        <v>429</v>
      </c>
      <c r="B144" t="s">
        <v>2038</v>
      </c>
      <c r="C144" t="s">
        <v>2039</v>
      </c>
      <c r="D144" t="s">
        <v>270</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112</v>
      </c>
    </row>
    <row r="145" spans="1:36">
      <c r="A145" t="s">
        <v>114</v>
      </c>
      <c r="B145" t="s">
        <v>2040</v>
      </c>
      <c r="C145" t="s">
        <v>2041</v>
      </c>
      <c r="D145" t="s">
        <v>270</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2">
        <v>7.9000000000000001E-2</v>
      </c>
    </row>
    <row r="146" spans="1:36">
      <c r="A146" t="s">
        <v>515</v>
      </c>
      <c r="C146" t="s">
        <v>2042</v>
      </c>
    </row>
    <row r="147" spans="1:36">
      <c r="A147" t="s">
        <v>516</v>
      </c>
      <c r="C147" t="s">
        <v>2043</v>
      </c>
    </row>
    <row r="148" spans="1:36">
      <c r="A148" t="s">
        <v>425</v>
      </c>
      <c r="B148" t="s">
        <v>2044</v>
      </c>
      <c r="C148" t="s">
        <v>2045</v>
      </c>
      <c r="D148" t="s">
        <v>705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2">
        <v>7.0000000000000001E-3</v>
      </c>
    </row>
    <row r="149" spans="1:36">
      <c r="A149" t="s">
        <v>427</v>
      </c>
      <c r="B149" t="s">
        <v>2046</v>
      </c>
      <c r="C149" t="s">
        <v>2047</v>
      </c>
      <c r="D149" t="s">
        <v>705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2">
        <v>8.0000000000000002E-3</v>
      </c>
    </row>
    <row r="150" spans="1:36">
      <c r="A150" t="s">
        <v>429</v>
      </c>
      <c r="B150" t="s">
        <v>2048</v>
      </c>
      <c r="C150" t="s">
        <v>2049</v>
      </c>
      <c r="D150" t="s">
        <v>705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2">
        <v>8.9999999999999993E-3</v>
      </c>
    </row>
    <row r="151" spans="1:36">
      <c r="A151" t="s">
        <v>520</v>
      </c>
      <c r="B151" t="s">
        <v>2050</v>
      </c>
      <c r="C151" t="s">
        <v>2051</v>
      </c>
      <c r="D151" t="s">
        <v>705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2">
        <v>8.0000000000000002E-3</v>
      </c>
    </row>
    <row r="152" spans="1:36">
      <c r="A152" t="s">
        <v>522</v>
      </c>
      <c r="C152" t="s">
        <v>2052</v>
      </c>
    </row>
    <row r="153" spans="1:36">
      <c r="A153" t="s">
        <v>425</v>
      </c>
      <c r="B153" t="s">
        <v>2053</v>
      </c>
      <c r="C153" t="s">
        <v>2054</v>
      </c>
      <c r="D153" t="s">
        <v>705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2">
        <v>7.0000000000000001E-3</v>
      </c>
    </row>
    <row r="154" spans="1:36">
      <c r="A154" t="s">
        <v>427</v>
      </c>
      <c r="B154" t="s">
        <v>2055</v>
      </c>
      <c r="C154" t="s">
        <v>2056</v>
      </c>
      <c r="D154" t="s">
        <v>705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2">
        <v>8.0000000000000002E-3</v>
      </c>
    </row>
    <row r="155" spans="1:36">
      <c r="A155" t="s">
        <v>429</v>
      </c>
      <c r="B155" t="s">
        <v>2057</v>
      </c>
      <c r="C155" t="s">
        <v>2058</v>
      </c>
      <c r="D155" t="s">
        <v>705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2">
        <v>7.0000000000000001E-3</v>
      </c>
    </row>
    <row r="156" spans="1:36">
      <c r="A156" t="s">
        <v>520</v>
      </c>
      <c r="B156" t="s">
        <v>2059</v>
      </c>
      <c r="C156" t="s">
        <v>2060</v>
      </c>
      <c r="D156" t="s">
        <v>705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2">
        <v>8.0000000000000002E-3</v>
      </c>
    </row>
    <row r="157" spans="1:36">
      <c r="A157" t="s">
        <v>111</v>
      </c>
      <c r="C157" t="s">
        <v>2061</v>
      </c>
    </row>
    <row r="158" spans="1:36">
      <c r="A158" t="s">
        <v>527</v>
      </c>
      <c r="C158" t="s">
        <v>2062</v>
      </c>
    </row>
    <row r="159" spans="1:36">
      <c r="A159" t="s">
        <v>356</v>
      </c>
      <c r="B159" t="s">
        <v>2063</v>
      </c>
      <c r="C159" t="s">
        <v>2064</v>
      </c>
      <c r="D159" t="s">
        <v>271</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2">
        <v>1.7000000000000001E-2</v>
      </c>
    </row>
    <row r="160" spans="1:36">
      <c r="A160" t="s">
        <v>358</v>
      </c>
      <c r="B160" t="s">
        <v>2065</v>
      </c>
      <c r="C160" t="s">
        <v>2066</v>
      </c>
      <c r="D160" t="s">
        <v>271</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2">
        <v>3.5999999999999997E-2</v>
      </c>
    </row>
    <row r="161" spans="1:36">
      <c r="A161" t="s">
        <v>360</v>
      </c>
      <c r="B161" t="s">
        <v>2067</v>
      </c>
      <c r="C161" t="s">
        <v>2068</v>
      </c>
      <c r="D161" t="s">
        <v>271</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2">
        <v>5.0999999999999997E-2</v>
      </c>
    </row>
    <row r="162" spans="1:36">
      <c r="A162" t="s">
        <v>362</v>
      </c>
      <c r="B162" t="s">
        <v>2069</v>
      </c>
      <c r="C162" t="s">
        <v>2070</v>
      </c>
      <c r="D162" t="s">
        <v>271</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2">
        <v>5.7000000000000002E-2</v>
      </c>
    </row>
    <row r="163" spans="1:36">
      <c r="A163" t="s">
        <v>364</v>
      </c>
      <c r="B163" t="s">
        <v>2071</v>
      </c>
      <c r="C163" t="s">
        <v>2072</v>
      </c>
      <c r="D163" t="s">
        <v>271</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2">
        <v>4.2000000000000003E-2</v>
      </c>
    </row>
    <row r="164" spans="1:36">
      <c r="A164" t="s">
        <v>366</v>
      </c>
      <c r="B164" t="s">
        <v>2073</v>
      </c>
      <c r="C164" t="s">
        <v>2074</v>
      </c>
      <c r="D164" t="s">
        <v>271</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2">
        <v>5.7000000000000002E-2</v>
      </c>
    </row>
    <row r="165" spans="1:36">
      <c r="A165" t="s">
        <v>368</v>
      </c>
      <c r="B165" t="s">
        <v>2075</v>
      </c>
      <c r="C165" t="s">
        <v>2076</v>
      </c>
      <c r="D165" t="s">
        <v>271</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2">
        <v>5.0999999999999997E-2</v>
      </c>
    </row>
    <row r="166" spans="1:36">
      <c r="A166" t="s">
        <v>370</v>
      </c>
      <c r="B166" t="s">
        <v>2077</v>
      </c>
      <c r="C166" t="s">
        <v>2078</v>
      </c>
      <c r="D166" t="s">
        <v>271</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2">
        <v>2.5000000000000001E-2</v>
      </c>
    </row>
    <row r="167" spans="1:36">
      <c r="A167" t="s">
        <v>372</v>
      </c>
      <c r="B167" t="s">
        <v>2079</v>
      </c>
      <c r="C167" t="s">
        <v>2080</v>
      </c>
      <c r="D167" t="s">
        <v>271</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2">
        <v>3.3000000000000002E-2</v>
      </c>
    </row>
    <row r="168" spans="1:36">
      <c r="A168" t="s">
        <v>374</v>
      </c>
      <c r="B168" t="s">
        <v>2081</v>
      </c>
      <c r="C168" t="s">
        <v>2082</v>
      </c>
      <c r="D168" t="s">
        <v>271</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2">
        <v>2.4E-2</v>
      </c>
    </row>
    <row r="169" spans="1:36">
      <c r="A169" t="s">
        <v>376</v>
      </c>
      <c r="B169" t="s">
        <v>2083</v>
      </c>
      <c r="C169" t="s">
        <v>2084</v>
      </c>
      <c r="D169" t="s">
        <v>271</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2">
        <v>6.9000000000000006E-2</v>
      </c>
    </row>
    <row r="170" spans="1:36">
      <c r="A170" t="s">
        <v>378</v>
      </c>
      <c r="B170" t="s">
        <v>2085</v>
      </c>
      <c r="C170" t="s">
        <v>2086</v>
      </c>
      <c r="D170" t="s">
        <v>271</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2">
        <v>6.0999999999999999E-2</v>
      </c>
    </row>
    <row r="171" spans="1:36">
      <c r="A171" t="s">
        <v>380</v>
      </c>
      <c r="B171" t="s">
        <v>2087</v>
      </c>
      <c r="C171" t="s">
        <v>2088</v>
      </c>
      <c r="D171" t="s">
        <v>271</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2">
        <v>5.5E-2</v>
      </c>
    </row>
    <row r="172" spans="1:36">
      <c r="A172" t="s">
        <v>114</v>
      </c>
      <c r="B172" t="s">
        <v>2089</v>
      </c>
      <c r="C172" t="s">
        <v>2090</v>
      </c>
      <c r="D172" t="s">
        <v>271</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2">
        <v>3.7999999999999999E-2</v>
      </c>
    </row>
    <row r="173" spans="1:36">
      <c r="A173" t="s">
        <v>542</v>
      </c>
      <c r="B173" t="s">
        <v>543</v>
      </c>
      <c r="C173" t="s">
        <v>2091</v>
      </c>
      <c r="D173" t="s">
        <v>2092</v>
      </c>
      <c r="E173" t="s">
        <v>271</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2">
        <v>0</v>
      </c>
    </row>
    <row r="174" spans="1:36">
      <c r="A174" t="s">
        <v>544</v>
      </c>
      <c r="B174" t="s">
        <v>543</v>
      </c>
      <c r="C174" t="s">
        <v>2093</v>
      </c>
      <c r="D174" t="s">
        <v>2094</v>
      </c>
      <c r="E174" t="s">
        <v>271</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2">
        <v>-1E-3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2F9C0-5DF8-4412-9576-422894E6D910}">
  <sheetPr>
    <tabColor theme="7" tint="0.79998168889431442"/>
  </sheetPr>
  <dimension ref="A1:AH4409"/>
  <sheetViews>
    <sheetView topLeftCell="B160"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7" t="s">
        <v>105</v>
      </c>
      <c r="D6" s="7"/>
      <c r="E6" s="40" t="s">
        <v>820</v>
      </c>
      <c r="F6" s="7"/>
      <c r="G6" s="7"/>
    </row>
    <row r="7" spans="1:33" ht="12" customHeight="1"/>
    <row r="8" spans="1:33" ht="12" customHeight="1"/>
    <row r="9" spans="1:33" ht="12" customHeight="1"/>
    <row r="10" spans="1:33" ht="15" customHeight="1">
      <c r="A10" s="8" t="s">
        <v>1037</v>
      </c>
      <c r="B10" s="20" t="s">
        <v>1038</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1039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A15" s="8" t="s">
        <v>1040</v>
      </c>
      <c r="B15" s="23" t="s">
        <v>121</v>
      </c>
      <c r="C15" s="43">
        <f>'AEO 2022 Table 47 Raw'!F6</f>
        <v>7.1011179999999996</v>
      </c>
      <c r="D15" s="43">
        <f>'AEO 2022 Table 47 Raw'!G6</f>
        <v>7.4230700000000001</v>
      </c>
      <c r="E15" s="43">
        <f>'AEO 2022 Table 47 Raw'!H6</f>
        <v>6.714747</v>
      </c>
      <c r="F15" s="43">
        <f>'AEO 2022 Table 47 Raw'!I6</f>
        <v>7.243608</v>
      </c>
      <c r="G15" s="43">
        <f>'AEO 2022 Table 47 Raw'!J6</f>
        <v>7.2858879999999999</v>
      </c>
      <c r="H15" s="43">
        <f>'AEO 2022 Table 47 Raw'!K6</f>
        <v>7.3696469999999996</v>
      </c>
      <c r="I15" s="43">
        <f>'AEO 2022 Table 47 Raw'!L6</f>
        <v>7.4949159999999999</v>
      </c>
      <c r="J15" s="43">
        <f>'AEO 2022 Table 47 Raw'!M6</f>
        <v>7.5918679999999998</v>
      </c>
      <c r="K15" s="43">
        <f>'AEO 2022 Table 47 Raw'!N6</f>
        <v>7.6585869999999998</v>
      </c>
      <c r="L15" s="43">
        <f>'AEO 2022 Table 47 Raw'!O6</f>
        <v>7.6484579999999998</v>
      </c>
      <c r="M15" s="43">
        <f>'AEO 2022 Table 47 Raw'!P6</f>
        <v>7.7865849999999996</v>
      </c>
      <c r="N15" s="43">
        <f>'AEO 2022 Table 47 Raw'!Q6</f>
        <v>7.9648079999999997</v>
      </c>
      <c r="O15" s="43">
        <f>'AEO 2022 Table 47 Raw'!R6</f>
        <v>7.9906990000000002</v>
      </c>
      <c r="P15" s="43">
        <f>'AEO 2022 Table 47 Raw'!S6</f>
        <v>8.0069169999999996</v>
      </c>
      <c r="Q15" s="43">
        <f>'AEO 2022 Table 47 Raw'!T6</f>
        <v>8.0249400000000009</v>
      </c>
      <c r="R15" s="43">
        <f>'AEO 2022 Table 47 Raw'!U6</f>
        <v>8.0655629999999991</v>
      </c>
      <c r="S15" s="43">
        <f>'AEO 2022 Table 47 Raw'!V6</f>
        <v>8.1569140000000004</v>
      </c>
      <c r="T15" s="43">
        <f>'AEO 2022 Table 47 Raw'!W6</f>
        <v>8.223554</v>
      </c>
      <c r="U15" s="43">
        <f>'AEO 2022 Table 47 Raw'!X6</f>
        <v>8.2438719999999996</v>
      </c>
      <c r="V15" s="43">
        <f>'AEO 2022 Table 47 Raw'!Y6</f>
        <v>8.367089</v>
      </c>
      <c r="W15" s="43">
        <f>'AEO 2022 Table 47 Raw'!Z6</f>
        <v>8.4583309999999994</v>
      </c>
      <c r="X15" s="43">
        <f>'AEO 2022 Table 47 Raw'!AA6</f>
        <v>8.5021839999999997</v>
      </c>
      <c r="Y15" s="43">
        <f>'AEO 2022 Table 47 Raw'!AB6</f>
        <v>8.6398980000000005</v>
      </c>
      <c r="Z15" s="43">
        <f>'AEO 2022 Table 47 Raw'!AC6</f>
        <v>8.7775870000000005</v>
      </c>
      <c r="AA15" s="43">
        <f>'AEO 2022 Table 47 Raw'!AD6</f>
        <v>8.7880540000000007</v>
      </c>
      <c r="AB15" s="43">
        <f>'AEO 2022 Table 47 Raw'!AE6</f>
        <v>8.873958</v>
      </c>
      <c r="AC15" s="43">
        <f>'AEO 2022 Table 47 Raw'!AF6</f>
        <v>8.8747260000000008</v>
      </c>
      <c r="AD15" s="43">
        <f>'AEO 2022 Table 47 Raw'!AG6</f>
        <v>8.8628479999999996</v>
      </c>
      <c r="AE15" s="43">
        <f>'AEO 2022 Table 47 Raw'!AH6</f>
        <v>8.911759</v>
      </c>
      <c r="AF15" s="43">
        <f>'AEO 2022 Table 47 Raw'!AI6</f>
        <v>8.8729899999999997</v>
      </c>
      <c r="AG15" s="47">
        <f>'AEO 2022 Table 47 Raw'!AJ6</f>
        <v>8.0000000000000002E-3</v>
      </c>
    </row>
    <row r="16" spans="1:33" ht="15" customHeight="1">
      <c r="AG16" s="48"/>
    </row>
    <row r="17" spans="1:33" ht="15" customHeight="1">
      <c r="B17" s="23" t="s">
        <v>120</v>
      </c>
      <c r="C17">
        <f>'AEO 2022 Table 47 Raw'!F8</f>
        <v>9.6593140000000002</v>
      </c>
      <c r="D17">
        <f>'AEO 2022 Table 47 Raw'!G8</f>
        <v>9.9756149999999995</v>
      </c>
      <c r="E17">
        <f>'AEO 2022 Table 47 Raw'!H8</f>
        <v>10.076165</v>
      </c>
      <c r="F17">
        <f>'AEO 2022 Table 47 Raw'!I8</f>
        <v>10.413739</v>
      </c>
      <c r="G17">
        <f>'AEO 2022 Table 47 Raw'!J8</f>
        <v>10.644841</v>
      </c>
      <c r="H17">
        <f>'AEO 2022 Table 47 Raw'!K8</f>
        <v>10.8752</v>
      </c>
      <c r="I17">
        <f>'AEO 2022 Table 47 Raw'!L8</f>
        <v>11.105187000000001</v>
      </c>
      <c r="J17">
        <f>'AEO 2022 Table 47 Raw'!M8</f>
        <v>11.321224000000001</v>
      </c>
      <c r="K17">
        <f>'AEO 2022 Table 47 Raw'!N8</f>
        <v>11.523263</v>
      </c>
      <c r="L17">
        <f>'AEO 2022 Table 47 Raw'!O8</f>
        <v>11.702327</v>
      </c>
      <c r="M17">
        <f>'AEO 2022 Table 47 Raw'!P8</f>
        <v>11.903634</v>
      </c>
      <c r="N17">
        <f>'AEO 2022 Table 47 Raw'!Q8</f>
        <v>12.105904000000001</v>
      </c>
      <c r="O17">
        <f>'AEO 2022 Table 47 Raw'!R8</f>
        <v>12.271031000000001</v>
      </c>
      <c r="P17">
        <f>'AEO 2022 Table 47 Raw'!S8</f>
        <v>12.427751000000001</v>
      </c>
      <c r="Q17">
        <f>'AEO 2022 Table 47 Raw'!T8</f>
        <v>12.578614</v>
      </c>
      <c r="R17">
        <f>'AEO 2022 Table 47 Raw'!U8</f>
        <v>12.728021999999999</v>
      </c>
      <c r="S17">
        <f>'AEO 2022 Table 47 Raw'!V8</f>
        <v>12.881826</v>
      </c>
      <c r="T17">
        <f>'AEO 2022 Table 47 Raw'!W8</f>
        <v>13.02521</v>
      </c>
      <c r="U17">
        <f>'AEO 2022 Table 47 Raw'!X8</f>
        <v>13.154083999999999</v>
      </c>
      <c r="V17">
        <f>'AEO 2022 Table 47 Raw'!Y8</f>
        <v>13.298431000000001</v>
      </c>
      <c r="W17">
        <f>'AEO 2022 Table 47 Raw'!Z8</f>
        <v>13.431549</v>
      </c>
      <c r="X17">
        <f>'AEO 2022 Table 47 Raw'!AA8</f>
        <v>13.550559</v>
      </c>
      <c r="Y17">
        <f>'AEO 2022 Table 47 Raw'!AB8</f>
        <v>13.683828</v>
      </c>
      <c r="Z17">
        <f>'AEO 2022 Table 47 Raw'!AC8</f>
        <v>13.812808</v>
      </c>
      <c r="AA17">
        <f>'AEO 2022 Table 47 Raw'!AD8</f>
        <v>13.912295</v>
      </c>
      <c r="AB17">
        <f>'AEO 2022 Table 47 Raw'!AE8</f>
        <v>14.022888</v>
      </c>
      <c r="AC17">
        <f>'AEO 2022 Table 47 Raw'!AF8</f>
        <v>14.112712</v>
      </c>
      <c r="AD17">
        <f>'AEO 2022 Table 47 Raw'!AG8</f>
        <v>14.196381000000001</v>
      </c>
      <c r="AE17">
        <f>'AEO 2022 Table 47 Raw'!AH8</f>
        <v>14.288691999999999</v>
      </c>
      <c r="AF17">
        <f>'AEO 2022 Table 47 Raw'!AI8</f>
        <v>14.360168</v>
      </c>
      <c r="AG17" s="48">
        <f>'AEO 2022 Table 47 Raw'!AJ8</f>
        <v>1.4E-2</v>
      </c>
    </row>
    <row r="18" spans="1:33" ht="15" customHeight="1">
      <c r="A18" s="8" t="s">
        <v>1041</v>
      </c>
      <c r="B18" s="24" t="s">
        <v>1042</v>
      </c>
      <c r="C18" s="27">
        <f>'AEO 2022 Table 47 Raw'!F9</f>
        <v>10.966805000000001</v>
      </c>
      <c r="D18" s="27">
        <f>'AEO 2022 Table 47 Raw'!G9</f>
        <v>12.378869</v>
      </c>
      <c r="E18" s="27">
        <f>'AEO 2022 Table 47 Raw'!H9</f>
        <v>13.278494999999999</v>
      </c>
      <c r="F18" s="27">
        <f>'AEO 2022 Table 47 Raw'!I9</f>
        <v>13.953516</v>
      </c>
      <c r="G18" s="27">
        <f>'AEO 2022 Table 47 Raw'!J9</f>
        <v>14.426169</v>
      </c>
      <c r="H18" s="27">
        <f>'AEO 2022 Table 47 Raw'!K9</f>
        <v>14.790247000000001</v>
      </c>
      <c r="I18" s="27">
        <f>'AEO 2022 Table 47 Raw'!L9</f>
        <v>15.087631</v>
      </c>
      <c r="J18" s="27">
        <f>'AEO 2022 Table 47 Raw'!M9</f>
        <v>15.340858000000001</v>
      </c>
      <c r="K18" s="27">
        <f>'AEO 2022 Table 47 Raw'!N9</f>
        <v>15.566011</v>
      </c>
      <c r="L18" s="27">
        <f>'AEO 2022 Table 47 Raw'!O9</f>
        <v>15.770813</v>
      </c>
      <c r="M18" s="27">
        <f>'AEO 2022 Table 47 Raw'!P9</f>
        <v>15.972766</v>
      </c>
      <c r="N18" s="27">
        <f>'AEO 2022 Table 47 Raw'!Q9</f>
        <v>16.170349000000002</v>
      </c>
      <c r="O18" s="27">
        <f>'AEO 2022 Table 47 Raw'!R9</f>
        <v>16.356349999999999</v>
      </c>
      <c r="P18" s="27">
        <f>'AEO 2022 Table 47 Raw'!S9</f>
        <v>16.539406</v>
      </c>
      <c r="Q18" s="27">
        <f>'AEO 2022 Table 47 Raw'!T9</f>
        <v>16.721019999999999</v>
      </c>
      <c r="R18" s="27">
        <f>'AEO 2022 Table 47 Raw'!U9</f>
        <v>16.902812999999998</v>
      </c>
      <c r="S18" s="27">
        <f>'AEO 2022 Table 47 Raw'!V9</f>
        <v>17.086552000000001</v>
      </c>
      <c r="T18" s="27">
        <f>'AEO 2022 Table 47 Raw'!W9</f>
        <v>17.268685999999999</v>
      </c>
      <c r="U18" s="27">
        <f>'AEO 2022 Table 47 Raw'!X9</f>
        <v>17.448277999999998</v>
      </c>
      <c r="V18" s="27">
        <f>'AEO 2022 Table 47 Raw'!Y9</f>
        <v>17.632874000000001</v>
      </c>
      <c r="W18" s="27">
        <f>'AEO 2022 Table 47 Raw'!Z9</f>
        <v>17.815778999999999</v>
      </c>
      <c r="X18" s="27">
        <f>'AEO 2022 Table 47 Raw'!AA9</f>
        <v>17.996262000000002</v>
      </c>
      <c r="Y18" s="27">
        <f>'AEO 2022 Table 47 Raw'!AB9</f>
        <v>18.181404000000001</v>
      </c>
      <c r="Z18" s="27">
        <f>'AEO 2022 Table 47 Raw'!AC9</f>
        <v>18.366523999999998</v>
      </c>
      <c r="AA18" s="27">
        <f>'AEO 2022 Table 47 Raw'!AD9</f>
        <v>18.545269000000001</v>
      </c>
      <c r="AB18" s="27">
        <f>'AEO 2022 Table 47 Raw'!AE9</f>
        <v>18.727777</v>
      </c>
      <c r="AC18" s="27">
        <f>'AEO 2022 Table 47 Raw'!AF9</f>
        <v>18.906023000000001</v>
      </c>
      <c r="AD18" s="27">
        <f>'AEO 2022 Table 47 Raw'!AG9</f>
        <v>19.083635000000001</v>
      </c>
      <c r="AE18" s="27">
        <f>'AEO 2022 Table 47 Raw'!AH9</f>
        <v>19.264284</v>
      </c>
      <c r="AF18" s="27">
        <f>'AEO 2022 Table 47 Raw'!AI9</f>
        <v>19.440546000000001</v>
      </c>
      <c r="AG18" s="45">
        <f>'AEO 2022 Table 47 Raw'!AJ9</f>
        <v>0.02</v>
      </c>
    </row>
    <row r="19" spans="1:33" ht="15" customHeight="1">
      <c r="A19" s="8" t="s">
        <v>1043</v>
      </c>
      <c r="B19" s="24" t="s">
        <v>1044</v>
      </c>
      <c r="C19" s="27">
        <f>'AEO 2022 Table 47 Raw'!F10</f>
        <v>10.966805000000001</v>
      </c>
      <c r="D19" s="27">
        <f>'AEO 2022 Table 47 Raw'!G10</f>
        <v>12.378869</v>
      </c>
      <c r="E19" s="27">
        <f>'AEO 2022 Table 47 Raw'!H10</f>
        <v>13.278494999999999</v>
      </c>
      <c r="F19" s="27">
        <f>'AEO 2022 Table 47 Raw'!I10</f>
        <v>13.953516</v>
      </c>
      <c r="G19" s="27">
        <f>'AEO 2022 Table 47 Raw'!J10</f>
        <v>14.426169</v>
      </c>
      <c r="H19" s="27">
        <f>'AEO 2022 Table 47 Raw'!K10</f>
        <v>14.790247000000001</v>
      </c>
      <c r="I19" s="27">
        <f>'AEO 2022 Table 47 Raw'!L10</f>
        <v>15.087631</v>
      </c>
      <c r="J19" s="27">
        <f>'AEO 2022 Table 47 Raw'!M10</f>
        <v>15.340858000000001</v>
      </c>
      <c r="K19" s="27">
        <f>'AEO 2022 Table 47 Raw'!N10</f>
        <v>15.566011</v>
      </c>
      <c r="L19" s="27">
        <f>'AEO 2022 Table 47 Raw'!O10</f>
        <v>15.770813</v>
      </c>
      <c r="M19" s="27">
        <f>'AEO 2022 Table 47 Raw'!P10</f>
        <v>15.972766</v>
      </c>
      <c r="N19" s="27">
        <f>'AEO 2022 Table 47 Raw'!Q10</f>
        <v>16.170349000000002</v>
      </c>
      <c r="O19" s="27">
        <f>'AEO 2022 Table 47 Raw'!R10</f>
        <v>16.356349999999999</v>
      </c>
      <c r="P19" s="27">
        <f>'AEO 2022 Table 47 Raw'!S10</f>
        <v>16.539406</v>
      </c>
      <c r="Q19" s="27">
        <f>'AEO 2022 Table 47 Raw'!T10</f>
        <v>16.721019999999999</v>
      </c>
      <c r="R19" s="27">
        <f>'AEO 2022 Table 47 Raw'!U10</f>
        <v>16.902812999999998</v>
      </c>
      <c r="S19" s="27">
        <f>'AEO 2022 Table 47 Raw'!V10</f>
        <v>17.086552000000001</v>
      </c>
      <c r="T19" s="27">
        <f>'AEO 2022 Table 47 Raw'!W10</f>
        <v>17.268685999999999</v>
      </c>
      <c r="U19" s="27">
        <f>'AEO 2022 Table 47 Raw'!X10</f>
        <v>17.448277999999998</v>
      </c>
      <c r="V19" s="27">
        <f>'AEO 2022 Table 47 Raw'!Y10</f>
        <v>17.632874000000001</v>
      </c>
      <c r="W19" s="27">
        <f>'AEO 2022 Table 47 Raw'!Z10</f>
        <v>17.815778999999999</v>
      </c>
      <c r="X19" s="27">
        <f>'AEO 2022 Table 47 Raw'!AA10</f>
        <v>17.996262000000002</v>
      </c>
      <c r="Y19" s="27">
        <f>'AEO 2022 Table 47 Raw'!AB10</f>
        <v>18.181404000000001</v>
      </c>
      <c r="Z19" s="27">
        <f>'AEO 2022 Table 47 Raw'!AC10</f>
        <v>18.366523999999998</v>
      </c>
      <c r="AA19" s="27">
        <f>'AEO 2022 Table 47 Raw'!AD10</f>
        <v>18.545269000000001</v>
      </c>
      <c r="AB19" s="27">
        <f>'AEO 2022 Table 47 Raw'!AE10</f>
        <v>18.727777</v>
      </c>
      <c r="AC19" s="27">
        <f>'AEO 2022 Table 47 Raw'!AF10</f>
        <v>18.906023000000001</v>
      </c>
      <c r="AD19" s="27">
        <f>'AEO 2022 Table 47 Raw'!AG10</f>
        <v>19.083635000000001</v>
      </c>
      <c r="AE19" s="27">
        <f>'AEO 2022 Table 47 Raw'!AH10</f>
        <v>19.264284</v>
      </c>
      <c r="AF19" s="27">
        <f>'AEO 2022 Table 47 Raw'!AI10</f>
        <v>19.440546000000001</v>
      </c>
      <c r="AG19" s="45">
        <f>'AEO 2022 Table 47 Raw'!AJ10</f>
        <v>0.02</v>
      </c>
    </row>
    <row r="20" spans="1:33" ht="15" customHeight="1">
      <c r="A20" s="8" t="s">
        <v>1045</v>
      </c>
      <c r="B20" s="24" t="s">
        <v>1046</v>
      </c>
      <c r="C20" s="27">
        <f>'AEO 2022 Table 47 Raw'!F11</f>
        <v>0</v>
      </c>
      <c r="D20" s="27">
        <f>'AEO 2022 Table 47 Raw'!G11</f>
        <v>0</v>
      </c>
      <c r="E20" s="27">
        <f>'AEO 2022 Table 47 Raw'!H11</f>
        <v>0</v>
      </c>
      <c r="F20" s="27">
        <f>'AEO 2022 Table 47 Raw'!I11</f>
        <v>0</v>
      </c>
      <c r="G20" s="27">
        <f>'AEO 2022 Table 47 Raw'!J11</f>
        <v>0</v>
      </c>
      <c r="H20" s="27">
        <f>'AEO 2022 Table 47 Raw'!K11</f>
        <v>0</v>
      </c>
      <c r="I20" s="27">
        <f>'AEO 2022 Table 47 Raw'!L11</f>
        <v>0</v>
      </c>
      <c r="J20" s="27">
        <f>'AEO 2022 Table 47 Raw'!M11</f>
        <v>0</v>
      </c>
      <c r="K20" s="27">
        <f>'AEO 2022 Table 47 Raw'!N11</f>
        <v>0</v>
      </c>
      <c r="L20" s="27">
        <f>'AEO 2022 Table 47 Raw'!O11</f>
        <v>0</v>
      </c>
      <c r="M20" s="27">
        <f>'AEO 2022 Table 47 Raw'!P11</f>
        <v>0</v>
      </c>
      <c r="N20" s="27">
        <f>'AEO 2022 Table 47 Raw'!Q11</f>
        <v>0</v>
      </c>
      <c r="O20" s="27">
        <f>'AEO 2022 Table 47 Raw'!R11</f>
        <v>0</v>
      </c>
      <c r="P20" s="27">
        <f>'AEO 2022 Table 47 Raw'!S11</f>
        <v>0</v>
      </c>
      <c r="Q20" s="27">
        <f>'AEO 2022 Table 47 Raw'!T11</f>
        <v>0</v>
      </c>
      <c r="R20" s="27">
        <f>'AEO 2022 Table 47 Raw'!U11</f>
        <v>0</v>
      </c>
      <c r="S20" s="27">
        <f>'AEO 2022 Table 47 Raw'!V11</f>
        <v>0</v>
      </c>
      <c r="T20" s="27">
        <f>'AEO 2022 Table 47 Raw'!W11</f>
        <v>0</v>
      </c>
      <c r="U20" s="27">
        <f>'AEO 2022 Table 47 Raw'!X11</f>
        <v>0</v>
      </c>
      <c r="V20" s="27">
        <f>'AEO 2022 Table 47 Raw'!Y11</f>
        <v>0</v>
      </c>
      <c r="W20" s="27">
        <f>'AEO 2022 Table 47 Raw'!Z11</f>
        <v>0</v>
      </c>
      <c r="X20" s="27">
        <f>'AEO 2022 Table 47 Raw'!AA11</f>
        <v>0</v>
      </c>
      <c r="Y20" s="27">
        <f>'AEO 2022 Table 47 Raw'!AB11</f>
        <v>0</v>
      </c>
      <c r="Z20" s="27">
        <f>'AEO 2022 Table 47 Raw'!AC11</f>
        <v>0</v>
      </c>
      <c r="AA20" s="27">
        <f>'AEO 2022 Table 47 Raw'!AD11</f>
        <v>0</v>
      </c>
      <c r="AB20" s="27">
        <f>'AEO 2022 Table 47 Raw'!AE11</f>
        <v>0</v>
      </c>
      <c r="AC20" s="27">
        <f>'AEO 2022 Table 47 Raw'!AF11</f>
        <v>0</v>
      </c>
      <c r="AD20" s="27">
        <f>'AEO 2022 Table 47 Raw'!AG11</f>
        <v>0</v>
      </c>
      <c r="AE20" s="27">
        <f>'AEO 2022 Table 47 Raw'!AH11</f>
        <v>0</v>
      </c>
      <c r="AF20" s="27">
        <f>'AEO 2022 Table 47 Raw'!AI11</f>
        <v>0</v>
      </c>
      <c r="AG20" s="45">
        <f>'AEO 2022 Table 47 Raw'!AJ11</f>
        <v>0</v>
      </c>
    </row>
    <row r="21" spans="1:33" ht="15" customHeight="1">
      <c r="AG21" s="48"/>
    </row>
    <row r="22" spans="1:33" ht="15" customHeight="1">
      <c r="B22" s="23" t="s">
        <v>119</v>
      </c>
      <c r="AG22" s="48"/>
    </row>
    <row r="23" spans="1:33" ht="15" customHeight="1">
      <c r="A23" s="8" t="s">
        <v>1047</v>
      </c>
      <c r="B23" s="24" t="s">
        <v>1048</v>
      </c>
      <c r="C23" s="28">
        <f>'AEO 2022 Table 47 Raw'!F12</f>
        <v>0.76180700000000001</v>
      </c>
      <c r="D23" s="28">
        <f>'AEO 2022 Table 47 Raw'!G12</f>
        <v>0.83798799999999996</v>
      </c>
      <c r="E23" s="28">
        <f>'AEO 2022 Table 47 Raw'!H12</f>
        <v>0.85574700000000004</v>
      </c>
      <c r="F23" s="28">
        <f>'AEO 2022 Table 47 Raw'!I12</f>
        <v>0.85574700000000004</v>
      </c>
      <c r="G23" s="28">
        <f>'AEO 2022 Table 47 Raw'!J12</f>
        <v>0.85739200000000004</v>
      </c>
      <c r="H23" s="28">
        <f>'AEO 2022 Table 47 Raw'!K12</f>
        <v>0.85834299999999997</v>
      </c>
      <c r="I23" s="28">
        <f>'AEO 2022 Table 47 Raw'!L12</f>
        <v>0.85919400000000001</v>
      </c>
      <c r="J23" s="28">
        <f>'AEO 2022 Table 47 Raw'!M12</f>
        <v>0.859954</v>
      </c>
      <c r="K23" s="28">
        <f>'AEO 2022 Table 47 Raw'!N12</f>
        <v>0.86063500000000004</v>
      </c>
      <c r="L23" s="28">
        <f>'AEO 2022 Table 47 Raw'!O12</f>
        <v>0.86124800000000001</v>
      </c>
      <c r="M23" s="28">
        <f>'AEO 2022 Table 47 Raw'!P12</f>
        <v>0.86179799999999995</v>
      </c>
      <c r="N23" s="28">
        <f>'AEO 2022 Table 47 Raw'!Q12</f>
        <v>0.86229699999999998</v>
      </c>
      <c r="O23" s="28">
        <f>'AEO 2022 Table 47 Raw'!R12</f>
        <v>0.86275000000000002</v>
      </c>
      <c r="P23" s="28">
        <f>'AEO 2022 Table 47 Raw'!S12</f>
        <v>0.86316400000000004</v>
      </c>
      <c r="Q23" s="28">
        <f>'AEO 2022 Table 47 Raw'!T12</f>
        <v>0.86354200000000003</v>
      </c>
      <c r="R23" s="28">
        <f>'AEO 2022 Table 47 Raw'!U12</f>
        <v>0.86388799999999999</v>
      </c>
      <c r="S23" s="28">
        <f>'AEO 2022 Table 47 Raw'!V12</f>
        <v>0.86420799999999998</v>
      </c>
      <c r="T23" s="28">
        <f>'AEO 2022 Table 47 Raw'!W12</f>
        <v>0.86450199999999999</v>
      </c>
      <c r="U23" s="28">
        <f>'AEO 2022 Table 47 Raw'!X12</f>
        <v>0.86477499999999996</v>
      </c>
      <c r="V23" s="28">
        <f>'AEO 2022 Table 47 Raw'!Y12</f>
        <v>0.86507000000000001</v>
      </c>
      <c r="W23" s="28">
        <f>'AEO 2022 Table 47 Raw'!Z12</f>
        <v>0.86536500000000005</v>
      </c>
      <c r="X23" s="28">
        <f>'AEO 2022 Table 47 Raw'!AA12</f>
        <v>0.86565999999999999</v>
      </c>
      <c r="Y23" s="28">
        <f>'AEO 2022 Table 47 Raw'!AB12</f>
        <v>0.86595599999999995</v>
      </c>
      <c r="Z23" s="28">
        <f>'AEO 2022 Table 47 Raw'!AC12</f>
        <v>0.86625099999999999</v>
      </c>
      <c r="AA23" s="28">
        <f>'AEO 2022 Table 47 Raw'!AD12</f>
        <v>0.86654699999999996</v>
      </c>
      <c r="AB23" s="28">
        <f>'AEO 2022 Table 47 Raw'!AE12</f>
        <v>0.866842</v>
      </c>
      <c r="AC23" s="28">
        <f>'AEO 2022 Table 47 Raw'!AF12</f>
        <v>0.86713799999999996</v>
      </c>
      <c r="AD23" s="28">
        <f>'AEO 2022 Table 47 Raw'!AG12</f>
        <v>0.86743300000000001</v>
      </c>
      <c r="AE23" s="28">
        <f>'AEO 2022 Table 47 Raw'!AH12</f>
        <v>0.86772899999999997</v>
      </c>
      <c r="AF23" s="28">
        <f>'AEO 2022 Table 47 Raw'!AI12</f>
        <v>0.86802500000000005</v>
      </c>
      <c r="AG23" s="45">
        <f>'AEO 2022 Table 47 Raw'!AJ12</f>
        <v>5.0000000000000001E-3</v>
      </c>
    </row>
    <row r="24" spans="1:33" ht="15" customHeight="1">
      <c r="A24" s="8" t="s">
        <v>1049</v>
      </c>
      <c r="B24" s="24" t="s">
        <v>1050</v>
      </c>
      <c r="C24" s="28">
        <f>'AEO 2022 Table 47 Raw'!F13</f>
        <v>0.53798199999999996</v>
      </c>
      <c r="D24" s="28">
        <f>'AEO 2022 Table 47 Raw'!G13</f>
        <v>0.67247800000000002</v>
      </c>
      <c r="E24" s="28">
        <f>'AEO 2022 Table 47 Raw'!H13</f>
        <v>0.74644999999999995</v>
      </c>
      <c r="F24" s="28">
        <f>'AEO 2022 Table 47 Raw'!I13</f>
        <v>0.82109500000000002</v>
      </c>
      <c r="G24" s="28">
        <f>'AEO 2022 Table 47 Raw'!J13</f>
        <v>0.83511199999999997</v>
      </c>
      <c r="H24" s="28">
        <f>'AEO 2022 Table 47 Raw'!K13</f>
        <v>0.83516100000000004</v>
      </c>
      <c r="I24" s="28">
        <f>'AEO 2022 Table 47 Raw'!L13</f>
        <v>0.83521199999999995</v>
      </c>
      <c r="J24" s="28">
        <f>'AEO 2022 Table 47 Raw'!M13</f>
        <v>0.83525799999999994</v>
      </c>
      <c r="K24" s="28">
        <f>'AEO 2022 Table 47 Raw'!N13</f>
        <v>0.83530400000000005</v>
      </c>
      <c r="L24" s="28">
        <f>'AEO 2022 Table 47 Raw'!O13</f>
        <v>0.83534900000000001</v>
      </c>
      <c r="M24" s="28">
        <f>'AEO 2022 Table 47 Raw'!P13</f>
        <v>0.83539200000000002</v>
      </c>
      <c r="N24" s="28">
        <f>'AEO 2022 Table 47 Raw'!Q13</f>
        <v>0.83543699999999999</v>
      </c>
      <c r="O24" s="28">
        <f>'AEO 2022 Table 47 Raw'!R13</f>
        <v>0.83548100000000003</v>
      </c>
      <c r="P24" s="28">
        <f>'AEO 2022 Table 47 Raw'!S13</f>
        <v>0.83552400000000004</v>
      </c>
      <c r="Q24" s="28">
        <f>'AEO 2022 Table 47 Raw'!T13</f>
        <v>0.83556799999999998</v>
      </c>
      <c r="R24" s="28">
        <f>'AEO 2022 Table 47 Raw'!U13</f>
        <v>0.83561099999999999</v>
      </c>
      <c r="S24" s="28">
        <f>'AEO 2022 Table 47 Raw'!V13</f>
        <v>0.83565299999999998</v>
      </c>
      <c r="T24" s="28">
        <f>'AEO 2022 Table 47 Raw'!W13</f>
        <v>0.83569499999999997</v>
      </c>
      <c r="U24" s="28">
        <f>'AEO 2022 Table 47 Raw'!X13</f>
        <v>0.83573399999999998</v>
      </c>
      <c r="V24" s="28">
        <f>'AEO 2022 Table 47 Raw'!Y13</f>
        <v>0.83577500000000005</v>
      </c>
      <c r="W24" s="28">
        <f>'AEO 2022 Table 47 Raw'!Z13</f>
        <v>0.83581700000000003</v>
      </c>
      <c r="X24" s="28">
        <f>'AEO 2022 Table 47 Raw'!AA13</f>
        <v>0.83585799999999999</v>
      </c>
      <c r="Y24" s="28">
        <f>'AEO 2022 Table 47 Raw'!AB13</f>
        <v>0.83589899999999995</v>
      </c>
      <c r="Z24" s="28">
        <f>'AEO 2022 Table 47 Raw'!AC13</f>
        <v>0.83594000000000002</v>
      </c>
      <c r="AA24" s="28">
        <f>'AEO 2022 Table 47 Raw'!AD13</f>
        <v>0.83598099999999997</v>
      </c>
      <c r="AB24" s="28">
        <f>'AEO 2022 Table 47 Raw'!AE13</f>
        <v>0.83602200000000004</v>
      </c>
      <c r="AC24" s="28">
        <f>'AEO 2022 Table 47 Raw'!AF13</f>
        <v>0.83606400000000003</v>
      </c>
      <c r="AD24" s="28">
        <f>'AEO 2022 Table 47 Raw'!AG13</f>
        <v>0.83610499999999999</v>
      </c>
      <c r="AE24" s="28">
        <f>'AEO 2022 Table 47 Raw'!AH13</f>
        <v>0.83614599999999994</v>
      </c>
      <c r="AF24" s="28">
        <f>'AEO 2022 Table 47 Raw'!AI13</f>
        <v>0.83618700000000001</v>
      </c>
      <c r="AG24" s="45">
        <f>'AEO 2022 Table 47 Raw'!AJ13</f>
        <v>1.4999999999999999E-2</v>
      </c>
    </row>
    <row r="25" spans="1:33" ht="15" customHeight="1">
      <c r="AG25" s="48"/>
    </row>
    <row r="26" spans="1:33" ht="15" customHeight="1">
      <c r="B26" s="23" t="s">
        <v>118</v>
      </c>
      <c r="AG26" s="48"/>
    </row>
    <row r="27" spans="1:33" ht="15" customHeight="1">
      <c r="B27" s="23" t="s">
        <v>1051</v>
      </c>
      <c r="AG27" s="48"/>
    </row>
    <row r="28" spans="1:33" ht="15" customHeight="1">
      <c r="A28" s="8" t="s">
        <v>1052</v>
      </c>
      <c r="B28" s="24" t="s">
        <v>1053</v>
      </c>
      <c r="C28" s="25">
        <f>'AEO 2022 Table 47 Raw'!F16</f>
        <v>331.83917200000002</v>
      </c>
      <c r="D28" s="25">
        <f>'AEO 2022 Table 47 Raw'!G16</f>
        <v>332.45992999999999</v>
      </c>
      <c r="E28" s="25">
        <f>'AEO 2022 Table 47 Raw'!H16</f>
        <v>333.52041600000001</v>
      </c>
      <c r="F28" s="25">
        <f>'AEO 2022 Table 47 Raw'!I16</f>
        <v>334.70873999999998</v>
      </c>
      <c r="G28" s="25">
        <f>'AEO 2022 Table 47 Raw'!J16</f>
        <v>336.00851399999999</v>
      </c>
      <c r="H28" s="25">
        <f>'AEO 2022 Table 47 Raw'!K16</f>
        <v>337.31652800000001</v>
      </c>
      <c r="I28" s="25">
        <f>'AEO 2022 Table 47 Raw'!L16</f>
        <v>338.62545799999998</v>
      </c>
      <c r="J28" s="25">
        <f>'AEO 2022 Table 47 Raw'!M16</f>
        <v>339.93743899999998</v>
      </c>
      <c r="K28" s="25">
        <f>'AEO 2022 Table 47 Raw'!N16</f>
        <v>341.247345</v>
      </c>
      <c r="L28" s="25">
        <f>'AEO 2022 Table 47 Raw'!O16</f>
        <v>342.54238900000001</v>
      </c>
      <c r="M28" s="25">
        <f>'AEO 2022 Table 47 Raw'!P16</f>
        <v>343.80850199999998</v>
      </c>
      <c r="N28" s="25">
        <f>'AEO 2022 Table 47 Raw'!Q16</f>
        <v>345.02374300000002</v>
      </c>
      <c r="O28" s="25">
        <f>'AEO 2022 Table 47 Raw'!R16</f>
        <v>346.17996199999999</v>
      </c>
      <c r="P28" s="25">
        <f>'AEO 2022 Table 47 Raw'!S16</f>
        <v>347.28539999999998</v>
      </c>
      <c r="Q28" s="25">
        <f>'AEO 2022 Table 47 Raw'!T16</f>
        <v>348.333099</v>
      </c>
      <c r="R28" s="25">
        <f>'AEO 2022 Table 47 Raw'!U16</f>
        <v>349.31506300000001</v>
      </c>
      <c r="S28" s="25">
        <f>'AEO 2022 Table 47 Raw'!V16</f>
        <v>350.22683699999999</v>
      </c>
      <c r="T28" s="25">
        <f>'AEO 2022 Table 47 Raw'!W16</f>
        <v>351.07269300000002</v>
      </c>
      <c r="U28" s="25">
        <f>'AEO 2022 Table 47 Raw'!X16</f>
        <v>351.86526500000002</v>
      </c>
      <c r="V28" s="25">
        <f>'AEO 2022 Table 47 Raw'!Y16</f>
        <v>352.60702500000002</v>
      </c>
      <c r="W28" s="25">
        <f>'AEO 2022 Table 47 Raw'!Z16</f>
        <v>353.30480999999997</v>
      </c>
      <c r="X28" s="25">
        <f>'AEO 2022 Table 47 Raw'!AA16</f>
        <v>353.96875</v>
      </c>
      <c r="Y28" s="25">
        <f>'AEO 2022 Table 47 Raw'!AB16</f>
        <v>354.599243</v>
      </c>
      <c r="Z28" s="25">
        <f>'AEO 2022 Table 47 Raw'!AC16</f>
        <v>355.19534299999998</v>
      </c>
      <c r="AA28" s="25">
        <f>'AEO 2022 Table 47 Raw'!AD16</f>
        <v>355.76126099999999</v>
      </c>
      <c r="AB28" s="25">
        <f>'AEO 2022 Table 47 Raw'!AE16</f>
        <v>356.30270400000001</v>
      </c>
      <c r="AC28" s="25">
        <f>'AEO 2022 Table 47 Raw'!AF16</f>
        <v>356.82766700000002</v>
      </c>
      <c r="AD28" s="25">
        <f>'AEO 2022 Table 47 Raw'!AG16</f>
        <v>357.33395400000001</v>
      </c>
      <c r="AE28" s="25">
        <f>'AEO 2022 Table 47 Raw'!AH16</f>
        <v>357.82119799999998</v>
      </c>
      <c r="AF28" s="25">
        <f>'AEO 2022 Table 47 Raw'!AI16</f>
        <v>358.29336499999999</v>
      </c>
      <c r="AG28" s="45">
        <f>'AEO 2022 Table 47 Raw'!AJ16</f>
        <v>3.0000000000000001E-3</v>
      </c>
    </row>
    <row r="29" spans="1:33" ht="15" customHeight="1">
      <c r="A29" s="8" t="s">
        <v>1054</v>
      </c>
      <c r="B29" s="24" t="s">
        <v>1055</v>
      </c>
      <c r="C29" s="25">
        <f>'AEO 2022 Table 47 Raw'!F17</f>
        <v>38.284599</v>
      </c>
      <c r="D29" s="25">
        <f>'AEO 2022 Table 47 Raw'!G17</f>
        <v>38.694302</v>
      </c>
      <c r="E29" s="25">
        <f>'AEO 2022 Table 47 Raw'!H17</f>
        <v>39.102600000000002</v>
      </c>
      <c r="F29" s="25">
        <f>'AEO 2022 Table 47 Raw'!I17</f>
        <v>39.509079</v>
      </c>
      <c r="G29" s="25">
        <f>'AEO 2022 Table 47 Raw'!J17</f>
        <v>39.913521000000003</v>
      </c>
      <c r="H29" s="25">
        <f>'AEO 2022 Table 47 Raw'!K17</f>
        <v>40.315201000000002</v>
      </c>
      <c r="I29" s="25">
        <f>'AEO 2022 Table 47 Raw'!L17</f>
        <v>40.713901999999997</v>
      </c>
      <c r="J29" s="25">
        <f>'AEO 2022 Table 47 Raw'!M17</f>
        <v>41.109200000000001</v>
      </c>
      <c r="K29" s="25">
        <f>'AEO 2022 Table 47 Raw'!N17</f>
        <v>41.500670999999997</v>
      </c>
      <c r="L29" s="25">
        <f>'AEO 2022 Table 47 Raw'!O17</f>
        <v>41.888100000000001</v>
      </c>
      <c r="M29" s="25">
        <f>'AEO 2022 Table 47 Raw'!P17</f>
        <v>42.271000000000001</v>
      </c>
      <c r="N29" s="25">
        <f>'AEO 2022 Table 47 Raw'!Q17</f>
        <v>42.649299999999997</v>
      </c>
      <c r="O29" s="25">
        <f>'AEO 2022 Table 47 Raw'!R17</f>
        <v>43.022799999999997</v>
      </c>
      <c r="P29" s="25">
        <f>'AEO 2022 Table 47 Raw'!S17</f>
        <v>43.391499000000003</v>
      </c>
      <c r="Q29" s="25">
        <f>'AEO 2022 Table 47 Raw'!T17</f>
        <v>43.755501000000002</v>
      </c>
      <c r="R29" s="25">
        <f>'AEO 2022 Table 47 Raw'!U17</f>
        <v>44.114730999999999</v>
      </c>
      <c r="S29" s="25">
        <f>'AEO 2022 Table 47 Raw'!V17</f>
        <v>44.469397999999998</v>
      </c>
      <c r="T29" s="25">
        <f>'AEO 2022 Table 47 Raw'!W17</f>
        <v>44.819481000000003</v>
      </c>
      <c r="U29" s="25">
        <f>'AEO 2022 Table 47 Raw'!X17</f>
        <v>45.165298</v>
      </c>
      <c r="V29" s="25">
        <f>'AEO 2022 Table 47 Raw'!Y17</f>
        <v>45.506802</v>
      </c>
      <c r="W29" s="25">
        <f>'AEO 2022 Table 47 Raw'!Z17</f>
        <v>45.843879999999999</v>
      </c>
      <c r="X29" s="25">
        <f>'AEO 2022 Table 47 Raw'!AA17</f>
        <v>46.176898999999999</v>
      </c>
      <c r="Y29" s="25">
        <f>'AEO 2022 Table 47 Raw'!AB17</f>
        <v>46.505600000000001</v>
      </c>
      <c r="Z29" s="25">
        <f>'AEO 2022 Table 47 Raw'!AC17</f>
        <v>46.831772000000001</v>
      </c>
      <c r="AA29" s="25">
        <f>'AEO 2022 Table 47 Raw'!AD17</f>
        <v>47.156199999999998</v>
      </c>
      <c r="AB29" s="25">
        <f>'AEO 2022 Table 47 Raw'!AE17</f>
        <v>47.479069000000003</v>
      </c>
      <c r="AC29" s="25">
        <f>'AEO 2022 Table 47 Raw'!AF17</f>
        <v>47.800800000000002</v>
      </c>
      <c r="AD29" s="25">
        <f>'AEO 2022 Table 47 Raw'!AG17</f>
        <v>48.121670000000002</v>
      </c>
      <c r="AE29" s="25">
        <f>'AEO 2022 Table 47 Raw'!AH17</f>
        <v>48.442321999999997</v>
      </c>
      <c r="AF29" s="25">
        <f>'AEO 2022 Table 47 Raw'!AI17</f>
        <v>48.763081</v>
      </c>
      <c r="AG29" s="45">
        <f>'AEO 2022 Table 47 Raw'!AJ17</f>
        <v>8.0000000000000002E-3</v>
      </c>
    </row>
    <row r="30" spans="1:33" ht="15" customHeight="1">
      <c r="A30" s="8" t="s">
        <v>1056</v>
      </c>
      <c r="B30" s="24" t="s">
        <v>1057</v>
      </c>
      <c r="C30" s="25">
        <f>'AEO 2022 Table 47 Raw'!F18</f>
        <v>225.60835299999999</v>
      </c>
      <c r="D30" s="25">
        <f>'AEO 2022 Table 47 Raw'!G18</f>
        <v>227.869812</v>
      </c>
      <c r="E30" s="25">
        <f>'AEO 2022 Table 47 Raw'!H18</f>
        <v>230.102295</v>
      </c>
      <c r="F30" s="25">
        <f>'AEO 2022 Table 47 Raw'!I18</f>
        <v>232.30426</v>
      </c>
      <c r="G30" s="25">
        <f>'AEO 2022 Table 47 Raw'!J18</f>
        <v>234.47468599999999</v>
      </c>
      <c r="H30" s="25">
        <f>'AEO 2022 Table 47 Raw'!K18</f>
        <v>236.532318</v>
      </c>
      <c r="I30" s="25">
        <f>'AEO 2022 Table 47 Raw'!L18</f>
        <v>238.55851699999999</v>
      </c>
      <c r="J30" s="25">
        <f>'AEO 2022 Table 47 Raw'!M18</f>
        <v>240.55452</v>
      </c>
      <c r="K30" s="25">
        <f>'AEO 2022 Table 47 Raw'!N18</f>
        <v>242.522491</v>
      </c>
      <c r="L30" s="25">
        <f>'AEO 2022 Table 47 Raw'!O18</f>
        <v>244.46263099999999</v>
      </c>
      <c r="M30" s="25">
        <f>'AEO 2022 Table 47 Raw'!P18</f>
        <v>246.26522800000001</v>
      </c>
      <c r="N30" s="25">
        <f>'AEO 2022 Table 47 Raw'!Q18</f>
        <v>248.04122899999999</v>
      </c>
      <c r="O30" s="25">
        <f>'AEO 2022 Table 47 Raw'!R18</f>
        <v>249.78727699999999</v>
      </c>
      <c r="P30" s="25">
        <f>'AEO 2022 Table 47 Raw'!S18</f>
        <v>251.49903900000001</v>
      </c>
      <c r="Q30" s="25">
        <f>'AEO 2022 Table 47 Raw'!T18</f>
        <v>253.17283599999999</v>
      </c>
      <c r="R30" s="25">
        <f>'AEO 2022 Table 47 Raw'!U18</f>
        <v>254.71133399999999</v>
      </c>
      <c r="S30" s="25">
        <f>'AEO 2022 Table 47 Raw'!V18</f>
        <v>256.21444700000001</v>
      </c>
      <c r="T30" s="25">
        <f>'AEO 2022 Table 47 Raw'!W18</f>
        <v>257.68279999999999</v>
      </c>
      <c r="U30" s="25">
        <f>'AEO 2022 Table 47 Raw'!X18</f>
        <v>259.11608899999999</v>
      </c>
      <c r="V30" s="25">
        <f>'AEO 2022 Table 47 Raw'!Y18</f>
        <v>260.51443499999999</v>
      </c>
      <c r="W30" s="25">
        <f>'AEO 2022 Table 47 Raw'!Z18</f>
        <v>261.76748700000002</v>
      </c>
      <c r="X30" s="25">
        <f>'AEO 2022 Table 47 Raw'!AA18</f>
        <v>262.98593099999999</v>
      </c>
      <c r="Y30" s="25">
        <f>'AEO 2022 Table 47 Raw'!AB18</f>
        <v>264.16888399999999</v>
      </c>
      <c r="Z30" s="25">
        <f>'AEO 2022 Table 47 Raw'!AC18</f>
        <v>265.31768799999998</v>
      </c>
      <c r="AA30" s="25">
        <f>'AEO 2022 Table 47 Raw'!AD18</f>
        <v>266.42984000000001</v>
      </c>
      <c r="AB30" s="25">
        <f>'AEO 2022 Table 47 Raw'!AE18</f>
        <v>267.37756300000001</v>
      </c>
      <c r="AC30" s="25">
        <f>'AEO 2022 Table 47 Raw'!AF18</f>
        <v>268.279022</v>
      </c>
      <c r="AD30" s="25">
        <f>'AEO 2022 Table 47 Raw'!AG18</f>
        <v>269.15545700000001</v>
      </c>
      <c r="AE30" s="25">
        <f>'AEO 2022 Table 47 Raw'!AH18</f>
        <v>270.02947999999998</v>
      </c>
      <c r="AF30" s="25">
        <f>'AEO 2022 Table 47 Raw'!AI18</f>
        <v>270.91677900000002</v>
      </c>
      <c r="AG30" s="45">
        <f>'AEO 2022 Table 47 Raw'!AJ18</f>
        <v>6.0000000000000001E-3</v>
      </c>
    </row>
    <row r="31" spans="1:33" ht="15" customHeight="1">
      <c r="A31" s="8" t="s">
        <v>1058</v>
      </c>
      <c r="B31" s="24" t="s">
        <v>1059</v>
      </c>
      <c r="C31" s="25">
        <f>'AEO 2022 Table 47 Raw'!F19</f>
        <v>434.27700800000002</v>
      </c>
      <c r="D31" s="25">
        <f>'AEO 2022 Table 47 Raw'!G19</f>
        <v>437.81118800000002</v>
      </c>
      <c r="E31" s="25">
        <f>'AEO 2022 Table 47 Raw'!H19</f>
        <v>441.40646400000003</v>
      </c>
      <c r="F31" s="25">
        <f>'AEO 2022 Table 47 Raw'!I19</f>
        <v>444.94348100000002</v>
      </c>
      <c r="G31" s="25">
        <f>'AEO 2022 Table 47 Raw'!J19</f>
        <v>448.31362899999999</v>
      </c>
      <c r="H31" s="25">
        <f>'AEO 2022 Table 47 Raw'!K19</f>
        <v>451.51901199999998</v>
      </c>
      <c r="I31" s="25">
        <f>'AEO 2022 Table 47 Raw'!L19</f>
        <v>454.55972300000002</v>
      </c>
      <c r="J31" s="25">
        <f>'AEO 2022 Table 47 Raw'!M19</f>
        <v>457.45092799999998</v>
      </c>
      <c r="K31" s="25">
        <f>'AEO 2022 Table 47 Raw'!N19</f>
        <v>460.22442599999999</v>
      </c>
      <c r="L31" s="25">
        <f>'AEO 2022 Table 47 Raw'!O19</f>
        <v>462.90527300000002</v>
      </c>
      <c r="M31" s="25">
        <f>'AEO 2022 Table 47 Raw'!P19</f>
        <v>465.36932400000001</v>
      </c>
      <c r="N31" s="25">
        <f>'AEO 2022 Table 47 Raw'!Q19</f>
        <v>467.72406000000001</v>
      </c>
      <c r="O31" s="25">
        <f>'AEO 2022 Table 47 Raw'!R19</f>
        <v>469.97769199999999</v>
      </c>
      <c r="P31" s="25">
        <f>'AEO 2022 Table 47 Raw'!S19</f>
        <v>472.14163200000002</v>
      </c>
      <c r="Q31" s="25">
        <f>'AEO 2022 Table 47 Raw'!T19</f>
        <v>474.22537199999999</v>
      </c>
      <c r="R31" s="25">
        <f>'AEO 2022 Table 47 Raw'!U19</f>
        <v>476.082672</v>
      </c>
      <c r="S31" s="25">
        <f>'AEO 2022 Table 47 Raw'!V19</f>
        <v>477.86084</v>
      </c>
      <c r="T31" s="25">
        <f>'AEO 2022 Table 47 Raw'!W19</f>
        <v>479.56222500000001</v>
      </c>
      <c r="U31" s="25">
        <f>'AEO 2022 Table 47 Raw'!X19</f>
        <v>481.18820199999999</v>
      </c>
      <c r="V31" s="25">
        <f>'AEO 2022 Table 47 Raw'!Y19</f>
        <v>482.73867799999999</v>
      </c>
      <c r="W31" s="25">
        <f>'AEO 2022 Table 47 Raw'!Z19</f>
        <v>484.070831</v>
      </c>
      <c r="X31" s="25">
        <f>'AEO 2022 Table 47 Raw'!AA19</f>
        <v>485.32736199999999</v>
      </c>
      <c r="Y31" s="25">
        <f>'AEO 2022 Table 47 Raw'!AB19</f>
        <v>486.51290899999998</v>
      </c>
      <c r="Z31" s="25">
        <f>'AEO 2022 Table 47 Raw'!AC19</f>
        <v>487.632721</v>
      </c>
      <c r="AA31" s="25">
        <f>'AEO 2022 Table 47 Raw'!AD19</f>
        <v>488.686127</v>
      </c>
      <c r="AB31" s="25">
        <f>'AEO 2022 Table 47 Raw'!AE19</f>
        <v>489.51284800000002</v>
      </c>
      <c r="AC31" s="25">
        <f>'AEO 2022 Table 47 Raw'!AF19</f>
        <v>490.25842299999999</v>
      </c>
      <c r="AD31" s="25">
        <f>'AEO 2022 Table 47 Raw'!AG19</f>
        <v>490.95410199999998</v>
      </c>
      <c r="AE31" s="25">
        <f>'AEO 2022 Table 47 Raw'!AH19</f>
        <v>491.63436899999999</v>
      </c>
      <c r="AF31" s="25">
        <f>'AEO 2022 Table 47 Raw'!AI19</f>
        <v>492.32287600000001</v>
      </c>
      <c r="AG31" s="45">
        <f>'AEO 2022 Table 47 Raw'!AJ19</f>
        <v>4.0000000000000001E-3</v>
      </c>
    </row>
    <row r="32" spans="1:33" ht="15" customHeight="1">
      <c r="A32" s="8" t="s">
        <v>1060</v>
      </c>
      <c r="B32" s="24" t="s">
        <v>1061</v>
      </c>
      <c r="C32" s="25">
        <f>'AEO 2022 Table 47 Raw'!F20</f>
        <v>631.87347399999999</v>
      </c>
      <c r="D32" s="25">
        <f>'AEO 2022 Table 47 Raw'!G20</f>
        <v>632.91332999999997</v>
      </c>
      <c r="E32" s="25">
        <f>'AEO 2022 Table 47 Raw'!H20</f>
        <v>633.91381799999999</v>
      </c>
      <c r="F32" s="25">
        <f>'AEO 2022 Table 47 Raw'!I20</f>
        <v>634.75506600000006</v>
      </c>
      <c r="G32" s="25">
        <f>'AEO 2022 Table 47 Raw'!J20</f>
        <v>635.54296899999997</v>
      </c>
      <c r="H32" s="25">
        <f>'AEO 2022 Table 47 Raw'!K20</f>
        <v>636.28723100000002</v>
      </c>
      <c r="I32" s="25">
        <f>'AEO 2022 Table 47 Raw'!L20</f>
        <v>636.98254399999996</v>
      </c>
      <c r="J32" s="25">
        <f>'AEO 2022 Table 47 Raw'!M20</f>
        <v>637.63641399999995</v>
      </c>
      <c r="K32" s="25">
        <f>'AEO 2022 Table 47 Raw'!N20</f>
        <v>638.25561500000003</v>
      </c>
      <c r="L32" s="25">
        <f>'AEO 2022 Table 47 Raw'!O20</f>
        <v>638.85089100000005</v>
      </c>
      <c r="M32" s="25">
        <f>'AEO 2022 Table 47 Raw'!P20</f>
        <v>639.42144800000005</v>
      </c>
      <c r="N32" s="25">
        <f>'AEO 2022 Table 47 Raw'!Q20</f>
        <v>639.97760000000005</v>
      </c>
      <c r="O32" s="25">
        <f>'AEO 2022 Table 47 Raw'!R20</f>
        <v>640.50140399999998</v>
      </c>
      <c r="P32" s="25">
        <f>'AEO 2022 Table 47 Raw'!S20</f>
        <v>640.97582999999997</v>
      </c>
      <c r="Q32" s="25">
        <f>'AEO 2022 Table 47 Raw'!T20</f>
        <v>641.388733</v>
      </c>
      <c r="R32" s="25">
        <f>'AEO 2022 Table 47 Raw'!U20</f>
        <v>641.73278800000003</v>
      </c>
      <c r="S32" s="25">
        <f>'AEO 2022 Table 47 Raw'!V20</f>
        <v>642.02539100000001</v>
      </c>
      <c r="T32" s="25">
        <f>'AEO 2022 Table 47 Raw'!W20</f>
        <v>642.26660200000003</v>
      </c>
      <c r="U32" s="25">
        <f>'AEO 2022 Table 47 Raw'!X20</f>
        <v>642.45361300000002</v>
      </c>
      <c r="V32" s="25">
        <f>'AEO 2022 Table 47 Raw'!Y20</f>
        <v>642.58239700000001</v>
      </c>
      <c r="W32" s="25">
        <f>'AEO 2022 Table 47 Raw'!Z20</f>
        <v>642.645081</v>
      </c>
      <c r="X32" s="25">
        <f>'AEO 2022 Table 47 Raw'!AA20</f>
        <v>642.64617899999996</v>
      </c>
      <c r="Y32" s="25">
        <f>'AEO 2022 Table 47 Raw'!AB20</f>
        <v>642.58306900000002</v>
      </c>
      <c r="Z32" s="25">
        <f>'AEO 2022 Table 47 Raw'!AC20</f>
        <v>642.45330799999999</v>
      </c>
      <c r="AA32" s="25">
        <f>'AEO 2022 Table 47 Raw'!AD20</f>
        <v>642.25439500000005</v>
      </c>
      <c r="AB32" s="25">
        <f>'AEO 2022 Table 47 Raw'!AE20</f>
        <v>641.97283900000002</v>
      </c>
      <c r="AC32" s="25">
        <f>'AEO 2022 Table 47 Raw'!AF20</f>
        <v>641.60931400000004</v>
      </c>
      <c r="AD32" s="25">
        <f>'AEO 2022 Table 47 Raw'!AG20</f>
        <v>641.17883300000005</v>
      </c>
      <c r="AE32" s="25">
        <f>'AEO 2022 Table 47 Raw'!AH20</f>
        <v>640.69653300000004</v>
      </c>
      <c r="AF32" s="25">
        <f>'AEO 2022 Table 47 Raw'!AI20</f>
        <v>640.17401099999995</v>
      </c>
      <c r="AG32" s="45">
        <f>'AEO 2022 Table 47 Raw'!AJ20</f>
        <v>0</v>
      </c>
    </row>
    <row r="33" spans="1:33" ht="15" customHeight="1">
      <c r="A33" s="8" t="s">
        <v>1062</v>
      </c>
      <c r="B33" s="24" t="s">
        <v>1063</v>
      </c>
      <c r="C33" s="25">
        <f>'AEO 2022 Table 47 Raw'!F21</f>
        <v>1269.319336</v>
      </c>
      <c r="D33" s="25">
        <f>'AEO 2022 Table 47 Raw'!G21</f>
        <v>1301.084351</v>
      </c>
      <c r="E33" s="25">
        <f>'AEO 2022 Table 47 Raw'!H21</f>
        <v>1332.8686520000001</v>
      </c>
      <c r="F33" s="25">
        <f>'AEO 2022 Table 47 Raw'!I21</f>
        <v>1364.6514890000001</v>
      </c>
      <c r="G33" s="25">
        <f>'AEO 2022 Table 47 Raw'!J21</f>
        <v>1396.419067</v>
      </c>
      <c r="H33" s="25">
        <f>'AEO 2022 Table 47 Raw'!K21</f>
        <v>1430.4780270000001</v>
      </c>
      <c r="I33" s="25">
        <f>'AEO 2022 Table 47 Raw'!L21</f>
        <v>1464.521851</v>
      </c>
      <c r="J33" s="25">
        <f>'AEO 2022 Table 47 Raw'!M21</f>
        <v>1498.552246</v>
      </c>
      <c r="K33" s="25">
        <f>'AEO 2022 Table 47 Raw'!N21</f>
        <v>1532.5742190000001</v>
      </c>
      <c r="L33" s="25">
        <f>'AEO 2022 Table 47 Raw'!O21</f>
        <v>1566.5936280000001</v>
      </c>
      <c r="M33" s="25">
        <f>'AEO 2022 Table 47 Raw'!P21</f>
        <v>1602.662476</v>
      </c>
      <c r="N33" s="25">
        <f>'AEO 2022 Table 47 Raw'!Q21</f>
        <v>1638.723389</v>
      </c>
      <c r="O33" s="25">
        <f>'AEO 2022 Table 47 Raw'!R21</f>
        <v>1674.7757570000001</v>
      </c>
      <c r="P33" s="25">
        <f>'AEO 2022 Table 47 Raw'!S21</f>
        <v>1710.8199460000001</v>
      </c>
      <c r="Q33" s="25">
        <f>'AEO 2022 Table 47 Raw'!T21</f>
        <v>1746.8507079999999</v>
      </c>
      <c r="R33" s="25">
        <f>'AEO 2022 Table 47 Raw'!U21</f>
        <v>1784.5615230000001</v>
      </c>
      <c r="S33" s="25">
        <f>'AEO 2022 Table 47 Raw'!V21</f>
        <v>1822.2612300000001</v>
      </c>
      <c r="T33" s="25">
        <f>'AEO 2022 Table 47 Raw'!W21</f>
        <v>1859.949707</v>
      </c>
      <c r="U33" s="25">
        <f>'AEO 2022 Table 47 Raw'!X21</f>
        <v>1897.626831</v>
      </c>
      <c r="V33" s="25">
        <f>'AEO 2022 Table 47 Raw'!Y21</f>
        <v>1935.2924800000001</v>
      </c>
      <c r="W33" s="25">
        <f>'AEO 2022 Table 47 Raw'!Z21</f>
        <v>1974.235596</v>
      </c>
      <c r="X33" s="25">
        <f>'AEO 2022 Table 47 Raw'!AA21</f>
        <v>2013.1687010000001</v>
      </c>
      <c r="Y33" s="25">
        <f>'AEO 2022 Table 47 Raw'!AB21</f>
        <v>2052.0888669999999</v>
      </c>
      <c r="Z33" s="25">
        <f>'AEO 2022 Table 47 Raw'!AC21</f>
        <v>2090.9958499999998</v>
      </c>
      <c r="AA33" s="25">
        <f>'AEO 2022 Table 47 Raw'!AD21</f>
        <v>2129.8869629999999</v>
      </c>
      <c r="AB33" s="25">
        <f>'AEO 2022 Table 47 Raw'!AE21</f>
        <v>2169.5336910000001</v>
      </c>
      <c r="AC33" s="25">
        <f>'AEO 2022 Table 47 Raw'!AF21</f>
        <v>2209.1591800000001</v>
      </c>
      <c r="AD33" s="25">
        <f>'AEO 2022 Table 47 Raw'!AG21</f>
        <v>2248.7761230000001</v>
      </c>
      <c r="AE33" s="25">
        <f>'AEO 2022 Table 47 Raw'!AH21</f>
        <v>2288.392578</v>
      </c>
      <c r="AF33" s="25">
        <f>'AEO 2022 Table 47 Raw'!AI21</f>
        <v>2328.016357</v>
      </c>
      <c r="AG33" s="45">
        <f>'AEO 2022 Table 47 Raw'!AJ21</f>
        <v>2.1000000000000001E-2</v>
      </c>
    </row>
    <row r="34" spans="1:33" ht="15" customHeight="1">
      <c r="A34" s="8" t="s">
        <v>1064</v>
      </c>
      <c r="B34" s="24" t="s">
        <v>1065</v>
      </c>
      <c r="C34" s="25">
        <f>'AEO 2022 Table 47 Raw'!F22</f>
        <v>368.96450800000002</v>
      </c>
      <c r="D34" s="25">
        <f>'AEO 2022 Table 47 Raw'!G22</f>
        <v>376.33496100000002</v>
      </c>
      <c r="E34" s="25">
        <f>'AEO 2022 Table 47 Raw'!H22</f>
        <v>383.53497299999998</v>
      </c>
      <c r="F34" s="25">
        <f>'AEO 2022 Table 47 Raw'!I22</f>
        <v>390.61431900000002</v>
      </c>
      <c r="G34" s="25">
        <f>'AEO 2022 Table 47 Raw'!J22</f>
        <v>397.63549799999998</v>
      </c>
      <c r="H34" s="25">
        <f>'AEO 2022 Table 47 Raw'!K22</f>
        <v>403.99877900000001</v>
      </c>
      <c r="I34" s="25">
        <f>'AEO 2022 Table 47 Raw'!L22</f>
        <v>410.312592</v>
      </c>
      <c r="J34" s="25">
        <f>'AEO 2022 Table 47 Raw'!M22</f>
        <v>416.62982199999999</v>
      </c>
      <c r="K34" s="25">
        <f>'AEO 2022 Table 47 Raw'!N22</f>
        <v>422.91711400000003</v>
      </c>
      <c r="L34" s="25">
        <f>'AEO 2022 Table 47 Raw'!O22</f>
        <v>429.06820699999997</v>
      </c>
      <c r="M34" s="25">
        <f>'AEO 2022 Table 47 Raw'!P22</f>
        <v>434.74285900000001</v>
      </c>
      <c r="N34" s="25">
        <f>'AEO 2022 Table 47 Raw'!Q22</f>
        <v>440.40045199999997</v>
      </c>
      <c r="O34" s="25">
        <f>'AEO 2022 Table 47 Raw'!R22</f>
        <v>446.04379299999999</v>
      </c>
      <c r="P34" s="25">
        <f>'AEO 2022 Table 47 Raw'!S22</f>
        <v>451.672394</v>
      </c>
      <c r="Q34" s="25">
        <f>'AEO 2022 Table 47 Raw'!T22</f>
        <v>457.28509500000001</v>
      </c>
      <c r="R34" s="25">
        <f>'AEO 2022 Table 47 Raw'!U22</f>
        <v>462.80377199999998</v>
      </c>
      <c r="S34" s="25">
        <f>'AEO 2022 Table 47 Raw'!V22</f>
        <v>468.30380200000002</v>
      </c>
      <c r="T34" s="25">
        <f>'AEO 2022 Table 47 Raw'!W22</f>
        <v>473.78344700000002</v>
      </c>
      <c r="U34" s="25">
        <f>'AEO 2022 Table 47 Raw'!X22</f>
        <v>479.23947099999998</v>
      </c>
      <c r="V34" s="25">
        <f>'AEO 2022 Table 47 Raw'!Y22</f>
        <v>484.67303500000003</v>
      </c>
      <c r="W34" s="25">
        <f>'AEO 2022 Table 47 Raw'!Z22</f>
        <v>489.91235399999999</v>
      </c>
      <c r="X34" s="25">
        <f>'AEO 2022 Table 47 Raw'!AA22</f>
        <v>495.12487800000002</v>
      </c>
      <c r="Y34" s="25">
        <f>'AEO 2022 Table 47 Raw'!AB22</f>
        <v>500.30947900000001</v>
      </c>
      <c r="Z34" s="25">
        <f>'AEO 2022 Table 47 Raw'!AC22</f>
        <v>505.46508799999998</v>
      </c>
      <c r="AA34" s="25">
        <f>'AEO 2022 Table 47 Raw'!AD22</f>
        <v>510.59481799999998</v>
      </c>
      <c r="AB34" s="25">
        <f>'AEO 2022 Table 47 Raw'!AE22</f>
        <v>515.39520300000004</v>
      </c>
      <c r="AC34" s="25">
        <f>'AEO 2022 Table 47 Raw'!AF22</f>
        <v>520.16650400000003</v>
      </c>
      <c r="AD34" s="25">
        <f>'AEO 2022 Table 47 Raw'!AG22</f>
        <v>524.90631099999996</v>
      </c>
      <c r="AE34" s="25">
        <f>'AEO 2022 Table 47 Raw'!AH22</f>
        <v>529.61358600000005</v>
      </c>
      <c r="AF34" s="25">
        <f>'AEO 2022 Table 47 Raw'!AI22</f>
        <v>534.28869599999996</v>
      </c>
      <c r="AG34" s="45">
        <f>'AEO 2022 Table 47 Raw'!AJ22</f>
        <v>1.2999999999999999E-2</v>
      </c>
    </row>
    <row r="35" spans="1:33" ht="15" customHeight="1">
      <c r="A35" s="8" t="s">
        <v>1066</v>
      </c>
      <c r="B35" s="24" t="s">
        <v>1067</v>
      </c>
      <c r="C35" s="25">
        <f>'AEO 2022 Table 47 Raw'!F23</f>
        <v>296.11938500000002</v>
      </c>
      <c r="D35" s="25">
        <f>'AEO 2022 Table 47 Raw'!G23</f>
        <v>296.79925500000002</v>
      </c>
      <c r="E35" s="25">
        <f>'AEO 2022 Table 47 Raw'!H23</f>
        <v>297.39273100000003</v>
      </c>
      <c r="F35" s="25">
        <f>'AEO 2022 Table 47 Raw'!I23</f>
        <v>297.93078600000001</v>
      </c>
      <c r="G35" s="25">
        <f>'AEO 2022 Table 47 Raw'!J23</f>
        <v>298.435181</v>
      </c>
      <c r="H35" s="25">
        <f>'AEO 2022 Table 47 Raw'!K23</f>
        <v>298.77771000000001</v>
      </c>
      <c r="I35" s="25">
        <f>'AEO 2022 Table 47 Raw'!L23</f>
        <v>299.06448399999999</v>
      </c>
      <c r="J35" s="25">
        <f>'AEO 2022 Table 47 Raw'!M23</f>
        <v>299.31545999999997</v>
      </c>
      <c r="K35" s="25">
        <f>'AEO 2022 Table 47 Raw'!N23</f>
        <v>299.54965199999998</v>
      </c>
      <c r="L35" s="25">
        <f>'AEO 2022 Table 47 Raw'!O23</f>
        <v>299.78066999999999</v>
      </c>
      <c r="M35" s="25">
        <f>'AEO 2022 Table 47 Raw'!P23</f>
        <v>300.006531</v>
      </c>
      <c r="N35" s="25">
        <f>'AEO 2022 Table 47 Raw'!Q23</f>
        <v>300.21011399999998</v>
      </c>
      <c r="O35" s="25">
        <f>'AEO 2022 Table 47 Raw'!R23</f>
        <v>300.39605699999998</v>
      </c>
      <c r="P35" s="25">
        <f>'AEO 2022 Table 47 Raw'!S23</f>
        <v>300.56967200000003</v>
      </c>
      <c r="Q35" s="25">
        <f>'AEO 2022 Table 47 Raw'!T23</f>
        <v>300.739868</v>
      </c>
      <c r="R35" s="25">
        <f>'AEO 2022 Table 47 Raw'!U23</f>
        <v>300.951752</v>
      </c>
      <c r="S35" s="25">
        <f>'AEO 2022 Table 47 Raw'!V23</f>
        <v>301.14846799999998</v>
      </c>
      <c r="T35" s="25">
        <f>'AEO 2022 Table 47 Raw'!W23</f>
        <v>301.33902</v>
      </c>
      <c r="U35" s="25">
        <f>'AEO 2022 Table 47 Raw'!X23</f>
        <v>301.53192100000001</v>
      </c>
      <c r="V35" s="25">
        <f>'AEO 2022 Table 47 Raw'!Y23</f>
        <v>301.73455799999999</v>
      </c>
      <c r="W35" s="25">
        <f>'AEO 2022 Table 47 Raw'!Z23</f>
        <v>301.932343</v>
      </c>
      <c r="X35" s="25">
        <f>'AEO 2022 Table 47 Raw'!AA23</f>
        <v>302.13595600000002</v>
      </c>
      <c r="Y35" s="25">
        <f>'AEO 2022 Table 47 Raw'!AB23</f>
        <v>302.33703600000001</v>
      </c>
      <c r="Z35" s="25">
        <f>'AEO 2022 Table 47 Raw'!AC23</f>
        <v>302.526184</v>
      </c>
      <c r="AA35" s="25">
        <f>'AEO 2022 Table 47 Raw'!AD23</f>
        <v>302.69986</v>
      </c>
      <c r="AB35" s="25">
        <f>'AEO 2022 Table 47 Raw'!AE23</f>
        <v>302.78832999999997</v>
      </c>
      <c r="AC35" s="25">
        <f>'AEO 2022 Table 47 Raw'!AF23</f>
        <v>302.86908</v>
      </c>
      <c r="AD35" s="25">
        <f>'AEO 2022 Table 47 Raw'!AG23</f>
        <v>302.94229100000001</v>
      </c>
      <c r="AE35" s="25">
        <f>'AEO 2022 Table 47 Raw'!AH23</f>
        <v>303.00994900000001</v>
      </c>
      <c r="AF35" s="25">
        <f>'AEO 2022 Table 47 Raw'!AI23</f>
        <v>303.07028200000002</v>
      </c>
      <c r="AG35" s="45">
        <f>'AEO 2022 Table 47 Raw'!AJ23</f>
        <v>1E-3</v>
      </c>
    </row>
    <row r="36" spans="1:33" ht="15" customHeight="1">
      <c r="A36" s="8" t="s">
        <v>1068</v>
      </c>
      <c r="B36" s="24" t="s">
        <v>1069</v>
      </c>
      <c r="C36" s="25">
        <f>'AEO 2022 Table 47 Raw'!F24</f>
        <v>1452.8797609999999</v>
      </c>
      <c r="D36" s="25">
        <f>'AEO 2022 Table 47 Raw'!G24</f>
        <v>1457.0904539999999</v>
      </c>
      <c r="E36" s="25">
        <f>'AEO 2022 Table 47 Raw'!H24</f>
        <v>1460.759644</v>
      </c>
      <c r="F36" s="25">
        <f>'AEO 2022 Table 47 Raw'!I24</f>
        <v>1463.938721</v>
      </c>
      <c r="G36" s="25">
        <f>'AEO 2022 Table 47 Raw'!J24</f>
        <v>1466.654297</v>
      </c>
      <c r="H36" s="25">
        <f>'AEO 2022 Table 47 Raw'!K24</f>
        <v>1468.872192</v>
      </c>
      <c r="I36" s="25">
        <f>'AEO 2022 Table 47 Raw'!L24</f>
        <v>1470.5695800000001</v>
      </c>
      <c r="J36" s="25">
        <f>'AEO 2022 Table 47 Raw'!M24</f>
        <v>1471.8082280000001</v>
      </c>
      <c r="K36" s="25">
        <f>'AEO 2022 Table 47 Raw'!N24</f>
        <v>1472.6461179999999</v>
      </c>
      <c r="L36" s="25">
        <f>'AEO 2022 Table 47 Raw'!O24</f>
        <v>1473.119629</v>
      </c>
      <c r="M36" s="25">
        <f>'AEO 2022 Table 47 Raw'!P24</f>
        <v>1473.2147219999999</v>
      </c>
      <c r="N36" s="25">
        <f>'AEO 2022 Table 47 Raw'!Q24</f>
        <v>1472.9061280000001</v>
      </c>
      <c r="O36" s="25">
        <f>'AEO 2022 Table 47 Raw'!R24</f>
        <v>1472.209961</v>
      </c>
      <c r="P36" s="25">
        <f>'AEO 2022 Table 47 Raw'!S24</f>
        <v>1471.1552730000001</v>
      </c>
      <c r="Q36" s="25">
        <f>'AEO 2022 Table 47 Raw'!T24</f>
        <v>1469.7617190000001</v>
      </c>
      <c r="R36" s="25">
        <f>'AEO 2022 Table 47 Raw'!U24</f>
        <v>1468.0069579999999</v>
      </c>
      <c r="S36" s="25">
        <f>'AEO 2022 Table 47 Raw'!V24</f>
        <v>1465.8786620000001</v>
      </c>
      <c r="T36" s="25">
        <f>'AEO 2022 Table 47 Raw'!W24</f>
        <v>1463.4125979999999</v>
      </c>
      <c r="U36" s="25">
        <f>'AEO 2022 Table 47 Raw'!X24</f>
        <v>1460.62915</v>
      </c>
      <c r="V36" s="25">
        <f>'AEO 2022 Table 47 Raw'!Y24</f>
        <v>1457.553711</v>
      </c>
      <c r="W36" s="25">
        <f>'AEO 2022 Table 47 Raw'!Z24</f>
        <v>1454.17749</v>
      </c>
      <c r="X36" s="25">
        <f>'AEO 2022 Table 47 Raw'!AA24</f>
        <v>1450.4868160000001</v>
      </c>
      <c r="Y36" s="25">
        <f>'AEO 2022 Table 47 Raw'!AB24</f>
        <v>1446.4920649999999</v>
      </c>
      <c r="Z36" s="25">
        <f>'AEO 2022 Table 47 Raw'!AC24</f>
        <v>1442.2080080000001</v>
      </c>
      <c r="AA36" s="25">
        <f>'AEO 2022 Table 47 Raw'!AD24</f>
        <v>1437.6381839999999</v>
      </c>
      <c r="AB36" s="25">
        <f>'AEO 2022 Table 47 Raw'!AE24</f>
        <v>1432.763428</v>
      </c>
      <c r="AC36" s="25">
        <f>'AEO 2022 Table 47 Raw'!AF24</f>
        <v>1427.5882570000001</v>
      </c>
      <c r="AD36" s="25">
        <f>'AEO 2022 Table 47 Raw'!AG24</f>
        <v>1422.1361079999999</v>
      </c>
      <c r="AE36" s="25">
        <f>'AEO 2022 Table 47 Raw'!AH24</f>
        <v>1416.4417719999999</v>
      </c>
      <c r="AF36" s="25">
        <f>'AEO 2022 Table 47 Raw'!AI24</f>
        <v>1410.5277100000001</v>
      </c>
      <c r="AG36" s="45">
        <f>'AEO 2022 Table 47 Raw'!AJ24</f>
        <v>-1E-3</v>
      </c>
    </row>
    <row r="37" spans="1:33" ht="15" customHeight="1">
      <c r="A37" s="8" t="s">
        <v>1070</v>
      </c>
      <c r="B37" s="24" t="s">
        <v>1071</v>
      </c>
      <c r="C37" s="25">
        <f>'AEO 2022 Table 47 Raw'!F25</f>
        <v>203.23289500000001</v>
      </c>
      <c r="D37" s="25">
        <f>'AEO 2022 Table 47 Raw'!G25</f>
        <v>202.90644800000001</v>
      </c>
      <c r="E37" s="25">
        <f>'AEO 2022 Table 47 Raw'!H25</f>
        <v>202.530472</v>
      </c>
      <c r="F37" s="25">
        <f>'AEO 2022 Table 47 Raw'!I25</f>
        <v>202.110748</v>
      </c>
      <c r="G37" s="25">
        <f>'AEO 2022 Table 47 Raw'!J25</f>
        <v>201.65162699999999</v>
      </c>
      <c r="H37" s="25">
        <f>'AEO 2022 Table 47 Raw'!K25</f>
        <v>201.13188199999999</v>
      </c>
      <c r="I37" s="25">
        <f>'AEO 2022 Table 47 Raw'!L25</f>
        <v>200.576233</v>
      </c>
      <c r="J37" s="25">
        <f>'AEO 2022 Table 47 Raw'!M25</f>
        <v>199.98663300000001</v>
      </c>
      <c r="K37" s="25">
        <f>'AEO 2022 Table 47 Raw'!N25</f>
        <v>199.36558500000001</v>
      </c>
      <c r="L37" s="25">
        <f>'AEO 2022 Table 47 Raw'!O25</f>
        <v>198.71459999999999</v>
      </c>
      <c r="M37" s="25">
        <f>'AEO 2022 Table 47 Raw'!P25</f>
        <v>198.00183100000001</v>
      </c>
      <c r="N37" s="25">
        <f>'AEO 2022 Table 47 Raw'!Q25</f>
        <v>197.26539600000001</v>
      </c>
      <c r="O37" s="25">
        <f>'AEO 2022 Table 47 Raw'!R25</f>
        <v>196.50285299999999</v>
      </c>
      <c r="P37" s="25">
        <f>'AEO 2022 Table 47 Raw'!S25</f>
        <v>195.71374499999999</v>
      </c>
      <c r="Q37" s="25">
        <f>'AEO 2022 Table 47 Raw'!T25</f>
        <v>194.89556899999999</v>
      </c>
      <c r="R37" s="25">
        <f>'AEO 2022 Table 47 Raw'!U25</f>
        <v>194.013733</v>
      </c>
      <c r="S37" s="25">
        <f>'AEO 2022 Table 47 Raw'!V25</f>
        <v>193.108002</v>
      </c>
      <c r="T37" s="25">
        <f>'AEO 2022 Table 47 Raw'!W25</f>
        <v>192.17982499999999</v>
      </c>
      <c r="U37" s="25">
        <f>'AEO 2022 Table 47 Raw'!X25</f>
        <v>191.23140000000001</v>
      </c>
      <c r="V37" s="25">
        <f>'AEO 2022 Table 47 Raw'!Y25</f>
        <v>190.26397700000001</v>
      </c>
      <c r="W37" s="25">
        <f>'AEO 2022 Table 47 Raw'!Z25</f>
        <v>189.253601</v>
      </c>
      <c r="X37" s="25">
        <f>'AEO 2022 Table 47 Raw'!AA25</f>
        <v>188.22572299999999</v>
      </c>
      <c r="Y37" s="25">
        <f>'AEO 2022 Table 47 Raw'!AB25</f>
        <v>187.18258700000001</v>
      </c>
      <c r="Z37" s="25">
        <f>'AEO 2022 Table 47 Raw'!AC25</f>
        <v>186.127228</v>
      </c>
      <c r="AA37" s="25">
        <f>'AEO 2022 Table 47 Raw'!AD25</f>
        <v>185.06014999999999</v>
      </c>
      <c r="AB37" s="25">
        <f>'AEO 2022 Table 47 Raw'!AE25</f>
        <v>183.96772799999999</v>
      </c>
      <c r="AC37" s="25">
        <f>'AEO 2022 Table 47 Raw'!AF25</f>
        <v>182.863846</v>
      </c>
      <c r="AD37" s="25">
        <f>'AEO 2022 Table 47 Raw'!AG25</f>
        <v>181.748795</v>
      </c>
      <c r="AE37" s="25">
        <f>'AEO 2022 Table 47 Raw'!AH25</f>
        <v>180.62297100000001</v>
      </c>
      <c r="AF37" s="25">
        <f>'AEO 2022 Table 47 Raw'!AI25</f>
        <v>179.48582500000001</v>
      </c>
      <c r="AG37" s="45">
        <f>'AEO 2022 Table 47 Raw'!AJ25</f>
        <v>-4.0000000000000001E-3</v>
      </c>
    </row>
    <row r="38" spans="1:33" ht="15" customHeight="1">
      <c r="A38" s="8" t="s">
        <v>1072</v>
      </c>
      <c r="B38" s="24" t="s">
        <v>1073</v>
      </c>
      <c r="C38" s="25">
        <f>'AEO 2022 Table 47 Raw'!F26</f>
        <v>699.93444799999997</v>
      </c>
      <c r="D38" s="25">
        <f>'AEO 2022 Table 47 Raw'!G26</f>
        <v>706.29425000000003</v>
      </c>
      <c r="E38" s="25">
        <f>'AEO 2022 Table 47 Raw'!H26</f>
        <v>712.52685499999995</v>
      </c>
      <c r="F38" s="25">
        <f>'AEO 2022 Table 47 Raw'!I26</f>
        <v>718.64782700000001</v>
      </c>
      <c r="G38" s="25">
        <f>'AEO 2022 Table 47 Raw'!J26</f>
        <v>724.65765399999998</v>
      </c>
      <c r="H38" s="25">
        <f>'AEO 2022 Table 47 Raw'!K26</f>
        <v>730.347351</v>
      </c>
      <c r="I38" s="25">
        <f>'AEO 2022 Table 47 Raw'!L26</f>
        <v>735.93005400000004</v>
      </c>
      <c r="J38" s="25">
        <f>'AEO 2022 Table 47 Raw'!M26</f>
        <v>741.39758300000005</v>
      </c>
      <c r="K38" s="25">
        <f>'AEO 2022 Table 47 Raw'!N26</f>
        <v>746.74401899999998</v>
      </c>
      <c r="L38" s="25">
        <f>'AEO 2022 Table 47 Raw'!O26</f>
        <v>751.95837400000005</v>
      </c>
      <c r="M38" s="25">
        <f>'AEO 2022 Table 47 Raw'!P26</f>
        <v>756.76727300000005</v>
      </c>
      <c r="N38" s="25">
        <f>'AEO 2022 Table 47 Raw'!Q26</f>
        <v>761.46734600000002</v>
      </c>
      <c r="O38" s="25">
        <f>'AEO 2022 Table 47 Raw'!R26</f>
        <v>766.04797399999995</v>
      </c>
      <c r="P38" s="25">
        <f>'AEO 2022 Table 47 Raw'!S26</f>
        <v>770.47814900000003</v>
      </c>
      <c r="Q38" s="25">
        <f>'AEO 2022 Table 47 Raw'!T26</f>
        <v>774.75628700000004</v>
      </c>
      <c r="R38" s="25">
        <f>'AEO 2022 Table 47 Raw'!U26</f>
        <v>778.65753199999995</v>
      </c>
      <c r="S38" s="25">
        <f>'AEO 2022 Table 47 Raw'!V26</f>
        <v>782.42889400000001</v>
      </c>
      <c r="T38" s="25">
        <f>'AEO 2022 Table 47 Raw'!W26</f>
        <v>786.046875</v>
      </c>
      <c r="U38" s="25">
        <f>'AEO 2022 Table 47 Raw'!X26</f>
        <v>789.51953100000003</v>
      </c>
      <c r="V38" s="25">
        <f>'AEO 2022 Table 47 Raw'!Y26</f>
        <v>792.86102300000005</v>
      </c>
      <c r="W38" s="25">
        <f>'AEO 2022 Table 47 Raw'!Z26</f>
        <v>795.86901899999998</v>
      </c>
      <c r="X38" s="25">
        <f>'AEO 2022 Table 47 Raw'!AA26</f>
        <v>798.72576900000001</v>
      </c>
      <c r="Y38" s="25">
        <f>'AEO 2022 Table 47 Raw'!AB26</f>
        <v>801.44238299999995</v>
      </c>
      <c r="Z38" s="25">
        <f>'AEO 2022 Table 47 Raw'!AC26</f>
        <v>804.02795400000002</v>
      </c>
      <c r="AA38" s="25">
        <f>'AEO 2022 Table 47 Raw'!AD26</f>
        <v>806.48449700000003</v>
      </c>
      <c r="AB38" s="25">
        <f>'AEO 2022 Table 47 Raw'!AE26</f>
        <v>808.59783900000002</v>
      </c>
      <c r="AC38" s="25">
        <f>'AEO 2022 Table 47 Raw'!AF26</f>
        <v>810.56970200000001</v>
      </c>
      <c r="AD38" s="25">
        <f>'AEO 2022 Table 47 Raw'!AG26</f>
        <v>812.41455099999996</v>
      </c>
      <c r="AE38" s="25">
        <f>'AEO 2022 Table 47 Raw'!AH26</f>
        <v>814.13952600000005</v>
      </c>
      <c r="AF38" s="25">
        <f>'AEO 2022 Table 47 Raw'!AI26</f>
        <v>815.737122</v>
      </c>
      <c r="AG38" s="45">
        <f>'AEO 2022 Table 47 Raw'!AJ26</f>
        <v>5.0000000000000001E-3</v>
      </c>
    </row>
    <row r="39" spans="1:33" ht="12" customHeight="1">
      <c r="A39" s="8" t="s">
        <v>1074</v>
      </c>
      <c r="B39" s="24" t="s">
        <v>1075</v>
      </c>
      <c r="C39" s="25">
        <f>'AEO 2022 Table 47 Raw'!F27</f>
        <v>1878.005249</v>
      </c>
      <c r="D39" s="25">
        <f>'AEO 2022 Table 47 Raw'!G27</f>
        <v>1898.549683</v>
      </c>
      <c r="E39" s="25">
        <f>'AEO 2022 Table 47 Raw'!H27</f>
        <v>1918.8819579999999</v>
      </c>
      <c r="F39" s="25">
        <f>'AEO 2022 Table 47 Raw'!I27</f>
        <v>1938.9693600000001</v>
      </c>
      <c r="G39" s="25">
        <f>'AEO 2022 Table 47 Raw'!J27</f>
        <v>1958.778687</v>
      </c>
      <c r="H39" s="25">
        <f>'AEO 2022 Table 47 Raw'!K27</f>
        <v>1977.774658</v>
      </c>
      <c r="I39" s="25">
        <f>'AEO 2022 Table 47 Raw'!L27</f>
        <v>1996.5385739999999</v>
      </c>
      <c r="J39" s="25">
        <f>'AEO 2022 Table 47 Raw'!M27</f>
        <v>2015.029663</v>
      </c>
      <c r="K39" s="25">
        <f>'AEO 2022 Table 47 Raw'!N27</f>
        <v>2033.1875</v>
      </c>
      <c r="L39" s="25">
        <f>'AEO 2022 Table 47 Raw'!O27</f>
        <v>2050.9714359999998</v>
      </c>
      <c r="M39" s="25">
        <f>'AEO 2022 Table 47 Raw'!P27</f>
        <v>2067.8466800000001</v>
      </c>
      <c r="N39" s="25">
        <f>'AEO 2022 Table 47 Raw'!Q27</f>
        <v>2084.413818</v>
      </c>
      <c r="O39" s="25">
        <f>'AEO 2022 Table 47 Raw'!R27</f>
        <v>2100.6120609999998</v>
      </c>
      <c r="P39" s="25">
        <f>'AEO 2022 Table 47 Raw'!S27</f>
        <v>2116.3732909999999</v>
      </c>
      <c r="Q39" s="25">
        <f>'AEO 2022 Table 47 Raw'!T27</f>
        <v>2131.6484380000002</v>
      </c>
      <c r="R39" s="25">
        <f>'AEO 2022 Table 47 Raw'!U27</f>
        <v>2145.931885</v>
      </c>
      <c r="S39" s="25">
        <f>'AEO 2022 Table 47 Raw'!V27</f>
        <v>2159.7583009999998</v>
      </c>
      <c r="T39" s="25">
        <f>'AEO 2022 Table 47 Raw'!W27</f>
        <v>2173.1489259999998</v>
      </c>
      <c r="U39" s="25">
        <f>'AEO 2022 Table 47 Raw'!X27</f>
        <v>2186.0954590000001</v>
      </c>
      <c r="V39" s="25">
        <f>'AEO 2022 Table 47 Raw'!Y27</f>
        <v>2198.5998540000001</v>
      </c>
      <c r="W39" s="25">
        <f>'AEO 2022 Table 47 Raw'!Z27</f>
        <v>2210.1057129999999</v>
      </c>
      <c r="X39" s="25">
        <f>'AEO 2022 Table 47 Raw'!AA27</f>
        <v>2221.1484380000002</v>
      </c>
      <c r="Y39" s="25">
        <f>'AEO 2022 Table 47 Raw'!AB27</f>
        <v>2231.766357</v>
      </c>
      <c r="Z39" s="25">
        <f>'AEO 2022 Table 47 Raw'!AC27</f>
        <v>2242.001221</v>
      </c>
      <c r="AA39" s="25">
        <f>'AEO 2022 Table 47 Raw'!AD27</f>
        <v>2251.8889159999999</v>
      </c>
      <c r="AB39" s="25">
        <f>'AEO 2022 Table 47 Raw'!AE27</f>
        <v>2260.7438959999999</v>
      </c>
      <c r="AC39" s="25">
        <f>'AEO 2022 Table 47 Raw'!AF27</f>
        <v>2269.210693</v>
      </c>
      <c r="AD39" s="25">
        <f>'AEO 2022 Table 47 Raw'!AG27</f>
        <v>2277.3125</v>
      </c>
      <c r="AE39" s="25">
        <f>'AEO 2022 Table 47 Raw'!AH27</f>
        <v>2285.0742190000001</v>
      </c>
      <c r="AF39" s="25">
        <f>'AEO 2022 Table 47 Raw'!AI27</f>
        <v>2292.5129390000002</v>
      </c>
      <c r="AG39" s="45">
        <f>'AEO 2022 Table 47 Raw'!AJ27</f>
        <v>7.0000000000000001E-3</v>
      </c>
    </row>
    <row r="40" spans="1:33" ht="12" customHeight="1">
      <c r="A40" s="8" t="s">
        <v>1076</v>
      </c>
      <c r="B40" s="24" t="s">
        <v>1077</v>
      </c>
      <c r="C40" s="25">
        <f>'AEO 2022 Table 47 Raw'!F28</f>
        <v>42.207332999999998</v>
      </c>
      <c r="D40" s="25">
        <f>'AEO 2022 Table 47 Raw'!G28</f>
        <v>42.570945999999999</v>
      </c>
      <c r="E40" s="25">
        <f>'AEO 2022 Table 47 Raw'!H28</f>
        <v>43.176879999999997</v>
      </c>
      <c r="F40" s="25">
        <f>'AEO 2022 Table 47 Raw'!I28</f>
        <v>43.812145000000001</v>
      </c>
      <c r="G40" s="25">
        <f>'AEO 2022 Table 47 Raw'!J28</f>
        <v>44.440781000000001</v>
      </c>
      <c r="H40" s="25">
        <f>'AEO 2022 Table 47 Raw'!K28</f>
        <v>45.072516999999998</v>
      </c>
      <c r="I40" s="25">
        <f>'AEO 2022 Table 47 Raw'!L28</f>
        <v>45.701042000000001</v>
      </c>
      <c r="J40" s="25">
        <f>'AEO 2022 Table 47 Raw'!M28</f>
        <v>46.325848000000001</v>
      </c>
      <c r="K40" s="25">
        <f>'AEO 2022 Table 47 Raw'!N28</f>
        <v>46.946838</v>
      </c>
      <c r="L40" s="25">
        <f>'AEO 2022 Table 47 Raw'!O28</f>
        <v>47.564090999999998</v>
      </c>
      <c r="M40" s="25">
        <f>'AEO 2022 Table 47 Raw'!P28</f>
        <v>48.180218000000004</v>
      </c>
      <c r="N40" s="25">
        <f>'AEO 2022 Table 47 Raw'!Q28</f>
        <v>48.792769999999997</v>
      </c>
      <c r="O40" s="25">
        <f>'AEO 2022 Table 47 Raw'!R28</f>
        <v>49.402191000000002</v>
      </c>
      <c r="P40" s="25">
        <f>'AEO 2022 Table 47 Raw'!S28</f>
        <v>50.009158999999997</v>
      </c>
      <c r="Q40" s="25">
        <f>'AEO 2022 Table 47 Raw'!T28</f>
        <v>50.613872999999998</v>
      </c>
      <c r="R40" s="25">
        <f>'AEO 2022 Table 47 Raw'!U28</f>
        <v>51.215591000000003</v>
      </c>
      <c r="S40" s="25">
        <f>'AEO 2022 Table 47 Raw'!V28</f>
        <v>51.815933000000001</v>
      </c>
      <c r="T40" s="25">
        <f>'AEO 2022 Table 47 Raw'!W28</f>
        <v>52.415267999999998</v>
      </c>
      <c r="U40" s="25">
        <f>'AEO 2022 Table 47 Raw'!X28</f>
        <v>53.013367000000002</v>
      </c>
      <c r="V40" s="25">
        <f>'AEO 2022 Table 47 Raw'!Y28</f>
        <v>53.610233000000001</v>
      </c>
      <c r="W40" s="25">
        <f>'AEO 2022 Table 47 Raw'!Z28</f>
        <v>54.202784999999999</v>
      </c>
      <c r="X40" s="25">
        <f>'AEO 2022 Table 47 Raw'!AA28</f>
        <v>54.793551999999998</v>
      </c>
      <c r="Y40" s="25">
        <f>'AEO 2022 Table 47 Raw'!AB28</f>
        <v>55.382480999999999</v>
      </c>
      <c r="Z40" s="25">
        <f>'AEO 2022 Table 47 Raw'!AC28</f>
        <v>55.969109000000003</v>
      </c>
      <c r="AA40" s="25">
        <f>'AEO 2022 Table 47 Raw'!AD28</f>
        <v>56.553139000000002</v>
      </c>
      <c r="AB40" s="25">
        <f>'AEO 2022 Table 47 Raw'!AE28</f>
        <v>57.129024999999999</v>
      </c>
      <c r="AC40" s="25">
        <f>'AEO 2022 Table 47 Raw'!AF28</f>
        <v>57.701836</v>
      </c>
      <c r="AD40" s="25">
        <f>'AEO 2022 Table 47 Raw'!AG28</f>
        <v>58.271178999999997</v>
      </c>
      <c r="AE40" s="25">
        <f>'AEO 2022 Table 47 Raw'!AH28</f>
        <v>58.837176999999997</v>
      </c>
      <c r="AF40" s="25">
        <f>'AEO 2022 Table 47 Raw'!AI28</f>
        <v>59.399788000000001</v>
      </c>
      <c r="AG40" s="45">
        <f>'AEO 2022 Table 47 Raw'!AJ28</f>
        <v>1.2E-2</v>
      </c>
    </row>
    <row r="41" spans="1:33" ht="12" customHeight="1">
      <c r="AG41" s="48"/>
    </row>
    <row r="42" spans="1:33" ht="12" customHeight="1">
      <c r="B42" s="23" t="s">
        <v>117</v>
      </c>
      <c r="AG42" s="48"/>
    </row>
    <row r="43" spans="1:33" ht="12" customHeight="1">
      <c r="B43" s="23" t="s">
        <v>1078</v>
      </c>
      <c r="AG43" s="48"/>
    </row>
    <row r="44" spans="1:33" ht="12" customHeight="1">
      <c r="B44" s="23" t="s">
        <v>1079</v>
      </c>
      <c r="AG44" s="48"/>
    </row>
    <row r="45" spans="1:33" ht="12" customHeight="1">
      <c r="A45" s="8" t="s">
        <v>1080</v>
      </c>
      <c r="B45" s="24" t="s">
        <v>1081</v>
      </c>
      <c r="C45" s="25">
        <f>'AEO 2022 Table 47 Raw'!F32</f>
        <v>535.94671600000004</v>
      </c>
      <c r="D45" s="25">
        <f>'AEO 2022 Table 47 Raw'!G32</f>
        <v>667.29132100000004</v>
      </c>
      <c r="E45" s="25">
        <f>'AEO 2022 Table 47 Raw'!H32</f>
        <v>719.82916299999999</v>
      </c>
      <c r="F45" s="25">
        <f>'AEO 2022 Table 47 Raw'!I32</f>
        <v>742.01489300000003</v>
      </c>
      <c r="G45" s="25">
        <f>'AEO 2022 Table 47 Raw'!J32</f>
        <v>759.67718500000001</v>
      </c>
      <c r="H45" s="25">
        <f>'AEO 2022 Table 47 Raw'!K32</f>
        <v>775.02557400000001</v>
      </c>
      <c r="I45" s="25">
        <f>'AEO 2022 Table 47 Raw'!L32</f>
        <v>786.07965100000001</v>
      </c>
      <c r="J45" s="25">
        <f>'AEO 2022 Table 47 Raw'!M32</f>
        <v>799.764771</v>
      </c>
      <c r="K45" s="25">
        <f>'AEO 2022 Table 47 Raw'!N32</f>
        <v>814.21252400000003</v>
      </c>
      <c r="L45" s="25">
        <f>'AEO 2022 Table 47 Raw'!O32</f>
        <v>830.07330300000001</v>
      </c>
      <c r="M45" s="25">
        <f>'AEO 2022 Table 47 Raw'!P32</f>
        <v>844.87103300000001</v>
      </c>
      <c r="N45" s="25">
        <f>'AEO 2022 Table 47 Raw'!Q32</f>
        <v>862.62341300000003</v>
      </c>
      <c r="O45" s="25">
        <f>'AEO 2022 Table 47 Raw'!R32</f>
        <v>879.68713400000001</v>
      </c>
      <c r="P45" s="25">
        <f>'AEO 2022 Table 47 Raw'!S32</f>
        <v>892.413635</v>
      </c>
      <c r="Q45" s="25">
        <f>'AEO 2022 Table 47 Raw'!T32</f>
        <v>903.95611599999995</v>
      </c>
      <c r="R45" s="25">
        <f>'AEO 2022 Table 47 Raw'!U32</f>
        <v>915.12323000000004</v>
      </c>
      <c r="S45" s="25">
        <f>'AEO 2022 Table 47 Raw'!V32</f>
        <v>928.09375</v>
      </c>
      <c r="T45" s="25">
        <f>'AEO 2022 Table 47 Raw'!W32</f>
        <v>941.50689699999998</v>
      </c>
      <c r="U45" s="25">
        <f>'AEO 2022 Table 47 Raw'!X32</f>
        <v>957.27099599999997</v>
      </c>
      <c r="V45" s="25">
        <f>'AEO 2022 Table 47 Raw'!Y32</f>
        <v>974.25744599999996</v>
      </c>
      <c r="W45" s="25">
        <f>'AEO 2022 Table 47 Raw'!Z32</f>
        <v>988.66180399999996</v>
      </c>
      <c r="X45" s="25">
        <f>'AEO 2022 Table 47 Raw'!AA32</f>
        <v>1004.493835</v>
      </c>
      <c r="Y45" s="25">
        <f>'AEO 2022 Table 47 Raw'!AB32</f>
        <v>1021.2597050000001</v>
      </c>
      <c r="Z45" s="25">
        <f>'AEO 2022 Table 47 Raw'!AC32</f>
        <v>1037.251953</v>
      </c>
      <c r="AA45" s="25">
        <f>'AEO 2022 Table 47 Raw'!AD32</f>
        <v>1055.8355710000001</v>
      </c>
      <c r="AB45" s="25">
        <f>'AEO 2022 Table 47 Raw'!AE32</f>
        <v>1075.9636230000001</v>
      </c>
      <c r="AC45" s="25">
        <f>'AEO 2022 Table 47 Raw'!AF32</f>
        <v>1095.3867190000001</v>
      </c>
      <c r="AD45" s="25">
        <f>'AEO 2022 Table 47 Raw'!AG32</f>
        <v>1114.5532229999999</v>
      </c>
      <c r="AE45" s="25">
        <f>'AEO 2022 Table 47 Raw'!AH32</f>
        <v>1135.255737</v>
      </c>
      <c r="AF45" s="25">
        <f>'AEO 2022 Table 47 Raw'!AI32</f>
        <v>1160.4592290000001</v>
      </c>
      <c r="AG45" s="45">
        <f>'AEO 2022 Table 47 Raw'!AJ32</f>
        <v>2.7E-2</v>
      </c>
    </row>
    <row r="46" spans="1:33" ht="12" customHeight="1">
      <c r="A46" s="8" t="s">
        <v>1082</v>
      </c>
      <c r="B46" s="24" t="s">
        <v>1083</v>
      </c>
      <c r="C46" s="25">
        <f>'AEO 2022 Table 47 Raw'!F33</f>
        <v>26.712399999999999</v>
      </c>
      <c r="D46" s="25">
        <f>'AEO 2022 Table 47 Raw'!G33</f>
        <v>33.25882</v>
      </c>
      <c r="E46" s="25">
        <f>'AEO 2022 Table 47 Raw'!H33</f>
        <v>35.877388000000003</v>
      </c>
      <c r="F46" s="25">
        <f>'AEO 2022 Table 47 Raw'!I33</f>
        <v>36.764476999999999</v>
      </c>
      <c r="G46" s="25">
        <f>'AEO 2022 Table 47 Raw'!J33</f>
        <v>37.711987000000001</v>
      </c>
      <c r="H46" s="25">
        <f>'AEO 2022 Table 47 Raw'!K33</f>
        <v>38.684418000000001</v>
      </c>
      <c r="I46" s="25">
        <f>'AEO 2022 Table 47 Raw'!L33</f>
        <v>39.659218000000003</v>
      </c>
      <c r="J46" s="25">
        <f>'AEO 2022 Table 47 Raw'!M33</f>
        <v>40.661349999999999</v>
      </c>
      <c r="K46" s="25">
        <f>'AEO 2022 Table 47 Raw'!N33</f>
        <v>41.691947999999996</v>
      </c>
      <c r="L46" s="25">
        <f>'AEO 2022 Table 47 Raw'!O33</f>
        <v>42.750587000000003</v>
      </c>
      <c r="M46" s="25">
        <f>'AEO 2022 Table 47 Raw'!P33</f>
        <v>43.82864</v>
      </c>
      <c r="N46" s="25">
        <f>'AEO 2022 Table 47 Raw'!Q33</f>
        <v>44.926150999999997</v>
      </c>
      <c r="O46" s="25">
        <f>'AEO 2022 Table 47 Raw'!R33</f>
        <v>46.043937999999997</v>
      </c>
      <c r="P46" s="25">
        <f>'AEO 2022 Table 47 Raw'!S33</f>
        <v>47.182281000000003</v>
      </c>
      <c r="Q46" s="25">
        <f>'AEO 2022 Table 47 Raw'!T33</f>
        <v>48.341526000000002</v>
      </c>
      <c r="R46" s="25">
        <f>'AEO 2022 Table 47 Raw'!U33</f>
        <v>49.521926999999998</v>
      </c>
      <c r="S46" s="25">
        <f>'AEO 2022 Table 47 Raw'!V33</f>
        <v>50.723930000000003</v>
      </c>
      <c r="T46" s="25">
        <f>'AEO 2022 Table 47 Raw'!W33</f>
        <v>51.947819000000003</v>
      </c>
      <c r="U46" s="25">
        <f>'AEO 2022 Table 47 Raw'!X33</f>
        <v>53.194164000000001</v>
      </c>
      <c r="V46" s="25">
        <f>'AEO 2022 Table 47 Raw'!Y33</f>
        <v>54.463225999999999</v>
      </c>
      <c r="W46" s="25">
        <f>'AEO 2022 Table 47 Raw'!Z33</f>
        <v>55.755240999999998</v>
      </c>
      <c r="X46" s="25">
        <f>'AEO 2022 Table 47 Raw'!AA33</f>
        <v>57.070830999999998</v>
      </c>
      <c r="Y46" s="25">
        <f>'AEO 2022 Table 47 Raw'!AB33</f>
        <v>58.410091000000001</v>
      </c>
      <c r="Z46" s="25">
        <f>'AEO 2022 Table 47 Raw'!AC33</f>
        <v>59.774901999999997</v>
      </c>
      <c r="AA46" s="25">
        <f>'AEO 2022 Table 47 Raw'!AD33</f>
        <v>61.166362999999997</v>
      </c>
      <c r="AB46" s="25">
        <f>'AEO 2022 Table 47 Raw'!AE33</f>
        <v>62.585075000000003</v>
      </c>
      <c r="AC46" s="25">
        <f>'AEO 2022 Table 47 Raw'!AF33</f>
        <v>64.031859999999995</v>
      </c>
      <c r="AD46" s="25">
        <f>'AEO 2022 Table 47 Raw'!AG33</f>
        <v>65.507462000000004</v>
      </c>
      <c r="AE46" s="25">
        <f>'AEO 2022 Table 47 Raw'!AH33</f>
        <v>67.012955000000005</v>
      </c>
      <c r="AF46" s="25">
        <f>'AEO 2022 Table 47 Raw'!AI33</f>
        <v>68.549225000000007</v>
      </c>
      <c r="AG46" s="45">
        <f>'AEO 2022 Table 47 Raw'!AJ33</f>
        <v>3.3000000000000002E-2</v>
      </c>
    </row>
    <row r="47" spans="1:33" ht="12" customHeight="1">
      <c r="A47" s="8" t="s">
        <v>1084</v>
      </c>
      <c r="B47" s="24" t="s">
        <v>1085</v>
      </c>
      <c r="C47" s="25">
        <f>'AEO 2022 Table 47 Raw'!F34</f>
        <v>12.906981999999999</v>
      </c>
      <c r="D47" s="25">
        <f>'AEO 2022 Table 47 Raw'!G34</f>
        <v>23.764956999999999</v>
      </c>
      <c r="E47" s="25">
        <f>'AEO 2022 Table 47 Raw'!H34</f>
        <v>31.063931</v>
      </c>
      <c r="F47" s="25">
        <f>'AEO 2022 Table 47 Raw'!I34</f>
        <v>34.049869999999999</v>
      </c>
      <c r="G47" s="25">
        <f>'AEO 2022 Table 47 Raw'!J34</f>
        <v>34.965907999999999</v>
      </c>
      <c r="H47" s="25">
        <f>'AEO 2022 Table 47 Raw'!K34</f>
        <v>35.887596000000002</v>
      </c>
      <c r="I47" s="25">
        <f>'AEO 2022 Table 47 Raw'!L34</f>
        <v>36.823349</v>
      </c>
      <c r="J47" s="25">
        <f>'AEO 2022 Table 47 Raw'!M34</f>
        <v>37.771312999999999</v>
      </c>
      <c r="K47" s="25">
        <f>'AEO 2022 Table 47 Raw'!N34</f>
        <v>38.739139999999999</v>
      </c>
      <c r="L47" s="25">
        <f>'AEO 2022 Table 47 Raw'!O34</f>
        <v>39.721378000000001</v>
      </c>
      <c r="M47" s="25">
        <f>'AEO 2022 Table 47 Raw'!P34</f>
        <v>40.720829000000002</v>
      </c>
      <c r="N47" s="25">
        <f>'AEO 2022 Table 47 Raw'!Q34</f>
        <v>41.752274</v>
      </c>
      <c r="O47" s="25">
        <f>'AEO 2022 Table 47 Raw'!R34</f>
        <v>42.801116999999998</v>
      </c>
      <c r="P47" s="25">
        <f>'AEO 2022 Table 47 Raw'!S34</f>
        <v>43.868026999999998</v>
      </c>
      <c r="Q47" s="25">
        <f>'AEO 2022 Table 47 Raw'!T34</f>
        <v>44.954135999999998</v>
      </c>
      <c r="R47" s="25">
        <f>'AEO 2022 Table 47 Raw'!U34</f>
        <v>46.047660999999998</v>
      </c>
      <c r="S47" s="25">
        <f>'AEO 2022 Table 47 Raw'!V34</f>
        <v>47.159041999999999</v>
      </c>
      <c r="T47" s="25">
        <f>'AEO 2022 Table 47 Raw'!W34</f>
        <v>48.28931</v>
      </c>
      <c r="U47" s="25">
        <f>'AEO 2022 Table 47 Raw'!X34</f>
        <v>49.438839000000002</v>
      </c>
      <c r="V47" s="25">
        <f>'AEO 2022 Table 47 Raw'!Y34</f>
        <v>50.607661999999998</v>
      </c>
      <c r="W47" s="25">
        <f>'AEO 2022 Table 47 Raw'!Z34</f>
        <v>51.785922999999997</v>
      </c>
      <c r="X47" s="25">
        <f>'AEO 2022 Table 47 Raw'!AA34</f>
        <v>52.982757999999997</v>
      </c>
      <c r="Y47" s="25">
        <f>'AEO 2022 Table 47 Raw'!AB34</f>
        <v>54.198742000000003</v>
      </c>
      <c r="Z47" s="25">
        <f>'AEO 2022 Table 47 Raw'!AC34</f>
        <v>55.434108999999999</v>
      </c>
      <c r="AA47" s="25">
        <f>'AEO 2022 Table 47 Raw'!AD34</f>
        <v>56.688640999999997</v>
      </c>
      <c r="AB47" s="25">
        <f>'AEO 2022 Table 47 Raw'!AE34</f>
        <v>57.935214999999999</v>
      </c>
      <c r="AC47" s="25">
        <f>'AEO 2022 Table 47 Raw'!AF34</f>
        <v>59.199120000000001</v>
      </c>
      <c r="AD47" s="25">
        <f>'AEO 2022 Table 47 Raw'!AG34</f>
        <v>60.482638999999999</v>
      </c>
      <c r="AE47" s="25">
        <f>'AEO 2022 Table 47 Raw'!AH34</f>
        <v>61.788345</v>
      </c>
      <c r="AF47" s="25">
        <f>'AEO 2022 Table 47 Raw'!AI34</f>
        <v>63.118167999999997</v>
      </c>
      <c r="AG47" s="45">
        <f>'AEO 2022 Table 47 Raw'!AJ34</f>
        <v>5.6000000000000001E-2</v>
      </c>
    </row>
    <row r="48" spans="1:33" ht="12" customHeight="1">
      <c r="A48" s="8" t="s">
        <v>1086</v>
      </c>
      <c r="B48" s="24" t="s">
        <v>1087</v>
      </c>
      <c r="C48" s="25">
        <f>'AEO 2022 Table 47 Raw'!F35</f>
        <v>48.646706000000002</v>
      </c>
      <c r="D48" s="25">
        <f>'AEO 2022 Table 47 Raw'!G35</f>
        <v>76.096832000000006</v>
      </c>
      <c r="E48" s="25">
        <f>'AEO 2022 Table 47 Raw'!H35</f>
        <v>94.549415999999994</v>
      </c>
      <c r="F48" s="25">
        <f>'AEO 2022 Table 47 Raw'!I35</f>
        <v>102.098206</v>
      </c>
      <c r="G48" s="25">
        <f>'AEO 2022 Table 47 Raw'!J35</f>
        <v>108.776459</v>
      </c>
      <c r="H48" s="25">
        <f>'AEO 2022 Table 47 Raw'!K35</f>
        <v>115.823059</v>
      </c>
      <c r="I48" s="25">
        <f>'AEO 2022 Table 47 Raw'!L35</f>
        <v>123.115959</v>
      </c>
      <c r="J48" s="25">
        <f>'AEO 2022 Table 47 Raw'!M35</f>
        <v>130.65708900000001</v>
      </c>
      <c r="K48" s="25">
        <f>'AEO 2022 Table 47 Raw'!N35</f>
        <v>138.45974699999999</v>
      </c>
      <c r="L48" s="25">
        <f>'AEO 2022 Table 47 Raw'!O35</f>
        <v>146.53019699999999</v>
      </c>
      <c r="M48" s="25">
        <f>'AEO 2022 Table 47 Raw'!P35</f>
        <v>154.84295700000001</v>
      </c>
      <c r="N48" s="25">
        <f>'AEO 2022 Table 47 Raw'!Q35</f>
        <v>163.53398100000001</v>
      </c>
      <c r="O48" s="25">
        <f>'AEO 2022 Table 47 Raw'!R35</f>
        <v>172.620026</v>
      </c>
      <c r="P48" s="25">
        <f>'AEO 2022 Table 47 Raw'!S35</f>
        <v>182.11694299999999</v>
      </c>
      <c r="Q48" s="25">
        <f>'AEO 2022 Table 47 Raw'!T35</f>
        <v>192.03735399999999</v>
      </c>
      <c r="R48" s="25">
        <f>'AEO 2022 Table 47 Raw'!U35</f>
        <v>202.31947299999999</v>
      </c>
      <c r="S48" s="25">
        <f>'AEO 2022 Table 47 Raw'!V35</f>
        <v>213.073196</v>
      </c>
      <c r="T48" s="25">
        <f>'AEO 2022 Table 47 Raw'!W35</f>
        <v>224.32847599999999</v>
      </c>
      <c r="U48" s="25">
        <f>'AEO 2022 Table 47 Raw'!X35</f>
        <v>236.11563100000001</v>
      </c>
      <c r="V48" s="25">
        <f>'AEO 2022 Table 47 Raw'!Y35</f>
        <v>248.46492000000001</v>
      </c>
      <c r="W48" s="25">
        <f>'AEO 2022 Table 47 Raw'!Z35</f>
        <v>261.220551</v>
      </c>
      <c r="X48" s="25">
        <f>'AEO 2022 Table 47 Raw'!AA35</f>
        <v>274.58450299999998</v>
      </c>
      <c r="Y48" s="25">
        <f>'AEO 2022 Table 47 Raw'!AB35</f>
        <v>288.58795199999997</v>
      </c>
      <c r="Z48" s="25">
        <f>'AEO 2022 Table 47 Raw'!AC35</f>
        <v>303.26443499999999</v>
      </c>
      <c r="AA48" s="25">
        <f>'AEO 2022 Table 47 Raw'!AD35</f>
        <v>318.64849900000002</v>
      </c>
      <c r="AB48" s="25">
        <f>'AEO 2022 Table 47 Raw'!AE35</f>
        <v>334.549103</v>
      </c>
      <c r="AC48" s="25">
        <f>'AEO 2022 Table 47 Raw'!AF35</f>
        <v>351.20800800000001</v>
      </c>
      <c r="AD48" s="25">
        <f>'AEO 2022 Table 47 Raw'!AG35</f>
        <v>368.65570100000002</v>
      </c>
      <c r="AE48" s="25">
        <f>'AEO 2022 Table 47 Raw'!AH35</f>
        <v>386.92867999999999</v>
      </c>
      <c r="AF48" s="25">
        <f>'AEO 2022 Table 47 Raw'!AI35</f>
        <v>406.06057700000002</v>
      </c>
      <c r="AG48" s="45">
        <f>'AEO 2022 Table 47 Raw'!AJ35</f>
        <v>7.5999999999999998E-2</v>
      </c>
    </row>
    <row r="49" spans="1:33" ht="12" customHeight="1">
      <c r="A49" s="8" t="s">
        <v>1088</v>
      </c>
      <c r="B49" s="24" t="s">
        <v>1089</v>
      </c>
      <c r="C49" s="25">
        <f>'AEO 2022 Table 47 Raw'!F36</f>
        <v>227.29257200000001</v>
      </c>
      <c r="D49" s="25">
        <f>'AEO 2022 Table 47 Raw'!G36</f>
        <v>417.24423200000001</v>
      </c>
      <c r="E49" s="25">
        <f>'AEO 2022 Table 47 Raw'!H36</f>
        <v>544.93395999999996</v>
      </c>
      <c r="F49" s="25">
        <f>'AEO 2022 Table 47 Raw'!I36</f>
        <v>597.17065400000001</v>
      </c>
      <c r="G49" s="25">
        <f>'AEO 2022 Table 47 Raw'!J36</f>
        <v>619.20165999999995</v>
      </c>
      <c r="H49" s="25">
        <f>'AEO 2022 Table 47 Raw'!K36</f>
        <v>641.45880099999999</v>
      </c>
      <c r="I49" s="25">
        <f>'AEO 2022 Table 47 Raw'!L36</f>
        <v>663.67474400000003</v>
      </c>
      <c r="J49" s="25">
        <f>'AEO 2022 Table 47 Raw'!M36</f>
        <v>686.36810300000002</v>
      </c>
      <c r="K49" s="25">
        <f>'AEO 2022 Table 47 Raw'!N36</f>
        <v>709.61480700000004</v>
      </c>
      <c r="L49" s="25">
        <f>'AEO 2022 Table 47 Raw'!O36</f>
        <v>733.30413799999997</v>
      </c>
      <c r="M49" s="25">
        <f>'AEO 2022 Table 47 Raw'!P36</f>
        <v>757.573486</v>
      </c>
      <c r="N49" s="25">
        <f>'AEO 2022 Table 47 Raw'!Q36</f>
        <v>782.50573699999995</v>
      </c>
      <c r="O49" s="25">
        <f>'AEO 2022 Table 47 Raw'!R36</f>
        <v>808.25695800000005</v>
      </c>
      <c r="P49" s="25">
        <f>'AEO 2022 Table 47 Raw'!S36</f>
        <v>834.79046600000004</v>
      </c>
      <c r="Q49" s="25">
        <f>'AEO 2022 Table 47 Raw'!T36</f>
        <v>862.07275400000003</v>
      </c>
      <c r="R49" s="25">
        <f>'AEO 2022 Table 47 Raw'!U36</f>
        <v>890.14917000000003</v>
      </c>
      <c r="S49" s="25">
        <f>'AEO 2022 Table 47 Raw'!V36</f>
        <v>919.34680200000003</v>
      </c>
      <c r="T49" s="25">
        <f>'AEO 2022 Table 47 Raw'!W36</f>
        <v>949.63232400000004</v>
      </c>
      <c r="U49" s="25">
        <f>'AEO 2022 Table 47 Raw'!X36</f>
        <v>980.94409199999996</v>
      </c>
      <c r="V49" s="25">
        <f>'AEO 2022 Table 47 Raw'!Y36</f>
        <v>1013.481506</v>
      </c>
      <c r="W49" s="25">
        <f>'AEO 2022 Table 47 Raw'!Z36</f>
        <v>1047.1518550000001</v>
      </c>
      <c r="X49" s="25">
        <f>'AEO 2022 Table 47 Raw'!AA36</f>
        <v>1081.924561</v>
      </c>
      <c r="Y49" s="25">
        <f>'AEO 2022 Table 47 Raw'!AB36</f>
        <v>1117.7989500000001</v>
      </c>
      <c r="Z49" s="25">
        <f>'AEO 2022 Table 47 Raw'!AC36</f>
        <v>1154.7695309999999</v>
      </c>
      <c r="AA49" s="25">
        <f>'AEO 2022 Table 47 Raw'!AD36</f>
        <v>1192.888794</v>
      </c>
      <c r="AB49" s="25">
        <f>'AEO 2022 Table 47 Raw'!AE36</f>
        <v>1232.238525</v>
      </c>
      <c r="AC49" s="25">
        <f>'AEO 2022 Table 47 Raw'!AF36</f>
        <v>1272.884644</v>
      </c>
      <c r="AD49" s="25">
        <f>'AEO 2022 Table 47 Raw'!AG36</f>
        <v>1314.9644780000001</v>
      </c>
      <c r="AE49" s="25">
        <f>'AEO 2022 Table 47 Raw'!AH36</f>
        <v>1358.59375</v>
      </c>
      <c r="AF49" s="25">
        <f>'AEO 2022 Table 47 Raw'!AI36</f>
        <v>1403.8041989999999</v>
      </c>
      <c r="AG49" s="45">
        <f>'AEO 2022 Table 47 Raw'!AJ36</f>
        <v>6.5000000000000002E-2</v>
      </c>
    </row>
    <row r="50" spans="1:33" ht="15" customHeight="1">
      <c r="A50" s="8" t="s">
        <v>1090</v>
      </c>
      <c r="B50" s="24" t="s">
        <v>1091</v>
      </c>
      <c r="C50" s="25">
        <f>'AEO 2022 Table 47 Raw'!F37</f>
        <v>13.484603999999999</v>
      </c>
      <c r="D50" s="25">
        <f>'AEO 2022 Table 47 Raw'!G37</f>
        <v>27.311848000000001</v>
      </c>
      <c r="E50" s="25">
        <f>'AEO 2022 Table 47 Raw'!H37</f>
        <v>36.606827000000003</v>
      </c>
      <c r="F50" s="25">
        <f>'AEO 2022 Table 47 Raw'!I37</f>
        <v>40.409320999999998</v>
      </c>
      <c r="G50" s="25">
        <f>'AEO 2022 Table 47 Raw'!J37</f>
        <v>42.794539999999998</v>
      </c>
      <c r="H50" s="25">
        <f>'AEO 2022 Table 47 Raw'!K37</f>
        <v>45.327182999999998</v>
      </c>
      <c r="I50" s="25">
        <f>'AEO 2022 Table 47 Raw'!L37</f>
        <v>47.946102000000003</v>
      </c>
      <c r="J50" s="25">
        <f>'AEO 2022 Table 47 Raw'!M37</f>
        <v>50.681389000000003</v>
      </c>
      <c r="K50" s="25">
        <f>'AEO 2022 Table 47 Raw'!N37</f>
        <v>53.553176999999998</v>
      </c>
      <c r="L50" s="25">
        <f>'AEO 2022 Table 47 Raw'!O37</f>
        <v>56.570179000000003</v>
      </c>
      <c r="M50" s="25">
        <f>'AEO 2022 Table 47 Raw'!P37</f>
        <v>59.743445999999999</v>
      </c>
      <c r="N50" s="25">
        <f>'AEO 2022 Table 47 Raw'!Q37</f>
        <v>63.091994999999997</v>
      </c>
      <c r="O50" s="25">
        <f>'AEO 2022 Table 47 Raw'!R37</f>
        <v>66.617287000000005</v>
      </c>
      <c r="P50" s="25">
        <f>'AEO 2022 Table 47 Raw'!S37</f>
        <v>70.311531000000002</v>
      </c>
      <c r="Q50" s="25">
        <f>'AEO 2022 Table 47 Raw'!T37</f>
        <v>74.169701000000003</v>
      </c>
      <c r="R50" s="25">
        <f>'AEO 2022 Table 47 Raw'!U37</f>
        <v>78.230323999999996</v>
      </c>
      <c r="S50" s="25">
        <f>'AEO 2022 Table 47 Raw'!V37</f>
        <v>82.474547999999999</v>
      </c>
      <c r="T50" s="25">
        <f>'AEO 2022 Table 47 Raw'!W37</f>
        <v>86.916236999999995</v>
      </c>
      <c r="U50" s="25">
        <f>'AEO 2022 Table 47 Raw'!X37</f>
        <v>91.565276999999995</v>
      </c>
      <c r="V50" s="25">
        <f>'AEO 2022 Table 47 Raw'!Y37</f>
        <v>96.420326000000003</v>
      </c>
      <c r="W50" s="25">
        <f>'AEO 2022 Table 47 Raw'!Z37</f>
        <v>101.514977</v>
      </c>
      <c r="X50" s="25">
        <f>'AEO 2022 Table 47 Raw'!AA37</f>
        <v>106.837379</v>
      </c>
      <c r="Y50" s="25">
        <f>'AEO 2022 Table 47 Raw'!AB37</f>
        <v>112.404961</v>
      </c>
      <c r="Z50" s="25">
        <f>'AEO 2022 Table 47 Raw'!AC37</f>
        <v>118.2286</v>
      </c>
      <c r="AA50" s="25">
        <f>'AEO 2022 Table 47 Raw'!AD37</f>
        <v>124.311539</v>
      </c>
      <c r="AB50" s="25">
        <f>'AEO 2022 Table 47 Raw'!AE37</f>
        <v>130.69517500000001</v>
      </c>
      <c r="AC50" s="25">
        <f>'AEO 2022 Table 47 Raw'!AF37</f>
        <v>137.36909499999999</v>
      </c>
      <c r="AD50" s="25">
        <f>'AEO 2022 Table 47 Raw'!AG37</f>
        <v>144.35395800000001</v>
      </c>
      <c r="AE50" s="25">
        <f>'AEO 2022 Table 47 Raw'!AH37</f>
        <v>151.66325399999999</v>
      </c>
      <c r="AF50" s="25">
        <f>'AEO 2022 Table 47 Raw'!AI37</f>
        <v>159.31355300000001</v>
      </c>
      <c r="AG50" s="45">
        <f>'AEO 2022 Table 47 Raw'!AJ37</f>
        <v>8.8999999999999996E-2</v>
      </c>
    </row>
    <row r="51" spans="1:33" ht="15" customHeight="1">
      <c r="A51" s="8" t="s">
        <v>1092</v>
      </c>
      <c r="B51" s="24" t="s">
        <v>1093</v>
      </c>
      <c r="C51" s="25">
        <f>'AEO 2022 Table 47 Raw'!F38</f>
        <v>18.885286000000001</v>
      </c>
      <c r="D51" s="25">
        <f>'AEO 2022 Table 47 Raw'!G38</f>
        <v>44.380420999999998</v>
      </c>
      <c r="E51" s="25">
        <f>'AEO 2022 Table 47 Raw'!H38</f>
        <v>61.518822</v>
      </c>
      <c r="F51" s="25">
        <f>'AEO 2022 Table 47 Raw'!I38</f>
        <v>68.529983999999999</v>
      </c>
      <c r="G51" s="25">
        <f>'AEO 2022 Table 47 Raw'!J38</f>
        <v>72.035561000000001</v>
      </c>
      <c r="H51" s="25">
        <f>'AEO 2022 Table 47 Raw'!K38</f>
        <v>75.205558999999994</v>
      </c>
      <c r="I51" s="25">
        <f>'AEO 2022 Table 47 Raw'!L38</f>
        <v>78.443000999999995</v>
      </c>
      <c r="J51" s="25">
        <f>'AEO 2022 Table 47 Raw'!M38</f>
        <v>81.791267000000005</v>
      </c>
      <c r="K51" s="25">
        <f>'AEO 2022 Table 47 Raw'!N38</f>
        <v>85.253387000000004</v>
      </c>
      <c r="L51" s="25">
        <f>'AEO 2022 Table 47 Raw'!O38</f>
        <v>88.818725999999998</v>
      </c>
      <c r="M51" s="25">
        <f>'AEO 2022 Table 47 Raw'!P38</f>
        <v>92.470466999999999</v>
      </c>
      <c r="N51" s="25">
        <f>'AEO 2022 Table 47 Raw'!Q38</f>
        <v>96.200882000000007</v>
      </c>
      <c r="O51" s="25">
        <f>'AEO 2022 Table 47 Raw'!R38</f>
        <v>100.035286</v>
      </c>
      <c r="P51" s="25">
        <f>'AEO 2022 Table 47 Raw'!S38</f>
        <v>103.987846</v>
      </c>
      <c r="Q51" s="25">
        <f>'AEO 2022 Table 47 Raw'!T38</f>
        <v>108.063507</v>
      </c>
      <c r="R51" s="25">
        <f>'AEO 2022 Table 47 Raw'!U38</f>
        <v>112.232178</v>
      </c>
      <c r="S51" s="25">
        <f>'AEO 2022 Table 47 Raw'!V38</f>
        <v>116.51958500000001</v>
      </c>
      <c r="T51" s="25">
        <f>'AEO 2022 Table 47 Raw'!W38</f>
        <v>120.930412</v>
      </c>
      <c r="U51" s="25">
        <f>'AEO 2022 Table 47 Raw'!X38</f>
        <v>125.469589</v>
      </c>
      <c r="V51" s="25">
        <f>'AEO 2022 Table 47 Raw'!Y38</f>
        <v>130.13682600000001</v>
      </c>
      <c r="W51" s="25">
        <f>'AEO 2022 Table 47 Raw'!Z38</f>
        <v>134.90948499999999</v>
      </c>
      <c r="X51" s="25">
        <f>'AEO 2022 Table 47 Raw'!AA38</f>
        <v>139.80625900000001</v>
      </c>
      <c r="Y51" s="25">
        <f>'AEO 2022 Table 47 Raw'!AB38</f>
        <v>144.83168000000001</v>
      </c>
      <c r="Z51" s="25">
        <f>'AEO 2022 Table 47 Raw'!AC38</f>
        <v>149.987549</v>
      </c>
      <c r="AA51" s="25">
        <f>'AEO 2022 Table 47 Raw'!AD38</f>
        <v>155.27681000000001</v>
      </c>
      <c r="AB51" s="25">
        <f>'AEO 2022 Table 47 Raw'!AE38</f>
        <v>160.69502299999999</v>
      </c>
      <c r="AC51" s="25">
        <f>'AEO 2022 Table 47 Raw'!AF38</f>
        <v>166.24414100000001</v>
      </c>
      <c r="AD51" s="25">
        <f>'AEO 2022 Table 47 Raw'!AG38</f>
        <v>171.931183</v>
      </c>
      <c r="AE51" s="25">
        <f>'AEO 2022 Table 47 Raw'!AH38</f>
        <v>177.758286</v>
      </c>
      <c r="AF51" s="25">
        <f>'AEO 2022 Table 47 Raw'!AI38</f>
        <v>183.72825599999999</v>
      </c>
      <c r="AG51" s="45">
        <f>'AEO 2022 Table 47 Raw'!AJ38</f>
        <v>8.2000000000000003E-2</v>
      </c>
    </row>
    <row r="52" spans="1:33" ht="15" customHeight="1">
      <c r="A52" s="8" t="s">
        <v>1094</v>
      </c>
      <c r="B52" s="24" t="s">
        <v>1095</v>
      </c>
      <c r="C52" s="25">
        <f>'AEO 2022 Table 47 Raw'!F39</f>
        <v>116.254295</v>
      </c>
      <c r="D52" s="25">
        <f>'AEO 2022 Table 47 Raw'!G39</f>
        <v>119.704155</v>
      </c>
      <c r="E52" s="25">
        <f>'AEO 2022 Table 47 Raw'!H39</f>
        <v>122.816429</v>
      </c>
      <c r="F52" s="25">
        <f>'AEO 2022 Table 47 Raw'!I39</f>
        <v>125.86434199999999</v>
      </c>
      <c r="G52" s="25">
        <f>'AEO 2022 Table 47 Raw'!J39</f>
        <v>128.70192</v>
      </c>
      <c r="H52" s="25">
        <f>'AEO 2022 Table 47 Raw'!K39</f>
        <v>131.59092699999999</v>
      </c>
      <c r="I52" s="25">
        <f>'AEO 2022 Table 47 Raw'!L39</f>
        <v>134.519104</v>
      </c>
      <c r="J52" s="25">
        <f>'AEO 2022 Table 47 Raw'!M39</f>
        <v>137.51748699999999</v>
      </c>
      <c r="K52" s="25">
        <f>'AEO 2022 Table 47 Raw'!N39</f>
        <v>140.586105</v>
      </c>
      <c r="L52" s="25">
        <f>'AEO 2022 Table 47 Raw'!O39</f>
        <v>143.72615099999999</v>
      </c>
      <c r="M52" s="25">
        <f>'AEO 2022 Table 47 Raw'!P39</f>
        <v>146.982483</v>
      </c>
      <c r="N52" s="25">
        <f>'AEO 2022 Table 47 Raw'!Q39</f>
        <v>150.34291099999999</v>
      </c>
      <c r="O52" s="25">
        <f>'AEO 2022 Table 47 Raw'!R39</f>
        <v>153.79132100000001</v>
      </c>
      <c r="P52" s="25">
        <f>'AEO 2022 Table 47 Raw'!S39</f>
        <v>157.32887299999999</v>
      </c>
      <c r="Q52" s="25">
        <f>'AEO 2022 Table 47 Raw'!T39</f>
        <v>160.9599</v>
      </c>
      <c r="R52" s="25">
        <f>'AEO 2022 Table 47 Raw'!U39</f>
        <v>164.604919</v>
      </c>
      <c r="S52" s="25">
        <f>'AEO 2022 Table 47 Raw'!V39</f>
        <v>168.334869</v>
      </c>
      <c r="T52" s="25">
        <f>'AEO 2022 Table 47 Raw'!W39</f>
        <v>172.15692100000001</v>
      </c>
      <c r="U52" s="25">
        <f>'AEO 2022 Table 47 Raw'!X39</f>
        <v>176.07534799999999</v>
      </c>
      <c r="V52" s="25">
        <f>'AEO 2022 Table 47 Raw'!Y39</f>
        <v>180.096664</v>
      </c>
      <c r="W52" s="25">
        <f>'AEO 2022 Table 47 Raw'!Z39</f>
        <v>184.12960799999999</v>
      </c>
      <c r="X52" s="25">
        <f>'AEO 2022 Table 47 Raw'!AA39</f>
        <v>188.260391</v>
      </c>
      <c r="Y52" s="25">
        <f>'AEO 2022 Table 47 Raw'!AB39</f>
        <v>192.49108899999999</v>
      </c>
      <c r="Z52" s="25">
        <f>'AEO 2022 Table 47 Raw'!AC39</f>
        <v>196.819412</v>
      </c>
      <c r="AA52" s="25">
        <f>'AEO 2022 Table 47 Raw'!AD39</f>
        <v>201.24614</v>
      </c>
      <c r="AB52" s="25">
        <f>'AEO 2022 Table 47 Raw'!AE39</f>
        <v>205.66918899999999</v>
      </c>
      <c r="AC52" s="25">
        <f>'AEO 2022 Table 47 Raw'!AF39</f>
        <v>210.18902600000001</v>
      </c>
      <c r="AD52" s="25">
        <f>'AEO 2022 Table 47 Raw'!AG39</f>
        <v>214.81098900000001</v>
      </c>
      <c r="AE52" s="25">
        <f>'AEO 2022 Table 47 Raw'!AH39</f>
        <v>219.528595</v>
      </c>
      <c r="AF52" s="25">
        <f>'AEO 2022 Table 47 Raw'!AI39</f>
        <v>224.29875200000001</v>
      </c>
      <c r="AG52" s="45">
        <f>'AEO 2022 Table 47 Raw'!AJ39</f>
        <v>2.3E-2</v>
      </c>
    </row>
    <row r="53" spans="1:33" ht="15" customHeight="1">
      <c r="A53" s="8" t="s">
        <v>1096</v>
      </c>
      <c r="B53" s="24" t="s">
        <v>1097</v>
      </c>
      <c r="C53" s="25">
        <f>'AEO 2022 Table 47 Raw'!F40</f>
        <v>422.635223</v>
      </c>
      <c r="D53" s="25">
        <f>'AEO 2022 Table 47 Raw'!G40</f>
        <v>481.731201</v>
      </c>
      <c r="E53" s="25">
        <f>'AEO 2022 Table 47 Raw'!H40</f>
        <v>505.369598</v>
      </c>
      <c r="F53" s="25">
        <f>'AEO 2022 Table 47 Raw'!I40</f>
        <v>538.72814900000003</v>
      </c>
      <c r="G53" s="25">
        <f>'AEO 2022 Table 47 Raw'!J40</f>
        <v>572.379639</v>
      </c>
      <c r="H53" s="25">
        <f>'AEO 2022 Table 47 Raw'!K40</f>
        <v>606.49920699999996</v>
      </c>
      <c r="I53" s="25">
        <f>'AEO 2022 Table 47 Raw'!L40</f>
        <v>641.23168899999996</v>
      </c>
      <c r="J53" s="25">
        <f>'AEO 2022 Table 47 Raw'!M40</f>
        <v>676.55230700000004</v>
      </c>
      <c r="K53" s="25">
        <f>'AEO 2022 Table 47 Raw'!N40</f>
        <v>712.39105199999995</v>
      </c>
      <c r="L53" s="25">
        <f>'AEO 2022 Table 47 Raw'!O40</f>
        <v>748.75201400000003</v>
      </c>
      <c r="M53" s="25">
        <f>'AEO 2022 Table 47 Raw'!P40</f>
        <v>785.70074499999998</v>
      </c>
      <c r="N53" s="25">
        <f>'AEO 2022 Table 47 Raw'!Q40</f>
        <v>822.91143799999998</v>
      </c>
      <c r="O53" s="25">
        <f>'AEO 2022 Table 47 Raw'!R40</f>
        <v>860.19812000000002</v>
      </c>
      <c r="P53" s="25">
        <f>'AEO 2022 Table 47 Raw'!S40</f>
        <v>897.65417500000001</v>
      </c>
      <c r="Q53" s="25">
        <f>'AEO 2022 Table 47 Raw'!T40</f>
        <v>935.49847399999999</v>
      </c>
      <c r="R53" s="25">
        <f>'AEO 2022 Table 47 Raw'!U40</f>
        <v>973.62133800000004</v>
      </c>
      <c r="S53" s="25">
        <f>'AEO 2022 Table 47 Raw'!V40</f>
        <v>1011.739075</v>
      </c>
      <c r="T53" s="25">
        <f>'AEO 2022 Table 47 Raw'!W40</f>
        <v>1049.8645019999999</v>
      </c>
      <c r="U53" s="25">
        <f>'AEO 2022 Table 47 Raw'!X40</f>
        <v>1088.2380370000001</v>
      </c>
      <c r="V53" s="25">
        <f>'AEO 2022 Table 47 Raw'!Y40</f>
        <v>1127.2777100000001</v>
      </c>
      <c r="W53" s="25">
        <f>'AEO 2022 Table 47 Raw'!Z40</f>
        <v>1167.4094239999999</v>
      </c>
      <c r="X53" s="25">
        <f>'AEO 2022 Table 47 Raw'!AA40</f>
        <v>1208.581177</v>
      </c>
      <c r="Y53" s="25">
        <f>'AEO 2022 Table 47 Raw'!AB40</f>
        <v>1250.4056399999999</v>
      </c>
      <c r="Z53" s="25">
        <f>'AEO 2022 Table 47 Raw'!AC40</f>
        <v>1292.4163820000001</v>
      </c>
      <c r="AA53" s="25">
        <f>'AEO 2022 Table 47 Raw'!AD40</f>
        <v>1334.078491</v>
      </c>
      <c r="AB53" s="25">
        <f>'AEO 2022 Table 47 Raw'!AE40</f>
        <v>1375.2757570000001</v>
      </c>
      <c r="AC53" s="25">
        <f>'AEO 2022 Table 47 Raw'!AF40</f>
        <v>1416.2667240000001</v>
      </c>
      <c r="AD53" s="25">
        <f>'AEO 2022 Table 47 Raw'!AG40</f>
        <v>1456.873779</v>
      </c>
      <c r="AE53" s="25">
        <f>'AEO 2022 Table 47 Raw'!AH40</f>
        <v>1496.626953</v>
      </c>
      <c r="AF53" s="25">
        <f>'AEO 2022 Table 47 Raw'!AI40</f>
        <v>1535.03772</v>
      </c>
      <c r="AG53" s="45">
        <f>'AEO 2022 Table 47 Raw'!AJ40</f>
        <v>4.4999999999999998E-2</v>
      </c>
    </row>
    <row r="54" spans="1:33" ht="15" customHeight="1">
      <c r="A54" s="8" t="s">
        <v>1098</v>
      </c>
      <c r="B54" s="24" t="s">
        <v>1099</v>
      </c>
      <c r="C54" s="25">
        <f>'AEO 2022 Table 47 Raw'!F41</f>
        <v>27.869046999999998</v>
      </c>
      <c r="D54" s="25">
        <f>'AEO 2022 Table 47 Raw'!G41</f>
        <v>49.593201000000001</v>
      </c>
      <c r="E54" s="25">
        <f>'AEO 2022 Table 47 Raw'!H41</f>
        <v>64.196655000000007</v>
      </c>
      <c r="F54" s="25">
        <f>'AEO 2022 Table 47 Raw'!I41</f>
        <v>70.170799000000002</v>
      </c>
      <c r="G54" s="25">
        <f>'AEO 2022 Table 47 Raw'!J41</f>
        <v>71.128974999999997</v>
      </c>
      <c r="H54" s="25">
        <f>'AEO 2022 Table 47 Raw'!K41</f>
        <v>72.031470999999996</v>
      </c>
      <c r="I54" s="25">
        <f>'AEO 2022 Table 47 Raw'!L41</f>
        <v>72.882866000000007</v>
      </c>
      <c r="J54" s="25">
        <f>'AEO 2022 Table 47 Raw'!M41</f>
        <v>73.692215000000004</v>
      </c>
      <c r="K54" s="25">
        <f>'AEO 2022 Table 47 Raw'!N41</f>
        <v>74.466728000000003</v>
      </c>
      <c r="L54" s="25">
        <f>'AEO 2022 Table 47 Raw'!O41</f>
        <v>75.209663000000006</v>
      </c>
      <c r="M54" s="25">
        <f>'AEO 2022 Table 47 Raw'!P41</f>
        <v>75.899192999999997</v>
      </c>
      <c r="N54" s="25">
        <f>'AEO 2022 Table 47 Raw'!Q41</f>
        <v>76.541222000000005</v>
      </c>
      <c r="O54" s="25">
        <f>'AEO 2022 Table 47 Raw'!R41</f>
        <v>77.172309999999996</v>
      </c>
      <c r="P54" s="25">
        <f>'AEO 2022 Table 47 Raw'!S41</f>
        <v>77.799042</v>
      </c>
      <c r="Q54" s="25">
        <f>'AEO 2022 Table 47 Raw'!T41</f>
        <v>78.419312000000005</v>
      </c>
      <c r="R54" s="25">
        <f>'AEO 2022 Table 47 Raw'!U41</f>
        <v>79.026748999999995</v>
      </c>
      <c r="S54" s="25">
        <f>'AEO 2022 Table 47 Raw'!V41</f>
        <v>79.623465999999993</v>
      </c>
      <c r="T54" s="25">
        <f>'AEO 2022 Table 47 Raw'!W41</f>
        <v>80.210082999999997</v>
      </c>
      <c r="U54" s="25">
        <f>'AEO 2022 Table 47 Raw'!X41</f>
        <v>80.792884999999998</v>
      </c>
      <c r="V54" s="25">
        <f>'AEO 2022 Table 47 Raw'!Y41</f>
        <v>81.376259000000005</v>
      </c>
      <c r="W54" s="25">
        <f>'AEO 2022 Table 47 Raw'!Z41</f>
        <v>81.958481000000006</v>
      </c>
      <c r="X54" s="25">
        <f>'AEO 2022 Table 47 Raw'!AA41</f>
        <v>82.543487999999996</v>
      </c>
      <c r="Y54" s="25">
        <f>'AEO 2022 Table 47 Raw'!AB41</f>
        <v>83.127685999999997</v>
      </c>
      <c r="Z54" s="25">
        <f>'AEO 2022 Table 47 Raw'!AC41</f>
        <v>83.711723000000006</v>
      </c>
      <c r="AA54" s="25">
        <f>'AEO 2022 Table 47 Raw'!AD41</f>
        <v>84.296227000000002</v>
      </c>
      <c r="AB54" s="25">
        <f>'AEO 2022 Table 47 Raw'!AE41</f>
        <v>84.876853999999994</v>
      </c>
      <c r="AC54" s="25">
        <f>'AEO 2022 Table 47 Raw'!AF41</f>
        <v>85.457245</v>
      </c>
      <c r="AD54" s="25">
        <f>'AEO 2022 Table 47 Raw'!AG41</f>
        <v>86.040298000000007</v>
      </c>
      <c r="AE54" s="25">
        <f>'AEO 2022 Table 47 Raw'!AH41</f>
        <v>86.628928999999999</v>
      </c>
      <c r="AF54" s="25">
        <f>'AEO 2022 Table 47 Raw'!AI41</f>
        <v>87.224693000000002</v>
      </c>
      <c r="AG54" s="45">
        <f>'AEO 2022 Table 47 Raw'!AJ41</f>
        <v>0.04</v>
      </c>
    </row>
    <row r="55" spans="1:33" ht="15" customHeight="1">
      <c r="A55" s="8" t="s">
        <v>1100</v>
      </c>
      <c r="B55" s="24" t="s">
        <v>1101</v>
      </c>
      <c r="C55" s="25">
        <f>'AEO 2022 Table 47 Raw'!F42</f>
        <v>35.726241999999999</v>
      </c>
      <c r="D55" s="25">
        <f>'AEO 2022 Table 47 Raw'!G42</f>
        <v>99.041092000000006</v>
      </c>
      <c r="E55" s="25">
        <f>'AEO 2022 Table 47 Raw'!H42</f>
        <v>141.60273699999999</v>
      </c>
      <c r="F55" s="25">
        <f>'AEO 2022 Table 47 Raw'!I42</f>
        <v>159.01432800000001</v>
      </c>
      <c r="G55" s="25">
        <f>'AEO 2022 Table 47 Raw'!J42</f>
        <v>169.95927399999999</v>
      </c>
      <c r="H55" s="25">
        <f>'AEO 2022 Table 47 Raw'!K42</f>
        <v>181.33206200000001</v>
      </c>
      <c r="I55" s="25">
        <f>'AEO 2022 Table 47 Raw'!L42</f>
        <v>193.161148</v>
      </c>
      <c r="J55" s="25">
        <f>'AEO 2022 Table 47 Raw'!M42</f>
        <v>205.23782299999999</v>
      </c>
      <c r="K55" s="25">
        <f>'AEO 2022 Table 47 Raw'!N42</f>
        <v>217.419479</v>
      </c>
      <c r="L55" s="25">
        <f>'AEO 2022 Table 47 Raw'!O42</f>
        <v>229.65741</v>
      </c>
      <c r="M55" s="25">
        <f>'AEO 2022 Table 47 Raw'!P42</f>
        <v>242.17781099999999</v>
      </c>
      <c r="N55" s="25">
        <f>'AEO 2022 Table 47 Raw'!Q42</f>
        <v>255.00543200000001</v>
      </c>
      <c r="O55" s="25">
        <f>'AEO 2022 Table 47 Raw'!R42</f>
        <v>268.16134599999998</v>
      </c>
      <c r="P55" s="25">
        <f>'AEO 2022 Table 47 Raw'!S42</f>
        <v>281.68136600000003</v>
      </c>
      <c r="Q55" s="25">
        <f>'AEO 2022 Table 47 Raw'!T42</f>
        <v>295.57974200000001</v>
      </c>
      <c r="R55" s="25">
        <f>'AEO 2022 Table 47 Raw'!U42</f>
        <v>309.73007200000001</v>
      </c>
      <c r="S55" s="25">
        <f>'AEO 2022 Table 47 Raw'!V42</f>
        <v>324.25524899999999</v>
      </c>
      <c r="T55" s="25">
        <f>'AEO 2022 Table 47 Raw'!W42</f>
        <v>339.18942299999998</v>
      </c>
      <c r="U55" s="25">
        <f>'AEO 2022 Table 47 Raw'!X42</f>
        <v>354.50079299999999</v>
      </c>
      <c r="V55" s="25">
        <f>'AEO 2022 Table 47 Raw'!Y42</f>
        <v>370.24185199999999</v>
      </c>
      <c r="W55" s="25">
        <f>'AEO 2022 Table 47 Raw'!Z42</f>
        <v>386.33004799999998</v>
      </c>
      <c r="X55" s="25">
        <f>'AEO 2022 Table 47 Raw'!AA42</f>
        <v>402.77716099999998</v>
      </c>
      <c r="Y55" s="25">
        <f>'AEO 2022 Table 47 Raw'!AB42</f>
        <v>419.52960200000001</v>
      </c>
      <c r="Z55" s="25">
        <f>'AEO 2022 Table 47 Raw'!AC42</f>
        <v>436.62799100000001</v>
      </c>
      <c r="AA55" s="25">
        <f>'AEO 2022 Table 47 Raw'!AD42</f>
        <v>454.01385499999998</v>
      </c>
      <c r="AB55" s="25">
        <f>'AEO 2022 Table 47 Raw'!AE42</f>
        <v>471.24676499999998</v>
      </c>
      <c r="AC55" s="25">
        <f>'AEO 2022 Table 47 Raw'!AF42</f>
        <v>488.687408</v>
      </c>
      <c r="AD55" s="25">
        <f>'AEO 2022 Table 47 Raw'!AG42</f>
        <v>506.43386800000002</v>
      </c>
      <c r="AE55" s="25">
        <f>'AEO 2022 Table 47 Raw'!AH42</f>
        <v>524.57330300000001</v>
      </c>
      <c r="AF55" s="25">
        <f>'AEO 2022 Table 47 Raw'!AI42</f>
        <v>543.20654300000001</v>
      </c>
      <c r="AG55" s="45">
        <f>'AEO 2022 Table 47 Raw'!AJ42</f>
        <v>9.8000000000000004E-2</v>
      </c>
    </row>
    <row r="56" spans="1:33" ht="15" customHeight="1">
      <c r="A56" s="8" t="s">
        <v>1102</v>
      </c>
      <c r="B56" s="24" t="s">
        <v>1103</v>
      </c>
      <c r="C56" s="25">
        <f>'AEO 2022 Table 47 Raw'!F43</f>
        <v>41.092381000000003</v>
      </c>
      <c r="D56" s="25">
        <f>'AEO 2022 Table 47 Raw'!G43</f>
        <v>60.493369999999999</v>
      </c>
      <c r="E56" s="25">
        <f>'AEO 2022 Table 47 Raw'!H43</f>
        <v>73.535149000000004</v>
      </c>
      <c r="F56" s="25">
        <f>'AEO 2022 Table 47 Raw'!I43</f>
        <v>80.356696999999997</v>
      </c>
      <c r="G56" s="25">
        <f>'AEO 2022 Table 47 Raw'!J43</f>
        <v>87.637130999999997</v>
      </c>
      <c r="H56" s="25">
        <f>'AEO 2022 Table 47 Raw'!K43</f>
        <v>95.410056999999995</v>
      </c>
      <c r="I56" s="25">
        <f>'AEO 2022 Table 47 Raw'!L43</f>
        <v>103.64376799999999</v>
      </c>
      <c r="J56" s="25">
        <f>'AEO 2022 Table 47 Raw'!M43</f>
        <v>112.289276</v>
      </c>
      <c r="K56" s="25">
        <f>'AEO 2022 Table 47 Raw'!N43</f>
        <v>121.281471</v>
      </c>
      <c r="L56" s="25">
        <f>'AEO 2022 Table 47 Raw'!O43</f>
        <v>130.63450599999999</v>
      </c>
      <c r="M56" s="25">
        <f>'AEO 2022 Table 47 Raw'!P43</f>
        <v>140.36850000000001</v>
      </c>
      <c r="N56" s="25">
        <f>'AEO 2022 Table 47 Raw'!Q43</f>
        <v>150.314438</v>
      </c>
      <c r="O56" s="25">
        <f>'AEO 2022 Table 47 Raw'!R43</f>
        <v>160.38597100000001</v>
      </c>
      <c r="P56" s="25">
        <f>'AEO 2022 Table 47 Raw'!S43</f>
        <v>170.50938400000001</v>
      </c>
      <c r="Q56" s="25">
        <f>'AEO 2022 Table 47 Raw'!T43</f>
        <v>180.766144</v>
      </c>
      <c r="R56" s="25">
        <f>'AEO 2022 Table 47 Raw'!U43</f>
        <v>191.23608400000001</v>
      </c>
      <c r="S56" s="25">
        <f>'AEO 2022 Table 47 Raw'!V43</f>
        <v>202.00242600000001</v>
      </c>
      <c r="T56" s="25">
        <f>'AEO 2022 Table 47 Raw'!W43</f>
        <v>213.08523600000001</v>
      </c>
      <c r="U56" s="25">
        <f>'AEO 2022 Table 47 Raw'!X43</f>
        <v>224.473816</v>
      </c>
      <c r="V56" s="25">
        <f>'AEO 2022 Table 47 Raw'!Y43</f>
        <v>236.15772999999999</v>
      </c>
      <c r="W56" s="25">
        <f>'AEO 2022 Table 47 Raw'!Z43</f>
        <v>247.99739099999999</v>
      </c>
      <c r="X56" s="25">
        <f>'AEO 2022 Table 47 Raw'!AA43</f>
        <v>260.04424999999998</v>
      </c>
      <c r="Y56" s="25">
        <f>'AEO 2022 Table 47 Raw'!AB43</f>
        <v>272.30978399999998</v>
      </c>
      <c r="Z56" s="25">
        <f>'AEO 2022 Table 47 Raw'!AC43</f>
        <v>284.76419099999998</v>
      </c>
      <c r="AA56" s="25">
        <f>'AEO 2022 Table 47 Raw'!AD43</f>
        <v>297.38623000000001</v>
      </c>
      <c r="AB56" s="25">
        <f>'AEO 2022 Table 47 Raw'!AE43</f>
        <v>310.03387500000002</v>
      </c>
      <c r="AC56" s="25">
        <f>'AEO 2022 Table 47 Raw'!AF43</f>
        <v>322.72689800000001</v>
      </c>
      <c r="AD56" s="25">
        <f>'AEO 2022 Table 47 Raw'!AG43</f>
        <v>335.485229</v>
      </c>
      <c r="AE56" s="25">
        <f>'AEO 2022 Table 47 Raw'!AH43</f>
        <v>348.24050899999997</v>
      </c>
      <c r="AF56" s="25">
        <f>'AEO 2022 Table 47 Raw'!AI43</f>
        <v>360.79763800000001</v>
      </c>
      <c r="AG56" s="45">
        <f>'AEO 2022 Table 47 Raw'!AJ43</f>
        <v>7.8E-2</v>
      </c>
    </row>
    <row r="57" spans="1:33" ht="15" customHeight="1">
      <c r="A57" s="8" t="s">
        <v>1104</v>
      </c>
      <c r="B57" s="24" t="s">
        <v>1105</v>
      </c>
      <c r="C57" s="25">
        <f>'AEO 2022 Table 47 Raw'!F44</f>
        <v>27.188814000000001</v>
      </c>
      <c r="D57" s="25">
        <f>'AEO 2022 Table 47 Raw'!G44</f>
        <v>44.578468000000001</v>
      </c>
      <c r="E57" s="25">
        <f>'AEO 2022 Table 47 Raw'!H44</f>
        <v>56.268177000000001</v>
      </c>
      <c r="F57" s="25">
        <f>'AEO 2022 Table 47 Raw'!I44</f>
        <v>61.050331</v>
      </c>
      <c r="G57" s="25">
        <f>'AEO 2022 Table 47 Raw'!J44</f>
        <v>63.494022000000001</v>
      </c>
      <c r="H57" s="25">
        <f>'AEO 2022 Table 47 Raw'!K44</f>
        <v>65.990584999999996</v>
      </c>
      <c r="I57" s="25">
        <f>'AEO 2022 Table 47 Raw'!L44</f>
        <v>68.528892999999997</v>
      </c>
      <c r="J57" s="25">
        <f>'AEO 2022 Table 47 Raw'!M44</f>
        <v>71.017975000000007</v>
      </c>
      <c r="K57" s="25">
        <f>'AEO 2022 Table 47 Raw'!N44</f>
        <v>73.618851000000006</v>
      </c>
      <c r="L57" s="25">
        <f>'AEO 2022 Table 47 Raw'!O44</f>
        <v>76.269287000000006</v>
      </c>
      <c r="M57" s="25">
        <f>'AEO 2022 Table 47 Raw'!P44</f>
        <v>78.947365000000005</v>
      </c>
      <c r="N57" s="25">
        <f>'AEO 2022 Table 47 Raw'!Q44</f>
        <v>81.670670000000001</v>
      </c>
      <c r="O57" s="25">
        <f>'AEO 2022 Table 47 Raw'!R44</f>
        <v>84.43338</v>
      </c>
      <c r="P57" s="25">
        <f>'AEO 2022 Table 47 Raw'!S44</f>
        <v>87.212540000000004</v>
      </c>
      <c r="Q57" s="25">
        <f>'AEO 2022 Table 47 Raw'!T44</f>
        <v>89.929398000000006</v>
      </c>
      <c r="R57" s="25">
        <f>'AEO 2022 Table 47 Raw'!U44</f>
        <v>92.581940000000003</v>
      </c>
      <c r="S57" s="25">
        <f>'AEO 2022 Table 47 Raw'!V44</f>
        <v>95.235427999999999</v>
      </c>
      <c r="T57" s="25">
        <f>'AEO 2022 Table 47 Raw'!W44</f>
        <v>97.912315000000007</v>
      </c>
      <c r="U57" s="25">
        <f>'AEO 2022 Table 47 Raw'!X44</f>
        <v>100.564278</v>
      </c>
      <c r="V57" s="25">
        <f>'AEO 2022 Table 47 Raw'!Y44</f>
        <v>103.238197</v>
      </c>
      <c r="W57" s="25">
        <f>'AEO 2022 Table 47 Raw'!Z44</f>
        <v>105.95182</v>
      </c>
      <c r="X57" s="25">
        <f>'AEO 2022 Table 47 Raw'!AA44</f>
        <v>108.708519</v>
      </c>
      <c r="Y57" s="25">
        <f>'AEO 2022 Table 47 Raw'!AB44</f>
        <v>111.509789</v>
      </c>
      <c r="Z57" s="25">
        <f>'AEO 2022 Table 47 Raw'!AC44</f>
        <v>114.358345</v>
      </c>
      <c r="AA57" s="25">
        <f>'AEO 2022 Table 47 Raw'!AD44</f>
        <v>117.25685900000001</v>
      </c>
      <c r="AB57" s="25">
        <f>'AEO 2022 Table 47 Raw'!AE44</f>
        <v>120.213486</v>
      </c>
      <c r="AC57" s="25">
        <f>'AEO 2022 Table 47 Raw'!AF44</f>
        <v>123.227959</v>
      </c>
      <c r="AD57" s="25">
        <f>'AEO 2022 Table 47 Raw'!AG44</f>
        <v>126.30500000000001</v>
      </c>
      <c r="AE57" s="25">
        <f>'AEO 2022 Table 47 Raw'!AH44</f>
        <v>129.44592299999999</v>
      </c>
      <c r="AF57" s="25">
        <f>'AEO 2022 Table 47 Raw'!AI44</f>
        <v>132.65631099999999</v>
      </c>
      <c r="AG57" s="45">
        <f>'AEO 2022 Table 47 Raw'!AJ44</f>
        <v>5.6000000000000001E-2</v>
      </c>
    </row>
    <row r="58" spans="1:33" ht="15" customHeight="1">
      <c r="B58" s="23" t="s">
        <v>1106</v>
      </c>
      <c r="AG58" s="48"/>
    </row>
    <row r="59" spans="1:33" ht="15" customHeight="1">
      <c r="A59" s="8" t="s">
        <v>1107</v>
      </c>
      <c r="B59" s="24" t="s">
        <v>1081</v>
      </c>
      <c r="C59" s="25">
        <f>'AEO 2022 Table 47 Raw'!F46</f>
        <v>94.195380999999998</v>
      </c>
      <c r="D59" s="25">
        <f>'AEO 2022 Table 47 Raw'!G46</f>
        <v>188.800308</v>
      </c>
      <c r="E59" s="25">
        <f>'AEO 2022 Table 47 Raw'!H46</f>
        <v>299.172729</v>
      </c>
      <c r="F59" s="25">
        <f>'AEO 2022 Table 47 Raw'!I46</f>
        <v>354.35891700000002</v>
      </c>
      <c r="G59" s="25">
        <f>'AEO 2022 Table 47 Raw'!J46</f>
        <v>381.95202599999999</v>
      </c>
      <c r="H59" s="25">
        <f>'AEO 2022 Table 47 Raw'!K46</f>
        <v>390.98666400000002</v>
      </c>
      <c r="I59" s="25">
        <f>'AEO 2022 Table 47 Raw'!L46</f>
        <v>398.33737200000002</v>
      </c>
      <c r="J59" s="25">
        <f>'AEO 2022 Table 47 Raw'!M46</f>
        <v>406.84954800000003</v>
      </c>
      <c r="K59" s="25">
        <f>'AEO 2022 Table 47 Raw'!N46</f>
        <v>415.75982699999997</v>
      </c>
      <c r="L59" s="25">
        <f>'AEO 2022 Table 47 Raw'!O46</f>
        <v>425.34075899999999</v>
      </c>
      <c r="M59" s="25">
        <f>'AEO 2022 Table 47 Raw'!P46</f>
        <v>434.560608</v>
      </c>
      <c r="N59" s="25">
        <f>'AEO 2022 Table 47 Raw'!Q46</f>
        <v>445.09667999999999</v>
      </c>
      <c r="O59" s="25">
        <f>'AEO 2022 Table 47 Raw'!R46</f>
        <v>455.425568</v>
      </c>
      <c r="P59" s="25">
        <f>'AEO 2022 Table 47 Raw'!S46</f>
        <v>464.004456</v>
      </c>
      <c r="Q59" s="25">
        <f>'AEO 2022 Table 47 Raw'!T46</f>
        <v>472.14825400000001</v>
      </c>
      <c r="R59" s="25">
        <f>'AEO 2022 Table 47 Raw'!U46</f>
        <v>480.19339000000002</v>
      </c>
      <c r="S59" s="25">
        <f>'AEO 2022 Table 47 Raw'!V46</f>
        <v>489.07055700000001</v>
      </c>
      <c r="T59" s="25">
        <f>'AEO 2022 Table 47 Raw'!W46</f>
        <v>498.20519999999999</v>
      </c>
      <c r="U59" s="25">
        <f>'AEO 2022 Table 47 Raw'!X46</f>
        <v>508.42764299999999</v>
      </c>
      <c r="V59" s="25">
        <f>'AEO 2022 Table 47 Raw'!Y46</f>
        <v>519.26086399999997</v>
      </c>
      <c r="W59" s="25">
        <f>'AEO 2022 Table 47 Raw'!Z46</f>
        <v>529.05749500000002</v>
      </c>
      <c r="X59" s="25">
        <f>'AEO 2022 Table 47 Raw'!AA46</f>
        <v>539.55963099999997</v>
      </c>
      <c r="Y59" s="25">
        <f>'AEO 2022 Table 47 Raw'!AB46</f>
        <v>550.55847200000005</v>
      </c>
      <c r="Z59" s="25">
        <f>'AEO 2022 Table 47 Raw'!AC46</f>
        <v>561.30755599999998</v>
      </c>
      <c r="AA59" s="25">
        <f>'AEO 2022 Table 47 Raw'!AD46</f>
        <v>573.29119900000001</v>
      </c>
      <c r="AB59" s="25">
        <f>'AEO 2022 Table 47 Raw'!AE46</f>
        <v>586.05957000000001</v>
      </c>
      <c r="AC59" s="25">
        <f>'AEO 2022 Table 47 Raw'!AF46</f>
        <v>598.62298599999997</v>
      </c>
      <c r="AD59" s="25">
        <f>'AEO 2022 Table 47 Raw'!AG46</f>
        <v>611.17883300000005</v>
      </c>
      <c r="AE59" s="25">
        <f>'AEO 2022 Table 47 Raw'!AH46</f>
        <v>624.52874799999995</v>
      </c>
      <c r="AF59" s="25">
        <f>'AEO 2022 Table 47 Raw'!AI46</f>
        <v>640.01232900000002</v>
      </c>
      <c r="AG59" s="45">
        <f>'AEO 2022 Table 47 Raw'!AJ46</f>
        <v>6.8000000000000005E-2</v>
      </c>
    </row>
    <row r="60" spans="1:33" ht="15" customHeight="1">
      <c r="A60" s="8" t="s">
        <v>1108</v>
      </c>
      <c r="B60" s="24" t="s">
        <v>1083</v>
      </c>
      <c r="C60" s="25">
        <f>'AEO 2022 Table 47 Raw'!F47</f>
        <v>15.274915999999999</v>
      </c>
      <c r="D60" s="25">
        <f>'AEO 2022 Table 47 Raw'!G47</f>
        <v>38.057293000000001</v>
      </c>
      <c r="E60" s="25">
        <f>'AEO 2022 Table 47 Raw'!H47</f>
        <v>64.636734000000004</v>
      </c>
      <c r="F60" s="25">
        <f>'AEO 2022 Table 47 Raw'!I47</f>
        <v>77.926452999999995</v>
      </c>
      <c r="G60" s="25">
        <f>'AEO 2022 Table 47 Raw'!J47</f>
        <v>84.571312000000006</v>
      </c>
      <c r="H60" s="25">
        <f>'AEO 2022 Table 47 Raw'!K47</f>
        <v>87.133217000000002</v>
      </c>
      <c r="I60" s="25">
        <f>'AEO 2022 Table 47 Raw'!L47</f>
        <v>89.687172000000004</v>
      </c>
      <c r="J60" s="25">
        <f>'AEO 2022 Table 47 Raw'!M47</f>
        <v>92.343970999999996</v>
      </c>
      <c r="K60" s="25">
        <f>'AEO 2022 Table 47 Raw'!N47</f>
        <v>95.110229000000004</v>
      </c>
      <c r="L60" s="25">
        <f>'AEO 2022 Table 47 Raw'!O47</f>
        <v>97.985259999999997</v>
      </c>
      <c r="M60" s="25">
        <f>'AEO 2022 Table 47 Raw'!P47</f>
        <v>100.93219000000001</v>
      </c>
      <c r="N60" s="25">
        <f>'AEO 2022 Table 47 Raw'!Q47</f>
        <v>103.951645</v>
      </c>
      <c r="O60" s="25">
        <f>'AEO 2022 Table 47 Raw'!R47</f>
        <v>107.04811100000001</v>
      </c>
      <c r="P60" s="25">
        <f>'AEO 2022 Table 47 Raw'!S47</f>
        <v>110.22324399999999</v>
      </c>
      <c r="Q60" s="25">
        <f>'AEO 2022 Table 47 Raw'!T47</f>
        <v>113.47880600000001</v>
      </c>
      <c r="R60" s="25">
        <f>'AEO 2022 Table 47 Raw'!U47</f>
        <v>116.81648300000001</v>
      </c>
      <c r="S60" s="25">
        <f>'AEO 2022 Table 47 Raw'!V47</f>
        <v>120.238304</v>
      </c>
      <c r="T60" s="25">
        <f>'AEO 2022 Table 47 Raw'!W47</f>
        <v>123.74601</v>
      </c>
      <c r="U60" s="25">
        <f>'AEO 2022 Table 47 Raw'!X47</f>
        <v>127.341835</v>
      </c>
      <c r="V60" s="25">
        <f>'AEO 2022 Table 47 Raw'!Y47</f>
        <v>131.027512</v>
      </c>
      <c r="W60" s="25">
        <f>'AEO 2022 Table 47 Raw'!Z47</f>
        <v>134.804947</v>
      </c>
      <c r="X60" s="25">
        <f>'AEO 2022 Table 47 Raw'!AA47</f>
        <v>138.67648299999999</v>
      </c>
      <c r="Y60" s="25">
        <f>'AEO 2022 Table 47 Raw'!AB47</f>
        <v>142.64373800000001</v>
      </c>
      <c r="Z60" s="25">
        <f>'AEO 2022 Table 47 Raw'!AC47</f>
        <v>146.710846</v>
      </c>
      <c r="AA60" s="25">
        <f>'AEO 2022 Table 47 Raw'!AD47</f>
        <v>150.88095100000001</v>
      </c>
      <c r="AB60" s="25">
        <f>'AEO 2022 Table 47 Raw'!AE47</f>
        <v>155.156586</v>
      </c>
      <c r="AC60" s="25">
        <f>'AEO 2022 Table 47 Raw'!AF47</f>
        <v>159.54051200000001</v>
      </c>
      <c r="AD60" s="25">
        <f>'AEO 2022 Table 47 Raw'!AG47</f>
        <v>164.03552199999999</v>
      </c>
      <c r="AE60" s="25">
        <f>'AEO 2022 Table 47 Raw'!AH47</f>
        <v>168.644882</v>
      </c>
      <c r="AF60" s="25">
        <f>'AEO 2022 Table 47 Raw'!AI47</f>
        <v>173.371735</v>
      </c>
      <c r="AG60" s="45">
        <f>'AEO 2022 Table 47 Raw'!AJ47</f>
        <v>8.6999999999999994E-2</v>
      </c>
    </row>
    <row r="61" spans="1:33" ht="15" customHeight="1">
      <c r="A61" s="8" t="s">
        <v>1109</v>
      </c>
      <c r="B61" s="24" t="s">
        <v>1085</v>
      </c>
      <c r="C61" s="25">
        <f>'AEO 2022 Table 47 Raw'!F48</f>
        <v>30.079046000000002</v>
      </c>
      <c r="D61" s="25">
        <f>'AEO 2022 Table 47 Raw'!G48</f>
        <v>54.26173</v>
      </c>
      <c r="E61" s="25">
        <f>'AEO 2022 Table 47 Raw'!H48</f>
        <v>82.474861000000004</v>
      </c>
      <c r="F61" s="25">
        <f>'AEO 2022 Table 47 Raw'!I48</f>
        <v>96.581421000000006</v>
      </c>
      <c r="G61" s="25">
        <f>'AEO 2022 Table 47 Raw'!J48</f>
        <v>103.634705</v>
      </c>
      <c r="H61" s="25">
        <f>'AEO 2022 Table 47 Raw'!K48</f>
        <v>107.71006800000001</v>
      </c>
      <c r="I61" s="25">
        <f>'AEO 2022 Table 47 Raw'!L48</f>
        <v>111.914047</v>
      </c>
      <c r="J61" s="25">
        <f>'AEO 2022 Table 47 Raw'!M48</f>
        <v>116.24369799999999</v>
      </c>
      <c r="K61" s="25">
        <f>'AEO 2022 Table 47 Raw'!N48</f>
        <v>120.727211</v>
      </c>
      <c r="L61" s="25">
        <f>'AEO 2022 Table 47 Raw'!O48</f>
        <v>125.35019699999999</v>
      </c>
      <c r="M61" s="25">
        <f>'AEO 2022 Table 47 Raw'!P48</f>
        <v>130.129288</v>
      </c>
      <c r="N61" s="25">
        <f>'AEO 2022 Table 47 Raw'!Q48</f>
        <v>135.11563100000001</v>
      </c>
      <c r="O61" s="25">
        <f>'AEO 2022 Table 47 Raw'!R48</f>
        <v>140.26412999999999</v>
      </c>
      <c r="P61" s="25">
        <f>'AEO 2022 Table 47 Raw'!S48</f>
        <v>145.58128400000001</v>
      </c>
      <c r="Q61" s="25">
        <f>'AEO 2022 Table 47 Raw'!T48</f>
        <v>151.07547</v>
      </c>
      <c r="R61" s="25">
        <f>'AEO 2022 Table 47 Raw'!U48</f>
        <v>156.712265</v>
      </c>
      <c r="S61" s="25">
        <f>'AEO 2022 Table 47 Raw'!V48</f>
        <v>162.529144</v>
      </c>
      <c r="T61" s="25">
        <f>'AEO 2022 Table 47 Raw'!W48</f>
        <v>168.534256</v>
      </c>
      <c r="U61" s="25">
        <f>'AEO 2022 Table 47 Raw'!X48</f>
        <v>174.733734</v>
      </c>
      <c r="V61" s="25">
        <f>'AEO 2022 Table 47 Raw'!Y48</f>
        <v>181.13241600000001</v>
      </c>
      <c r="W61" s="25">
        <f>'AEO 2022 Table 47 Raw'!Z48</f>
        <v>187.702347</v>
      </c>
      <c r="X61" s="25">
        <f>'AEO 2022 Table 47 Raw'!AA48</f>
        <v>194.477859</v>
      </c>
      <c r="Y61" s="25">
        <f>'AEO 2022 Table 47 Raw'!AB48</f>
        <v>201.466309</v>
      </c>
      <c r="Z61" s="25">
        <f>'AEO 2022 Table 47 Raw'!AC48</f>
        <v>208.67370600000001</v>
      </c>
      <c r="AA61" s="25">
        <f>'AEO 2022 Table 47 Raw'!AD48</f>
        <v>216.104645</v>
      </c>
      <c r="AB61" s="25">
        <f>'AEO 2022 Table 47 Raw'!AE48</f>
        <v>223.65992700000001</v>
      </c>
      <c r="AC61" s="25">
        <f>'AEO 2022 Table 47 Raw'!AF48</f>
        <v>231.44018600000001</v>
      </c>
      <c r="AD61" s="25">
        <f>'AEO 2022 Table 47 Raw'!AG48</f>
        <v>239.459137</v>
      </c>
      <c r="AE61" s="25">
        <f>'AEO 2022 Table 47 Raw'!AH48</f>
        <v>247.732147</v>
      </c>
      <c r="AF61" s="25">
        <f>'AEO 2022 Table 47 Raw'!AI48</f>
        <v>256.27273600000001</v>
      </c>
      <c r="AG61" s="45">
        <f>'AEO 2022 Table 47 Raw'!AJ48</f>
        <v>7.6999999999999999E-2</v>
      </c>
    </row>
    <row r="62" spans="1:33" ht="15" customHeight="1">
      <c r="A62" s="8" t="s">
        <v>1110</v>
      </c>
      <c r="B62" s="24" t="s">
        <v>1087</v>
      </c>
      <c r="C62" s="25">
        <f>'AEO 2022 Table 47 Raw'!F49</f>
        <v>18.510504000000001</v>
      </c>
      <c r="D62" s="25">
        <f>'AEO 2022 Table 47 Raw'!G49</f>
        <v>37.013171999999997</v>
      </c>
      <c r="E62" s="25">
        <f>'AEO 2022 Table 47 Raw'!H49</f>
        <v>58.599620999999999</v>
      </c>
      <c r="F62" s="25">
        <f>'AEO 2022 Table 47 Raw'!I49</f>
        <v>69.392844999999994</v>
      </c>
      <c r="G62" s="25">
        <f>'AEO 2022 Table 47 Raw'!J49</f>
        <v>74.789458999999994</v>
      </c>
      <c r="H62" s="25">
        <f>'AEO 2022 Table 47 Raw'!K49</f>
        <v>78.379043999999993</v>
      </c>
      <c r="I62" s="25">
        <f>'AEO 2022 Table 47 Raw'!L49</f>
        <v>82.068450999999996</v>
      </c>
      <c r="J62" s="25">
        <f>'AEO 2022 Table 47 Raw'!M49</f>
        <v>85.860832000000002</v>
      </c>
      <c r="K62" s="25">
        <f>'AEO 2022 Table 47 Raw'!N49</f>
        <v>89.764365999999995</v>
      </c>
      <c r="L62" s="25">
        <f>'AEO 2022 Table 47 Raw'!O49</f>
        <v>93.785149000000004</v>
      </c>
      <c r="M62" s="25">
        <f>'AEO 2022 Table 47 Raw'!P49</f>
        <v>97.902518999999998</v>
      </c>
      <c r="N62" s="25">
        <f>'AEO 2022 Table 47 Raw'!Q49</f>
        <v>102.16242200000001</v>
      </c>
      <c r="O62" s="25">
        <f>'AEO 2022 Table 47 Raw'!R49</f>
        <v>106.57055699999999</v>
      </c>
      <c r="P62" s="25">
        <f>'AEO 2022 Table 47 Raw'!S49</f>
        <v>111.132988</v>
      </c>
      <c r="Q62" s="25">
        <f>'AEO 2022 Table 47 Raw'!T49</f>
        <v>115.855011</v>
      </c>
      <c r="R62" s="25">
        <f>'AEO 2022 Table 47 Raw'!U49</f>
        <v>120.700912</v>
      </c>
      <c r="S62" s="25">
        <f>'AEO 2022 Table 47 Raw'!V49</f>
        <v>125.718102</v>
      </c>
      <c r="T62" s="25">
        <f>'AEO 2022 Table 47 Raw'!W49</f>
        <v>130.91449</v>
      </c>
      <c r="U62" s="25">
        <f>'AEO 2022 Table 47 Raw'!X49</f>
        <v>136.297821</v>
      </c>
      <c r="V62" s="25">
        <f>'AEO 2022 Table 47 Raw'!Y49</f>
        <v>141.87550400000001</v>
      </c>
      <c r="W62" s="25">
        <f>'AEO 2022 Table 47 Raw'!Z49</f>
        <v>147.588898</v>
      </c>
      <c r="X62" s="25">
        <f>'AEO 2022 Table 47 Raw'!AA49</f>
        <v>153.506958</v>
      </c>
      <c r="Y62" s="25">
        <f>'AEO 2022 Table 47 Raw'!AB49</f>
        <v>159.637924</v>
      </c>
      <c r="Z62" s="25">
        <f>'AEO 2022 Table 47 Raw'!AC49</f>
        <v>165.990723</v>
      </c>
      <c r="AA62" s="25">
        <f>'AEO 2022 Table 47 Raw'!AD49</f>
        <v>172.57316599999999</v>
      </c>
      <c r="AB62" s="25">
        <f>'AEO 2022 Table 47 Raw'!AE49</f>
        <v>179.311859</v>
      </c>
      <c r="AC62" s="25">
        <f>'AEO 2022 Table 47 Raw'!AF49</f>
        <v>186.28697199999999</v>
      </c>
      <c r="AD62" s="25">
        <f>'AEO 2022 Table 47 Raw'!AG49</f>
        <v>193.51281700000001</v>
      </c>
      <c r="AE62" s="25">
        <f>'AEO 2022 Table 47 Raw'!AH49</f>
        <v>201.006821</v>
      </c>
      <c r="AF62" s="25">
        <f>'AEO 2022 Table 47 Raw'!AI49</f>
        <v>208.78428600000001</v>
      </c>
      <c r="AG62" s="45">
        <f>'AEO 2022 Table 47 Raw'!AJ49</f>
        <v>8.6999999999999994E-2</v>
      </c>
    </row>
    <row r="63" spans="1:33" ht="15" customHeight="1">
      <c r="A63" s="8" t="s">
        <v>1111</v>
      </c>
      <c r="B63" s="24" t="s">
        <v>1089</v>
      </c>
      <c r="C63" s="25">
        <f>'AEO 2022 Table 47 Raw'!F50</f>
        <v>139.797394</v>
      </c>
      <c r="D63" s="25">
        <f>'AEO 2022 Table 47 Raw'!G50</f>
        <v>278.44747899999999</v>
      </c>
      <c r="E63" s="25">
        <f>'AEO 2022 Table 47 Raw'!H50</f>
        <v>440.20593300000002</v>
      </c>
      <c r="F63" s="25">
        <f>'AEO 2022 Table 47 Raw'!I50</f>
        <v>521.08514400000001</v>
      </c>
      <c r="G63" s="25">
        <f>'AEO 2022 Table 47 Raw'!J50</f>
        <v>561.52477999999996</v>
      </c>
      <c r="H63" s="25">
        <f>'AEO 2022 Table 47 Raw'!K50</f>
        <v>583.11193800000001</v>
      </c>
      <c r="I63" s="25">
        <f>'AEO 2022 Table 47 Raw'!L50</f>
        <v>604.97039800000005</v>
      </c>
      <c r="J63" s="25">
        <f>'AEO 2022 Table 47 Raw'!M50</f>
        <v>627.44628899999998</v>
      </c>
      <c r="K63" s="25">
        <f>'AEO 2022 Table 47 Raw'!N50</f>
        <v>650.60180700000001</v>
      </c>
      <c r="L63" s="25">
        <f>'AEO 2022 Table 47 Raw'!O50</f>
        <v>674.37902799999995</v>
      </c>
      <c r="M63" s="25">
        <f>'AEO 2022 Table 47 Raw'!P50</f>
        <v>698.87902799999995</v>
      </c>
      <c r="N63" s="25">
        <f>'AEO 2022 Table 47 Raw'!Q50</f>
        <v>724.17175299999997</v>
      </c>
      <c r="O63" s="25">
        <f>'AEO 2022 Table 47 Raw'!R50</f>
        <v>750.36779799999999</v>
      </c>
      <c r="P63" s="25">
        <f>'AEO 2022 Table 47 Raw'!S50</f>
        <v>777.45068400000002</v>
      </c>
      <c r="Q63" s="25">
        <f>'AEO 2022 Table 47 Raw'!T50</f>
        <v>805.40765399999998</v>
      </c>
      <c r="R63" s="25">
        <f>'AEO 2022 Table 47 Raw'!U50</f>
        <v>834.27880900000002</v>
      </c>
      <c r="S63" s="25">
        <f>'AEO 2022 Table 47 Raw'!V50</f>
        <v>864.30304000000001</v>
      </c>
      <c r="T63" s="25">
        <f>'AEO 2022 Table 47 Raw'!W50</f>
        <v>895.47442599999999</v>
      </c>
      <c r="U63" s="25">
        <f>'AEO 2022 Table 47 Raw'!X50</f>
        <v>927.76654099999996</v>
      </c>
      <c r="V63" s="25">
        <f>'AEO 2022 Table 47 Raw'!Y50</f>
        <v>961.32818599999996</v>
      </c>
      <c r="W63" s="25">
        <f>'AEO 2022 Table 47 Raw'!Z50</f>
        <v>996.11077899999998</v>
      </c>
      <c r="X63" s="25">
        <f>'AEO 2022 Table 47 Raw'!AA50</f>
        <v>1032.112061</v>
      </c>
      <c r="Y63" s="25">
        <f>'AEO 2022 Table 47 Raw'!AB50</f>
        <v>1069.3477780000001</v>
      </c>
      <c r="Z63" s="25">
        <f>'AEO 2022 Table 47 Raw'!AC50</f>
        <v>1107.8294679999999</v>
      </c>
      <c r="AA63" s="25">
        <f>'AEO 2022 Table 47 Raw'!AD50</f>
        <v>1147.6099850000001</v>
      </c>
      <c r="AB63" s="25">
        <f>'AEO 2022 Table 47 Raw'!AE50</f>
        <v>1188.755615</v>
      </c>
      <c r="AC63" s="25">
        <f>'AEO 2022 Table 47 Raw'!AF50</f>
        <v>1231.329712</v>
      </c>
      <c r="AD63" s="25">
        <f>'AEO 2022 Table 47 Raw'!AG50</f>
        <v>1275.4541019999999</v>
      </c>
      <c r="AE63" s="25">
        <f>'AEO 2022 Table 47 Raw'!AH50</f>
        <v>1321.238159</v>
      </c>
      <c r="AF63" s="25">
        <f>'AEO 2022 Table 47 Raw'!AI50</f>
        <v>1368.7330320000001</v>
      </c>
      <c r="AG63" s="45">
        <f>'AEO 2022 Table 47 Raw'!AJ50</f>
        <v>8.2000000000000003E-2</v>
      </c>
    </row>
    <row r="64" spans="1:33" ht="15" customHeight="1">
      <c r="A64" s="8" t="s">
        <v>1112</v>
      </c>
      <c r="B64" s="24" t="s">
        <v>1091</v>
      </c>
      <c r="C64" s="25">
        <f>'AEO 2022 Table 47 Raw'!F51</f>
        <v>17.075108</v>
      </c>
      <c r="D64" s="25">
        <f>'AEO 2022 Table 47 Raw'!G51</f>
        <v>37.490459000000001</v>
      </c>
      <c r="E64" s="25">
        <f>'AEO 2022 Table 47 Raw'!H51</f>
        <v>61.308376000000003</v>
      </c>
      <c r="F64" s="25">
        <f>'AEO 2022 Table 47 Raw'!I51</f>
        <v>73.217331000000001</v>
      </c>
      <c r="G64" s="25">
        <f>'AEO 2022 Table 47 Raw'!J51</f>
        <v>79.171806000000004</v>
      </c>
      <c r="H64" s="25">
        <f>'AEO 2022 Table 47 Raw'!K51</f>
        <v>83.031707999999995</v>
      </c>
      <c r="I64" s="25">
        <f>'AEO 2022 Table 47 Raw'!L51</f>
        <v>86.964600000000004</v>
      </c>
      <c r="J64" s="25">
        <f>'AEO 2022 Table 47 Raw'!M51</f>
        <v>91.021041999999994</v>
      </c>
      <c r="K64" s="25">
        <f>'AEO 2022 Table 47 Raw'!N51</f>
        <v>95.231887999999998</v>
      </c>
      <c r="L64" s="25">
        <f>'AEO 2022 Table 47 Raw'!O51</f>
        <v>99.606673999999998</v>
      </c>
      <c r="M64" s="25">
        <f>'AEO 2022 Table 47 Raw'!P51</f>
        <v>104.158829</v>
      </c>
      <c r="N64" s="25">
        <f>'AEO 2022 Table 47 Raw'!Q51</f>
        <v>108.914192</v>
      </c>
      <c r="O64" s="25">
        <f>'AEO 2022 Table 47 Raw'!R51</f>
        <v>113.86784400000001</v>
      </c>
      <c r="P64" s="25">
        <f>'AEO 2022 Table 47 Raw'!S51</f>
        <v>118.999359</v>
      </c>
      <c r="Q64" s="25">
        <f>'AEO 2022 Table 47 Raw'!T51</f>
        <v>124.29357899999999</v>
      </c>
      <c r="R64" s="25">
        <f>'AEO 2022 Table 47 Raw'!U51</f>
        <v>129.808167</v>
      </c>
      <c r="S64" s="25">
        <f>'AEO 2022 Table 47 Raw'!V51</f>
        <v>135.50386</v>
      </c>
      <c r="T64" s="25">
        <f>'AEO 2022 Table 47 Raw'!W51</f>
        <v>141.39608799999999</v>
      </c>
      <c r="U64" s="25">
        <f>'AEO 2022 Table 47 Raw'!X51</f>
        <v>147.49319499999999</v>
      </c>
      <c r="V64" s="25">
        <f>'AEO 2022 Table 47 Raw'!Y51</f>
        <v>153.78518700000001</v>
      </c>
      <c r="W64" s="25">
        <f>'AEO 2022 Table 47 Raw'!Z51</f>
        <v>160.317612</v>
      </c>
      <c r="X64" s="25">
        <f>'AEO 2022 Table 47 Raw'!AA51</f>
        <v>167.06272899999999</v>
      </c>
      <c r="Y64" s="25">
        <f>'AEO 2022 Table 47 Raw'!AB51</f>
        <v>174.03916899999999</v>
      </c>
      <c r="Z64" s="25">
        <f>'AEO 2022 Table 47 Raw'!AC51</f>
        <v>181.25462300000001</v>
      </c>
      <c r="AA64" s="25">
        <f>'AEO 2022 Table 47 Raw'!AD51</f>
        <v>188.70486500000001</v>
      </c>
      <c r="AB64" s="25">
        <f>'AEO 2022 Table 47 Raw'!AE51</f>
        <v>196.442902</v>
      </c>
      <c r="AC64" s="25">
        <f>'AEO 2022 Table 47 Raw'!AF51</f>
        <v>204.44236799999999</v>
      </c>
      <c r="AD64" s="25">
        <f>'AEO 2022 Table 47 Raw'!AG51</f>
        <v>212.723511</v>
      </c>
      <c r="AE64" s="25">
        <f>'AEO 2022 Table 47 Raw'!AH51</f>
        <v>221.29518100000001</v>
      </c>
      <c r="AF64" s="25">
        <f>'AEO 2022 Table 47 Raw'!AI51</f>
        <v>230.17012</v>
      </c>
      <c r="AG64" s="45">
        <f>'AEO 2022 Table 47 Raw'!AJ51</f>
        <v>9.4E-2</v>
      </c>
    </row>
    <row r="65" spans="1:33" ht="15" customHeight="1">
      <c r="A65" s="8" t="s">
        <v>1113</v>
      </c>
      <c r="B65" s="24" t="s">
        <v>1093</v>
      </c>
      <c r="C65" s="25">
        <f>'AEO 2022 Table 47 Raw'!F52</f>
        <v>50.032879000000001</v>
      </c>
      <c r="D65" s="25">
        <f>'AEO 2022 Table 47 Raw'!G52</f>
        <v>115.9991</v>
      </c>
      <c r="E65" s="25">
        <f>'AEO 2022 Table 47 Raw'!H52</f>
        <v>192.959686</v>
      </c>
      <c r="F65" s="25">
        <f>'AEO 2022 Table 47 Raw'!I52</f>
        <v>231.44000199999999</v>
      </c>
      <c r="G65" s="25">
        <f>'AEO 2022 Table 47 Raw'!J52</f>
        <v>250.68014500000001</v>
      </c>
      <c r="H65" s="25">
        <f>'AEO 2022 Table 47 Raw'!K52</f>
        <v>263.41976899999997</v>
      </c>
      <c r="I65" s="25">
        <f>'AEO 2022 Table 47 Raw'!L52</f>
        <v>276.703552</v>
      </c>
      <c r="J65" s="25">
        <f>'AEO 2022 Table 47 Raw'!M52</f>
        <v>290.59054600000002</v>
      </c>
      <c r="K65" s="25">
        <f>'AEO 2022 Table 47 Raw'!N52</f>
        <v>305.08255000000003</v>
      </c>
      <c r="L65" s="25">
        <f>'AEO 2022 Table 47 Raw'!O52</f>
        <v>320.12506100000002</v>
      </c>
      <c r="M65" s="25">
        <f>'AEO 2022 Table 47 Raw'!P52</f>
        <v>335.47430400000002</v>
      </c>
      <c r="N65" s="25">
        <f>'AEO 2022 Table 47 Raw'!Q52</f>
        <v>351.48443600000002</v>
      </c>
      <c r="O65" s="25">
        <f>'AEO 2022 Table 47 Raw'!R52</f>
        <v>368.185272</v>
      </c>
      <c r="P65" s="25">
        <f>'AEO 2022 Table 47 Raw'!S52</f>
        <v>385.60488900000001</v>
      </c>
      <c r="Q65" s="25">
        <f>'AEO 2022 Table 47 Raw'!T52</f>
        <v>403.77157599999998</v>
      </c>
      <c r="R65" s="25">
        <f>'AEO 2022 Table 47 Raw'!U52</f>
        <v>422.64364599999999</v>
      </c>
      <c r="S65" s="25">
        <f>'AEO 2022 Table 47 Raw'!V52</f>
        <v>442.31668100000002</v>
      </c>
      <c r="T65" s="25">
        <f>'AEO 2022 Table 47 Raw'!W52</f>
        <v>462.82113600000002</v>
      </c>
      <c r="U65" s="25">
        <f>'AEO 2022 Table 47 Raw'!X52</f>
        <v>484.18695100000002</v>
      </c>
      <c r="V65" s="25">
        <f>'AEO 2022 Table 47 Raw'!Y52</f>
        <v>506.44931000000003</v>
      </c>
      <c r="W65" s="25">
        <f>'AEO 2022 Table 47 Raw'!Z52</f>
        <v>529.45886199999995</v>
      </c>
      <c r="X65" s="25">
        <f>'AEO 2022 Table 47 Raw'!AA52</f>
        <v>553.41973900000005</v>
      </c>
      <c r="Y65" s="25">
        <f>'AEO 2022 Table 47 Raw'!AB52</f>
        <v>578.36767599999996</v>
      </c>
      <c r="Z65" s="25">
        <f>'AEO 2022 Table 47 Raw'!AC52</f>
        <v>604.339966</v>
      </c>
      <c r="AA65" s="25">
        <f>'AEO 2022 Table 47 Raw'!AD52</f>
        <v>631.37988299999995</v>
      </c>
      <c r="AB65" s="25">
        <f>'AEO 2022 Table 47 Raw'!AE52</f>
        <v>659.14398200000005</v>
      </c>
      <c r="AC65" s="25">
        <f>'AEO 2022 Table 47 Raw'!AF52</f>
        <v>688.02954099999999</v>
      </c>
      <c r="AD65" s="25">
        <f>'AEO 2022 Table 47 Raw'!AG52</f>
        <v>718.07653800000003</v>
      </c>
      <c r="AE65" s="25">
        <f>'AEO 2022 Table 47 Raw'!AH52</f>
        <v>749.32763699999998</v>
      </c>
      <c r="AF65" s="25">
        <f>'AEO 2022 Table 47 Raw'!AI52</f>
        <v>781.82891800000004</v>
      </c>
      <c r="AG65" s="45">
        <f>'AEO 2022 Table 47 Raw'!AJ52</f>
        <v>9.9000000000000005E-2</v>
      </c>
    </row>
    <row r="66" spans="1:33" ht="15" customHeight="1">
      <c r="A66" s="8" t="s">
        <v>1114</v>
      </c>
      <c r="B66" s="24" t="s">
        <v>1095</v>
      </c>
      <c r="C66" s="25">
        <f>'AEO 2022 Table 47 Raw'!F53</f>
        <v>10.140461999999999</v>
      </c>
      <c r="D66" s="25">
        <f>'AEO 2022 Table 47 Raw'!G53</f>
        <v>30.095043</v>
      </c>
      <c r="E66" s="25">
        <f>'AEO 2022 Table 47 Raw'!H53</f>
        <v>53.375380999999997</v>
      </c>
      <c r="F66" s="25">
        <f>'AEO 2022 Table 47 Raw'!I53</f>
        <v>65.015556000000004</v>
      </c>
      <c r="G66" s="25">
        <f>'AEO 2022 Table 47 Raw'!J53</f>
        <v>70.835639999999998</v>
      </c>
      <c r="H66" s="25">
        <f>'AEO 2022 Table 47 Raw'!K53</f>
        <v>73.355507000000003</v>
      </c>
      <c r="I66" s="25">
        <f>'AEO 2022 Table 47 Raw'!L53</f>
        <v>75.950523000000004</v>
      </c>
      <c r="J66" s="25">
        <f>'AEO 2022 Table 47 Raw'!M53</f>
        <v>78.639587000000006</v>
      </c>
      <c r="K66" s="25">
        <f>'AEO 2022 Table 47 Raw'!N53</f>
        <v>81.425514000000007</v>
      </c>
      <c r="L66" s="25">
        <f>'AEO 2022 Table 47 Raw'!O53</f>
        <v>84.311722000000003</v>
      </c>
      <c r="M66" s="25">
        <f>'AEO 2022 Table 47 Raw'!P53</f>
        <v>87.326164000000006</v>
      </c>
      <c r="N66" s="25">
        <f>'AEO 2022 Table 47 Raw'!Q53</f>
        <v>90.465362999999996</v>
      </c>
      <c r="O66" s="25">
        <f>'AEO 2022 Table 47 Raw'!R53</f>
        <v>93.723586999999995</v>
      </c>
      <c r="P66" s="25">
        <f>'AEO 2022 Table 47 Raw'!S53</f>
        <v>97.104827999999998</v>
      </c>
      <c r="Q66" s="25">
        <f>'AEO 2022 Table 47 Raw'!T53</f>
        <v>100.61518100000001</v>
      </c>
      <c r="R66" s="25">
        <f>'AEO 2022 Table 47 Raw'!U53</f>
        <v>104.21122</v>
      </c>
      <c r="S66" s="25">
        <f>'AEO 2022 Table 47 Raw'!V53</f>
        <v>107.936958</v>
      </c>
      <c r="T66" s="25">
        <f>'AEO 2022 Table 47 Raw'!W53</f>
        <v>111.80044599999999</v>
      </c>
      <c r="U66" s="25">
        <f>'AEO 2022 Table 47 Raw'!X53</f>
        <v>115.808243</v>
      </c>
      <c r="V66" s="25">
        <f>'AEO 2022 Table 47 Raw'!Y53</f>
        <v>119.968605</v>
      </c>
      <c r="W66" s="25">
        <f>'AEO 2022 Table 47 Raw'!Z53</f>
        <v>124.226921</v>
      </c>
      <c r="X66" s="25">
        <f>'AEO 2022 Table 47 Raw'!AA53</f>
        <v>128.641434</v>
      </c>
      <c r="Y66" s="25">
        <f>'AEO 2022 Table 47 Raw'!AB53</f>
        <v>133.217499</v>
      </c>
      <c r="Z66" s="25">
        <f>'AEO 2022 Table 47 Raw'!AC53</f>
        <v>137.957764</v>
      </c>
      <c r="AA66" s="25">
        <f>'AEO 2022 Table 47 Raw'!AD53</f>
        <v>142.86705000000001</v>
      </c>
      <c r="AB66" s="25">
        <f>'AEO 2022 Table 47 Raw'!AE53</f>
        <v>147.87846400000001</v>
      </c>
      <c r="AC66" s="25">
        <f>'AEO 2022 Table 47 Raw'!AF53</f>
        <v>153.06518600000001</v>
      </c>
      <c r="AD66" s="25">
        <f>'AEO 2022 Table 47 Raw'!AG53</f>
        <v>158.43557699999999</v>
      </c>
      <c r="AE66" s="25">
        <f>'AEO 2022 Table 47 Raw'!AH53</f>
        <v>163.98999000000001</v>
      </c>
      <c r="AF66" s="25">
        <f>'AEO 2022 Table 47 Raw'!AI53</f>
        <v>169.70225500000001</v>
      </c>
      <c r="AG66" s="45">
        <f>'AEO 2022 Table 47 Raw'!AJ53</f>
        <v>0.10199999999999999</v>
      </c>
    </row>
    <row r="67" spans="1:33" ht="15" customHeight="1">
      <c r="A67" s="8" t="s">
        <v>1115</v>
      </c>
      <c r="B67" s="24" t="s">
        <v>1097</v>
      </c>
      <c r="C67" s="25">
        <f>'AEO 2022 Table 47 Raw'!F54</f>
        <v>23.095617000000001</v>
      </c>
      <c r="D67" s="25">
        <f>'AEO 2022 Table 47 Raw'!G54</f>
        <v>80.787200999999996</v>
      </c>
      <c r="E67" s="25">
        <f>'AEO 2022 Table 47 Raw'!H54</f>
        <v>148.09404000000001</v>
      </c>
      <c r="F67" s="25">
        <f>'AEO 2022 Table 47 Raw'!I54</f>
        <v>181.74748199999999</v>
      </c>
      <c r="G67" s="25">
        <f>'AEO 2022 Table 47 Raw'!J54</f>
        <v>198.57420300000001</v>
      </c>
      <c r="H67" s="25">
        <f>'AEO 2022 Table 47 Raw'!K54</f>
        <v>209.635895</v>
      </c>
      <c r="I67" s="25">
        <f>'AEO 2022 Table 47 Raw'!L54</f>
        <v>221.01672400000001</v>
      </c>
      <c r="J67" s="25">
        <f>'AEO 2022 Table 47 Raw'!M54</f>
        <v>232.72520399999999</v>
      </c>
      <c r="K67" s="25">
        <f>'AEO 2022 Table 47 Raw'!N54</f>
        <v>244.7621</v>
      </c>
      <c r="L67" s="25">
        <f>'AEO 2022 Table 47 Raw'!O54</f>
        <v>257.14059400000002</v>
      </c>
      <c r="M67" s="25">
        <f>'AEO 2022 Table 47 Raw'!P54</f>
        <v>269.88119499999999</v>
      </c>
      <c r="N67" s="25">
        <f>'AEO 2022 Table 47 Raw'!Q54</f>
        <v>282.93145800000002</v>
      </c>
      <c r="O67" s="25">
        <f>'AEO 2022 Table 47 Raw'!R54</f>
        <v>296.26769999999999</v>
      </c>
      <c r="P67" s="25">
        <f>'AEO 2022 Table 47 Raw'!S54</f>
        <v>309.91821299999998</v>
      </c>
      <c r="Q67" s="25">
        <f>'AEO 2022 Table 47 Raw'!T54</f>
        <v>323.93398999999999</v>
      </c>
      <c r="R67" s="25">
        <f>'AEO 2022 Table 47 Raw'!U54</f>
        <v>338.30126999999999</v>
      </c>
      <c r="S67" s="25">
        <f>'AEO 2022 Table 47 Raw'!V54</f>
        <v>352.97451799999999</v>
      </c>
      <c r="T67" s="25">
        <f>'AEO 2022 Table 47 Raw'!W54</f>
        <v>367.96752900000001</v>
      </c>
      <c r="U67" s="25">
        <f>'AEO 2022 Table 47 Raw'!X54</f>
        <v>383.33532700000001</v>
      </c>
      <c r="V67" s="25">
        <f>'AEO 2022 Table 47 Raw'!Y54</f>
        <v>399.16821299999998</v>
      </c>
      <c r="W67" s="25">
        <f>'AEO 2022 Table 47 Raw'!Z54</f>
        <v>415.55560300000002</v>
      </c>
      <c r="X67" s="25">
        <f>'AEO 2022 Table 47 Raw'!AA54</f>
        <v>432.49670400000002</v>
      </c>
      <c r="Y67" s="25">
        <f>'AEO 2022 Table 47 Raw'!AB54</f>
        <v>449.92999300000002</v>
      </c>
      <c r="Z67" s="25">
        <f>'AEO 2022 Table 47 Raw'!AC54</f>
        <v>467.77780200000001</v>
      </c>
      <c r="AA67" s="25">
        <f>'AEO 2022 Table 47 Raw'!AD54</f>
        <v>485.94561800000002</v>
      </c>
      <c r="AB67" s="25">
        <f>'AEO 2022 Table 47 Raw'!AE54</f>
        <v>504.41400099999998</v>
      </c>
      <c r="AC67" s="25">
        <f>'AEO 2022 Table 47 Raw'!AF54</f>
        <v>523.23962400000005</v>
      </c>
      <c r="AD67" s="25">
        <f>'AEO 2022 Table 47 Raw'!AG54</f>
        <v>542.39727800000003</v>
      </c>
      <c r="AE67" s="25">
        <f>'AEO 2022 Table 47 Raw'!AH54</f>
        <v>561.80499299999997</v>
      </c>
      <c r="AF67" s="25">
        <f>'AEO 2022 Table 47 Raw'!AI54</f>
        <v>581.37188700000002</v>
      </c>
      <c r="AG67" s="45">
        <f>'AEO 2022 Table 47 Raw'!AJ54</f>
        <v>0.11799999999999999</v>
      </c>
    </row>
    <row r="68" spans="1:33" ht="15" customHeight="1">
      <c r="A68" s="8" t="s">
        <v>1116</v>
      </c>
      <c r="B68" s="24" t="s">
        <v>1099</v>
      </c>
      <c r="C68" s="25">
        <f>'AEO 2022 Table 47 Raw'!F55</f>
        <v>10.394247</v>
      </c>
      <c r="D68" s="25">
        <f>'AEO 2022 Table 47 Raw'!G55</f>
        <v>62.593338000000003</v>
      </c>
      <c r="E68" s="25">
        <f>'AEO 2022 Table 47 Raw'!H55</f>
        <v>123.492287</v>
      </c>
      <c r="F68" s="25">
        <f>'AEO 2022 Table 47 Raw'!I55</f>
        <v>153.94177199999999</v>
      </c>
      <c r="G68" s="25">
        <f>'AEO 2022 Table 47 Raw'!J55</f>
        <v>169.166504</v>
      </c>
      <c r="H68" s="25">
        <f>'AEO 2022 Table 47 Raw'!K55</f>
        <v>173.537949</v>
      </c>
      <c r="I68" s="25">
        <f>'AEO 2022 Table 47 Raw'!L55</f>
        <v>177.384781</v>
      </c>
      <c r="J68" s="25">
        <f>'AEO 2022 Table 47 Raw'!M55</f>
        <v>180.79986600000001</v>
      </c>
      <c r="K68" s="25">
        <f>'AEO 2022 Table 47 Raw'!N55</f>
        <v>183.856842</v>
      </c>
      <c r="L68" s="25">
        <f>'AEO 2022 Table 47 Raw'!O55</f>
        <v>186.58819600000001</v>
      </c>
      <c r="M68" s="25">
        <f>'AEO 2022 Table 47 Raw'!P55</f>
        <v>188.84149199999999</v>
      </c>
      <c r="N68" s="25">
        <f>'AEO 2022 Table 47 Raw'!Q55</f>
        <v>190.54600500000001</v>
      </c>
      <c r="O68" s="25">
        <f>'AEO 2022 Table 47 Raw'!R55</f>
        <v>192.17433199999999</v>
      </c>
      <c r="P68" s="25">
        <f>'AEO 2022 Table 47 Raw'!S55</f>
        <v>193.81456</v>
      </c>
      <c r="Q68" s="25">
        <f>'AEO 2022 Table 47 Raw'!T55</f>
        <v>195.45443700000001</v>
      </c>
      <c r="R68" s="25">
        <f>'AEO 2022 Table 47 Raw'!U55</f>
        <v>197.16038499999999</v>
      </c>
      <c r="S68" s="25">
        <f>'AEO 2022 Table 47 Raw'!V55</f>
        <v>198.80306999999999</v>
      </c>
      <c r="T68" s="25">
        <f>'AEO 2022 Table 47 Raw'!W55</f>
        <v>200.387711</v>
      </c>
      <c r="U68" s="25">
        <f>'AEO 2022 Table 47 Raw'!X55</f>
        <v>201.9879</v>
      </c>
      <c r="V68" s="25">
        <f>'AEO 2022 Table 47 Raw'!Y55</f>
        <v>203.65741</v>
      </c>
      <c r="W68" s="25">
        <f>'AEO 2022 Table 47 Raw'!Z55</f>
        <v>205.48350500000001</v>
      </c>
      <c r="X68" s="25">
        <f>'AEO 2022 Table 47 Raw'!AA55</f>
        <v>207.410583</v>
      </c>
      <c r="Y68" s="25">
        <f>'AEO 2022 Table 47 Raw'!AB55</f>
        <v>209.387192</v>
      </c>
      <c r="Z68" s="25">
        <f>'AEO 2022 Table 47 Raw'!AC55</f>
        <v>211.41061400000001</v>
      </c>
      <c r="AA68" s="25">
        <f>'AEO 2022 Table 47 Raw'!AD55</f>
        <v>213.489655</v>
      </c>
      <c r="AB68" s="25">
        <f>'AEO 2022 Table 47 Raw'!AE55</f>
        <v>215.63670300000001</v>
      </c>
      <c r="AC68" s="25">
        <f>'AEO 2022 Table 47 Raw'!AF55</f>
        <v>217.837189</v>
      </c>
      <c r="AD68" s="25">
        <f>'AEO 2022 Table 47 Raw'!AG55</f>
        <v>220.13064600000001</v>
      </c>
      <c r="AE68" s="25">
        <f>'AEO 2022 Table 47 Raw'!AH55</f>
        <v>222.55714399999999</v>
      </c>
      <c r="AF68" s="25">
        <f>'AEO 2022 Table 47 Raw'!AI55</f>
        <v>225.14404300000001</v>
      </c>
      <c r="AG68" s="45">
        <f>'AEO 2022 Table 47 Raw'!AJ55</f>
        <v>0.112</v>
      </c>
    </row>
    <row r="69" spans="1:33" ht="15" customHeight="1">
      <c r="A69" s="8" t="s">
        <v>1117</v>
      </c>
      <c r="B69" s="24" t="s">
        <v>1101</v>
      </c>
      <c r="C69" s="25">
        <f>'AEO 2022 Table 47 Raw'!F56</f>
        <v>16.266770999999999</v>
      </c>
      <c r="D69" s="25">
        <f>'AEO 2022 Table 47 Raw'!G56</f>
        <v>97.940376000000001</v>
      </c>
      <c r="E69" s="25">
        <f>'AEO 2022 Table 47 Raw'!H56</f>
        <v>193.226257</v>
      </c>
      <c r="F69" s="25">
        <f>'AEO 2022 Table 47 Raw'!I56</f>
        <v>240.86918600000001</v>
      </c>
      <c r="G69" s="25">
        <f>'AEO 2022 Table 47 Raw'!J56</f>
        <v>264.69064300000002</v>
      </c>
      <c r="H69" s="25">
        <f>'AEO 2022 Table 47 Raw'!K56</f>
        <v>279.85964999999999</v>
      </c>
      <c r="I69" s="25">
        <f>'AEO 2022 Table 47 Raw'!L56</f>
        <v>295.225616</v>
      </c>
      <c r="J69" s="25">
        <f>'AEO 2022 Table 47 Raw'!M56</f>
        <v>310.272156</v>
      </c>
      <c r="K69" s="25">
        <f>'AEO 2022 Table 47 Raw'!N56</f>
        <v>324.654785</v>
      </c>
      <c r="L69" s="25">
        <f>'AEO 2022 Table 47 Raw'!O56</f>
        <v>338.25945999999999</v>
      </c>
      <c r="M69" s="25">
        <f>'AEO 2022 Table 47 Raw'!P56</f>
        <v>351.64807100000002</v>
      </c>
      <c r="N69" s="25">
        <f>'AEO 2022 Table 47 Raw'!Q56</f>
        <v>364.78964200000001</v>
      </c>
      <c r="O69" s="25">
        <f>'AEO 2022 Table 47 Raw'!R56</f>
        <v>377.71270800000002</v>
      </c>
      <c r="P69" s="25">
        <f>'AEO 2022 Table 47 Raw'!S56</f>
        <v>390.48098800000002</v>
      </c>
      <c r="Q69" s="25">
        <f>'AEO 2022 Table 47 Raw'!T56</f>
        <v>403.10339399999998</v>
      </c>
      <c r="R69" s="25">
        <f>'AEO 2022 Table 47 Raw'!U56</f>
        <v>415.36428799999999</v>
      </c>
      <c r="S69" s="25">
        <f>'AEO 2022 Table 47 Raw'!V56</f>
        <v>427.437408</v>
      </c>
      <c r="T69" s="25">
        <f>'AEO 2022 Table 47 Raw'!W56</f>
        <v>439.37811299999998</v>
      </c>
      <c r="U69" s="25">
        <f>'AEO 2022 Table 47 Raw'!X56</f>
        <v>451.10247800000002</v>
      </c>
      <c r="V69" s="25">
        <f>'AEO 2022 Table 47 Raw'!Y56</f>
        <v>462.69000199999999</v>
      </c>
      <c r="W69" s="25">
        <f>'AEO 2022 Table 47 Raw'!Z56</f>
        <v>474.028931</v>
      </c>
      <c r="X69" s="25">
        <f>'AEO 2022 Table 47 Raw'!AA56</f>
        <v>485.07745399999999</v>
      </c>
      <c r="Y69" s="25">
        <f>'AEO 2022 Table 47 Raw'!AB56</f>
        <v>495.72631799999999</v>
      </c>
      <c r="Z69" s="25">
        <f>'AEO 2022 Table 47 Raw'!AC56</f>
        <v>506.040009</v>
      </c>
      <c r="AA69" s="25">
        <f>'AEO 2022 Table 47 Raw'!AD56</f>
        <v>515.91052200000001</v>
      </c>
      <c r="AB69" s="25">
        <f>'AEO 2022 Table 47 Raw'!AE56</f>
        <v>524.66845699999999</v>
      </c>
      <c r="AC69" s="25">
        <f>'AEO 2022 Table 47 Raw'!AF56</f>
        <v>532.88922100000002</v>
      </c>
      <c r="AD69" s="25">
        <f>'AEO 2022 Table 47 Raw'!AG56</f>
        <v>540.73602300000005</v>
      </c>
      <c r="AE69" s="25">
        <f>'AEO 2022 Table 47 Raw'!AH56</f>
        <v>548.34399399999995</v>
      </c>
      <c r="AF69" s="25">
        <f>'AEO 2022 Table 47 Raw'!AI56</f>
        <v>555.86370799999997</v>
      </c>
      <c r="AG69" s="45">
        <f>'AEO 2022 Table 47 Raw'!AJ56</f>
        <v>0.129</v>
      </c>
    </row>
    <row r="70" spans="1:33" ht="12" customHeight="1">
      <c r="A70" s="8" t="s">
        <v>1118</v>
      </c>
      <c r="B70" s="24" t="s">
        <v>1103</v>
      </c>
      <c r="C70" s="25">
        <f>'AEO 2022 Table 47 Raw'!F57</f>
        <v>11.747643999999999</v>
      </c>
      <c r="D70" s="25">
        <f>'AEO 2022 Table 47 Raw'!G57</f>
        <v>31.867457999999999</v>
      </c>
      <c r="E70" s="25">
        <f>'AEO 2022 Table 47 Raw'!H57</f>
        <v>55.340569000000002</v>
      </c>
      <c r="F70" s="25">
        <f>'AEO 2022 Table 47 Raw'!I57</f>
        <v>67.077133000000003</v>
      </c>
      <c r="G70" s="25">
        <f>'AEO 2022 Table 47 Raw'!J57</f>
        <v>72.945412000000005</v>
      </c>
      <c r="H70" s="25">
        <f>'AEO 2022 Table 47 Raw'!K57</f>
        <v>78.438721000000001</v>
      </c>
      <c r="I70" s="25">
        <f>'AEO 2022 Table 47 Raw'!L57</f>
        <v>84.201537999999999</v>
      </c>
      <c r="J70" s="25">
        <f>'AEO 2022 Table 47 Raw'!M57</f>
        <v>90.202140999999997</v>
      </c>
      <c r="K70" s="25">
        <f>'AEO 2022 Table 47 Raw'!N57</f>
        <v>96.400452000000001</v>
      </c>
      <c r="L70" s="25">
        <f>'AEO 2022 Table 47 Raw'!O57</f>
        <v>102.80523700000001</v>
      </c>
      <c r="M70" s="25">
        <f>'AEO 2022 Table 47 Raw'!P57</f>
        <v>109.42192799999999</v>
      </c>
      <c r="N70" s="25">
        <f>'AEO 2022 Table 47 Raw'!Q57</f>
        <v>116.15979</v>
      </c>
      <c r="O70" s="25">
        <f>'AEO 2022 Table 47 Raw'!R57</f>
        <v>122.971107</v>
      </c>
      <c r="P70" s="25">
        <f>'AEO 2022 Table 47 Raw'!S57</f>
        <v>129.81637599999999</v>
      </c>
      <c r="Q70" s="25">
        <f>'AEO 2022 Table 47 Raw'!T57</f>
        <v>136.74522400000001</v>
      </c>
      <c r="R70" s="25">
        <f>'AEO 2022 Table 47 Raw'!U57</f>
        <v>143.79707300000001</v>
      </c>
      <c r="S70" s="25">
        <f>'AEO 2022 Table 47 Raw'!V57</f>
        <v>151.028595</v>
      </c>
      <c r="T70" s="25">
        <f>'AEO 2022 Table 47 Raw'!W57</f>
        <v>158.45216400000001</v>
      </c>
      <c r="U70" s="25">
        <f>'AEO 2022 Table 47 Raw'!X57</f>
        <v>166.062378</v>
      </c>
      <c r="V70" s="25">
        <f>'AEO 2022 Table 47 Raw'!Y57</f>
        <v>173.85432399999999</v>
      </c>
      <c r="W70" s="25">
        <f>'AEO 2022 Table 47 Raw'!Z57</f>
        <v>181.74058500000001</v>
      </c>
      <c r="X70" s="25">
        <f>'AEO 2022 Table 47 Raw'!AA57</f>
        <v>189.76127600000001</v>
      </c>
      <c r="Y70" s="25">
        <f>'AEO 2022 Table 47 Raw'!AB57</f>
        <v>197.92489599999999</v>
      </c>
      <c r="Z70" s="25">
        <f>'AEO 2022 Table 47 Raw'!AC57</f>
        <v>206.217422</v>
      </c>
      <c r="AA70" s="25">
        <f>'AEO 2022 Table 47 Raw'!AD57</f>
        <v>214.62974500000001</v>
      </c>
      <c r="AB70" s="25">
        <f>'AEO 2022 Table 47 Raw'!AE57</f>
        <v>223.06982400000001</v>
      </c>
      <c r="AC70" s="25">
        <f>'AEO 2022 Table 47 Raw'!AF57</f>
        <v>231.56510900000001</v>
      </c>
      <c r="AD70" s="25">
        <f>'AEO 2022 Table 47 Raw'!AG57</f>
        <v>240.12879899999999</v>
      </c>
      <c r="AE70" s="25">
        <f>'AEO 2022 Table 47 Raw'!AH57</f>
        <v>248.72645600000001</v>
      </c>
      <c r="AF70" s="25">
        <f>'AEO 2022 Table 47 Raw'!AI57</f>
        <v>257.25564600000001</v>
      </c>
      <c r="AG70" s="45">
        <f>'AEO 2022 Table 47 Raw'!AJ57</f>
        <v>0.112</v>
      </c>
    </row>
    <row r="71" spans="1:33" ht="15" customHeight="1">
      <c r="A71" s="8" t="s">
        <v>1119</v>
      </c>
      <c r="B71" s="24" t="s">
        <v>1105</v>
      </c>
      <c r="C71" s="25">
        <f>'AEO 2022 Table 47 Raw'!F58</f>
        <v>3.513836</v>
      </c>
      <c r="D71" s="25">
        <f>'AEO 2022 Table 47 Raw'!G58</f>
        <v>29.634240999999999</v>
      </c>
      <c r="E71" s="25">
        <f>'AEO 2022 Table 47 Raw'!H58</f>
        <v>60.108046999999999</v>
      </c>
      <c r="F71" s="25">
        <f>'AEO 2022 Table 47 Raw'!I58</f>
        <v>75.344948000000002</v>
      </c>
      <c r="G71" s="25">
        <f>'AEO 2022 Table 47 Raw'!J58</f>
        <v>82.963402000000002</v>
      </c>
      <c r="H71" s="25">
        <f>'AEO 2022 Table 47 Raw'!K58</f>
        <v>86.092972000000003</v>
      </c>
      <c r="I71" s="25">
        <f>'AEO 2022 Table 47 Raw'!L58</f>
        <v>89.300537000000006</v>
      </c>
      <c r="J71" s="25">
        <f>'AEO 2022 Table 47 Raw'!M58</f>
        <v>92.548355000000001</v>
      </c>
      <c r="K71" s="25">
        <f>'AEO 2022 Table 47 Raw'!N58</f>
        <v>95.906379999999999</v>
      </c>
      <c r="L71" s="25">
        <f>'AEO 2022 Table 47 Raw'!O58</f>
        <v>99.349853999999993</v>
      </c>
      <c r="M71" s="25">
        <f>'AEO 2022 Table 47 Raw'!P58</f>
        <v>102.874832</v>
      </c>
      <c r="N71" s="25">
        <f>'AEO 2022 Table 47 Raw'!Q58</f>
        <v>106.487122</v>
      </c>
      <c r="O71" s="25">
        <f>'AEO 2022 Table 47 Raw'!R58</f>
        <v>110.186607</v>
      </c>
      <c r="P71" s="25">
        <f>'AEO 2022 Table 47 Raw'!S58</f>
        <v>113.966301</v>
      </c>
      <c r="Q71" s="25">
        <f>'AEO 2022 Table 47 Raw'!T58</f>
        <v>117.794678</v>
      </c>
      <c r="R71" s="25">
        <f>'AEO 2022 Table 47 Raw'!U58</f>
        <v>121.67126500000001</v>
      </c>
      <c r="S71" s="25">
        <f>'AEO 2022 Table 47 Raw'!V58</f>
        <v>125.628197</v>
      </c>
      <c r="T71" s="25">
        <f>'AEO 2022 Table 47 Raw'!W58</f>
        <v>129.67764299999999</v>
      </c>
      <c r="U71" s="25">
        <f>'AEO 2022 Table 47 Raw'!X58</f>
        <v>133.800217</v>
      </c>
      <c r="V71" s="25">
        <f>'AEO 2022 Table 47 Raw'!Y58</f>
        <v>138.01812699999999</v>
      </c>
      <c r="W71" s="25">
        <f>'AEO 2022 Table 47 Raw'!Z58</f>
        <v>142.33569299999999</v>
      </c>
      <c r="X71" s="25">
        <f>'AEO 2022 Table 47 Raw'!AA58</f>
        <v>146.76083399999999</v>
      </c>
      <c r="Y71" s="25">
        <f>'AEO 2022 Table 47 Raw'!AB58</f>
        <v>151.29628</v>
      </c>
      <c r="Z71" s="25">
        <f>'AEO 2022 Table 47 Raw'!AC58</f>
        <v>155.944626</v>
      </c>
      <c r="AA71" s="25">
        <f>'AEO 2022 Table 47 Raw'!AD58</f>
        <v>160.70872499999999</v>
      </c>
      <c r="AB71" s="25">
        <f>'AEO 2022 Table 47 Raw'!AE58</f>
        <v>165.58363299999999</v>
      </c>
      <c r="AC71" s="25">
        <f>'AEO 2022 Table 47 Raw'!AF58</f>
        <v>170.58109999999999</v>
      </c>
      <c r="AD71" s="25">
        <f>'AEO 2022 Table 47 Raw'!AG58</f>
        <v>175.70474200000001</v>
      </c>
      <c r="AE71" s="25">
        <f>'AEO 2022 Table 47 Raw'!AH58</f>
        <v>180.95784</v>
      </c>
      <c r="AF71" s="25">
        <f>'AEO 2022 Table 47 Raw'!AI58</f>
        <v>186.34522999999999</v>
      </c>
      <c r="AG71" s="45">
        <f>'AEO 2022 Table 47 Raw'!AJ58</f>
        <v>0.14699999999999999</v>
      </c>
    </row>
    <row r="72" spans="1:33" ht="15" customHeight="1">
      <c r="AG72" s="48"/>
    </row>
    <row r="73" spans="1:33" ht="15" customHeight="1">
      <c r="B73" s="23" t="s">
        <v>1120</v>
      </c>
      <c r="AG73" s="48"/>
    </row>
    <row r="74" spans="1:33" ht="15" customHeight="1">
      <c r="A74" s="8" t="s">
        <v>1121</v>
      </c>
      <c r="B74" s="24" t="s">
        <v>1053</v>
      </c>
      <c r="C74" s="27">
        <f>'AEO 2022 Table 47 Raw'!F60</f>
        <v>46.504134999999998</v>
      </c>
      <c r="D74" s="27">
        <f>'AEO 2022 Table 47 Raw'!G60</f>
        <v>47.712704000000002</v>
      </c>
      <c r="E74" s="27">
        <f>'AEO 2022 Table 47 Raw'!H60</f>
        <v>48.897472</v>
      </c>
      <c r="F74" s="27">
        <f>'AEO 2022 Table 47 Raw'!I60</f>
        <v>50.202869</v>
      </c>
      <c r="G74" s="27">
        <f>'AEO 2022 Table 47 Raw'!J60</f>
        <v>51.351654000000003</v>
      </c>
      <c r="H74" s="27">
        <f>'AEO 2022 Table 47 Raw'!K60</f>
        <v>52.422409000000002</v>
      </c>
      <c r="I74" s="27">
        <f>'AEO 2022 Table 47 Raw'!L60</f>
        <v>53.336928999999998</v>
      </c>
      <c r="J74" s="27">
        <f>'AEO 2022 Table 47 Raw'!M60</f>
        <v>54.365242000000002</v>
      </c>
      <c r="K74" s="27">
        <f>'AEO 2022 Table 47 Raw'!N60</f>
        <v>55.434657999999999</v>
      </c>
      <c r="L74" s="27">
        <f>'AEO 2022 Table 47 Raw'!O60</f>
        <v>56.570152</v>
      </c>
      <c r="M74" s="27">
        <f>'AEO 2022 Table 47 Raw'!P60</f>
        <v>57.673313</v>
      </c>
      <c r="N74" s="27">
        <f>'AEO 2022 Table 47 Raw'!Q60</f>
        <v>58.901057999999999</v>
      </c>
      <c r="O74" s="27">
        <f>'AEO 2022 Table 47 Raw'!R60</f>
        <v>60.108921000000002</v>
      </c>
      <c r="P74" s="27">
        <f>'AEO 2022 Table 47 Raw'!S60</f>
        <v>61.152428</v>
      </c>
      <c r="Q74" s="27">
        <f>'AEO 2022 Table 47 Raw'!T60</f>
        <v>62.154975999999998</v>
      </c>
      <c r="R74" s="27">
        <f>'AEO 2022 Table 47 Raw'!U60</f>
        <v>63.147606000000003</v>
      </c>
      <c r="S74" s="27">
        <f>'AEO 2022 Table 47 Raw'!V60</f>
        <v>64.217369000000005</v>
      </c>
      <c r="T74" s="27">
        <f>'AEO 2022 Table 47 Raw'!W60</f>
        <v>65.310333</v>
      </c>
      <c r="U74" s="27">
        <f>'AEO 2022 Table 47 Raw'!X60</f>
        <v>66.505050999999995</v>
      </c>
      <c r="V74" s="27">
        <f>'AEO 2022 Table 47 Raw'!Y60</f>
        <v>67.756568999999999</v>
      </c>
      <c r="W74" s="27">
        <f>'AEO 2022 Table 47 Raw'!Z60</f>
        <v>68.911095000000003</v>
      </c>
      <c r="X74" s="27">
        <f>'AEO 2022 Table 47 Raw'!AA60</f>
        <v>70.132309000000006</v>
      </c>
      <c r="Y74" s="27">
        <f>'AEO 2022 Table 47 Raw'!AB60</f>
        <v>71.400542999999999</v>
      </c>
      <c r="Z74" s="27">
        <f>'AEO 2022 Table 47 Raw'!AC60</f>
        <v>72.645966000000001</v>
      </c>
      <c r="AA74" s="27">
        <f>'AEO 2022 Table 47 Raw'!AD60</f>
        <v>74.007034000000004</v>
      </c>
      <c r="AB74" s="27">
        <f>'AEO 2022 Table 47 Raw'!AE60</f>
        <v>75.441872000000004</v>
      </c>
      <c r="AC74" s="27">
        <f>'AEO 2022 Table 47 Raw'!AF60</f>
        <v>76.859076999999999</v>
      </c>
      <c r="AD74" s="27">
        <f>'AEO 2022 Table 47 Raw'!AG60</f>
        <v>78.276877999999996</v>
      </c>
      <c r="AE74" s="27">
        <f>'AEO 2022 Table 47 Raw'!AH60</f>
        <v>79.769310000000004</v>
      </c>
      <c r="AF74" s="27">
        <f>'AEO 2022 Table 47 Raw'!AI60</f>
        <v>81.459686000000005</v>
      </c>
      <c r="AG74" s="45">
        <f>'AEO 2022 Table 47 Raw'!AJ60</f>
        <v>0.02</v>
      </c>
    </row>
    <row r="75" spans="1:33" ht="15" customHeight="1">
      <c r="A75" s="8" t="s">
        <v>1122</v>
      </c>
      <c r="B75" s="24" t="s">
        <v>1055</v>
      </c>
      <c r="C75" s="27">
        <f>'AEO 2022 Table 47 Raw'!F61</f>
        <v>2.7445089999999999</v>
      </c>
      <c r="D75" s="27">
        <f>'AEO 2022 Table 47 Raw'!G61</f>
        <v>2.8331</v>
      </c>
      <c r="E75" s="27">
        <f>'AEO 2022 Table 47 Raw'!H61</f>
        <v>2.8786</v>
      </c>
      <c r="F75" s="27">
        <f>'AEO 2022 Table 47 Raw'!I61</f>
        <v>2.9076879999999998</v>
      </c>
      <c r="G75" s="27">
        <f>'AEO 2022 Table 47 Raw'!J61</f>
        <v>2.9447899999999998</v>
      </c>
      <c r="H75" s="27">
        <f>'AEO 2022 Table 47 Raw'!K61</f>
        <v>2.9834870000000002</v>
      </c>
      <c r="I75" s="27">
        <f>'AEO 2022 Table 47 Raw'!L61</f>
        <v>3.0197600000000002</v>
      </c>
      <c r="J75" s="27">
        <f>'AEO 2022 Table 47 Raw'!M61</f>
        <v>3.05803</v>
      </c>
      <c r="K75" s="27">
        <f>'AEO 2022 Table 47 Raw'!N61</f>
        <v>3.098468</v>
      </c>
      <c r="L75" s="27">
        <f>'AEO 2022 Table 47 Raw'!O61</f>
        <v>3.1409500000000001</v>
      </c>
      <c r="M75" s="27">
        <f>'AEO 2022 Table 47 Raw'!P61</f>
        <v>3.1839810000000002</v>
      </c>
      <c r="N75" s="27">
        <f>'AEO 2022 Table 47 Raw'!Q61</f>
        <v>3.2275320000000001</v>
      </c>
      <c r="O75" s="27">
        <f>'AEO 2022 Table 47 Raw'!R61</f>
        <v>3.271722</v>
      </c>
      <c r="P75" s="27">
        <f>'AEO 2022 Table 47 Raw'!S61</f>
        <v>3.3165559999999998</v>
      </c>
      <c r="Q75" s="27">
        <f>'AEO 2022 Table 47 Raw'!T61</f>
        <v>3.362034</v>
      </c>
      <c r="R75" s="27">
        <f>'AEO 2022 Table 47 Raw'!U61</f>
        <v>3.4081619999999999</v>
      </c>
      <c r="S75" s="27">
        <f>'AEO 2022 Table 47 Raw'!V61</f>
        <v>3.4549439999999998</v>
      </c>
      <c r="T75" s="27">
        <f>'AEO 2022 Table 47 Raw'!W61</f>
        <v>3.502383</v>
      </c>
      <c r="U75" s="27">
        <f>'AEO 2022 Table 47 Raw'!X61</f>
        <v>3.5504850000000001</v>
      </c>
      <c r="V75" s="27">
        <f>'AEO 2022 Table 47 Raw'!Y61</f>
        <v>3.5992489999999999</v>
      </c>
      <c r="W75" s="27">
        <f>'AEO 2022 Table 47 Raw'!Z61</f>
        <v>3.6486809999999998</v>
      </c>
      <c r="X75" s="27">
        <f>'AEO 2022 Table 47 Raw'!AA61</f>
        <v>3.698785</v>
      </c>
      <c r="Y75" s="27">
        <f>'AEO 2022 Table 47 Raw'!AB61</f>
        <v>3.7495590000000001</v>
      </c>
      <c r="Z75" s="27">
        <f>'AEO 2022 Table 47 Raw'!AC61</f>
        <v>3.8010100000000002</v>
      </c>
      <c r="AA75" s="27">
        <f>'AEO 2022 Table 47 Raw'!AD61</f>
        <v>3.8531399999999998</v>
      </c>
      <c r="AB75" s="27">
        <f>'AEO 2022 Table 47 Raw'!AE61</f>
        <v>3.9059520000000001</v>
      </c>
      <c r="AC75" s="27">
        <f>'AEO 2022 Table 47 Raw'!AF61</f>
        <v>3.9594459999999998</v>
      </c>
      <c r="AD75" s="27">
        <f>'AEO 2022 Table 47 Raw'!AG61</f>
        <v>4.0136269999999996</v>
      </c>
      <c r="AE75" s="27">
        <f>'AEO 2022 Table 47 Raw'!AH61</f>
        <v>4.0684930000000001</v>
      </c>
      <c r="AF75" s="27">
        <f>'AEO 2022 Table 47 Raw'!AI61</f>
        <v>4.1240509999999997</v>
      </c>
      <c r="AG75" s="45">
        <f>'AEO 2022 Table 47 Raw'!AJ61</f>
        <v>1.4E-2</v>
      </c>
    </row>
    <row r="76" spans="1:33" ht="15" customHeight="1">
      <c r="A76" s="8" t="s">
        <v>1123</v>
      </c>
      <c r="B76" s="24" t="s">
        <v>1057</v>
      </c>
      <c r="C76" s="27">
        <f>'AEO 2022 Table 47 Raw'!F62</f>
        <v>0.83762400000000004</v>
      </c>
      <c r="D76" s="27">
        <f>'AEO 2022 Table 47 Raw'!G62</f>
        <v>0.87348700000000001</v>
      </c>
      <c r="E76" s="27">
        <f>'AEO 2022 Table 47 Raw'!H62</f>
        <v>0.90238700000000005</v>
      </c>
      <c r="F76" s="27">
        <f>'AEO 2022 Table 47 Raw'!I62</f>
        <v>0.93071499999999996</v>
      </c>
      <c r="G76" s="27">
        <f>'AEO 2022 Table 47 Raw'!J62</f>
        <v>0.95772100000000004</v>
      </c>
      <c r="H76" s="27">
        <f>'AEO 2022 Table 47 Raw'!K62</f>
        <v>0.98470599999999997</v>
      </c>
      <c r="I76" s="27">
        <f>'AEO 2022 Table 47 Raw'!L62</f>
        <v>1.0118389999999999</v>
      </c>
      <c r="J76" s="27">
        <f>'AEO 2022 Table 47 Raw'!M62</f>
        <v>1.038991</v>
      </c>
      <c r="K76" s="27">
        <f>'AEO 2022 Table 47 Raw'!N62</f>
        <v>1.066616</v>
      </c>
      <c r="L76" s="27">
        <f>'AEO 2022 Table 47 Raw'!O62</f>
        <v>1.0943639999999999</v>
      </c>
      <c r="M76" s="27">
        <f>'AEO 2022 Table 47 Raw'!P62</f>
        <v>1.1229150000000001</v>
      </c>
      <c r="N76" s="27">
        <f>'AEO 2022 Table 47 Raw'!Q62</f>
        <v>1.1526400000000001</v>
      </c>
      <c r="O76" s="27">
        <f>'AEO 2022 Table 47 Raw'!R62</f>
        <v>1.182652</v>
      </c>
      <c r="P76" s="27">
        <f>'AEO 2022 Table 47 Raw'!S62</f>
        <v>1.2129989999999999</v>
      </c>
      <c r="Q76" s="27">
        <f>'AEO 2022 Table 47 Raw'!T62</f>
        <v>1.243757</v>
      </c>
      <c r="R76" s="27">
        <f>'AEO 2022 Table 47 Raw'!U62</f>
        <v>1.2747059999999999</v>
      </c>
      <c r="S76" s="27">
        <f>'AEO 2022 Table 47 Raw'!V62</f>
        <v>1.305971</v>
      </c>
      <c r="T76" s="27">
        <f>'AEO 2022 Table 47 Raw'!W62</f>
        <v>1.3375999999999999</v>
      </c>
      <c r="U76" s="27">
        <f>'AEO 2022 Table 47 Raw'!X62</f>
        <v>1.369607</v>
      </c>
      <c r="V76" s="27">
        <f>'AEO 2022 Table 47 Raw'!Y62</f>
        <v>1.4019820000000001</v>
      </c>
      <c r="W76" s="27">
        <f>'AEO 2022 Table 47 Raw'!Z62</f>
        <v>1.4347380000000001</v>
      </c>
      <c r="X76" s="27">
        <f>'AEO 2022 Table 47 Raw'!AA62</f>
        <v>1.467821</v>
      </c>
      <c r="Y76" s="27">
        <f>'AEO 2022 Table 47 Raw'!AB62</f>
        <v>1.501258</v>
      </c>
      <c r="Z76" s="27">
        <f>'AEO 2022 Table 47 Raw'!AC62</f>
        <v>1.5350470000000001</v>
      </c>
      <c r="AA76" s="27">
        <f>'AEO 2022 Table 47 Raw'!AD62</f>
        <v>1.56918</v>
      </c>
      <c r="AB76" s="27">
        <f>'AEO 2022 Table 47 Raw'!AE62</f>
        <v>1.6028450000000001</v>
      </c>
      <c r="AC76" s="27">
        <f>'AEO 2022 Table 47 Raw'!AF62</f>
        <v>1.6368240000000001</v>
      </c>
      <c r="AD76" s="27">
        <f>'AEO 2022 Table 47 Raw'!AG62</f>
        <v>1.671116</v>
      </c>
      <c r="AE76" s="27">
        <f>'AEO 2022 Table 47 Raw'!AH62</f>
        <v>1.705719</v>
      </c>
      <c r="AF76" s="27">
        <f>'AEO 2022 Table 47 Raw'!AI62</f>
        <v>1.7406250000000001</v>
      </c>
      <c r="AG76" s="45">
        <f>'AEO 2022 Table 47 Raw'!AJ62</f>
        <v>2.5999999999999999E-2</v>
      </c>
    </row>
    <row r="77" spans="1:33" ht="15" customHeight="1">
      <c r="A77" s="8" t="s">
        <v>1124</v>
      </c>
      <c r="B77" s="24" t="s">
        <v>1059</v>
      </c>
      <c r="C77" s="27">
        <f>'AEO 2022 Table 47 Raw'!F63</f>
        <v>3.831766</v>
      </c>
      <c r="D77" s="27">
        <f>'AEO 2022 Table 47 Raw'!G63</f>
        <v>3.9665319999999999</v>
      </c>
      <c r="E77" s="27">
        <f>'AEO 2022 Table 47 Raw'!H63</f>
        <v>4.1086999999999998</v>
      </c>
      <c r="F77" s="27">
        <f>'AEO 2022 Table 47 Raw'!I63</f>
        <v>4.2429550000000003</v>
      </c>
      <c r="G77" s="27">
        <f>'AEO 2022 Table 47 Raw'!J63</f>
        <v>4.3765479999999997</v>
      </c>
      <c r="H77" s="27">
        <f>'AEO 2022 Table 47 Raw'!K63</f>
        <v>4.5099410000000004</v>
      </c>
      <c r="I77" s="27">
        <f>'AEO 2022 Table 47 Raw'!L63</f>
        <v>4.6373319999999998</v>
      </c>
      <c r="J77" s="27">
        <f>'AEO 2022 Table 47 Raw'!M63</f>
        <v>4.7587590000000004</v>
      </c>
      <c r="K77" s="27">
        <f>'AEO 2022 Table 47 Raw'!N63</f>
        <v>4.8747069999999999</v>
      </c>
      <c r="L77" s="27">
        <f>'AEO 2022 Table 47 Raw'!O63</f>
        <v>4.9853420000000002</v>
      </c>
      <c r="M77" s="27">
        <f>'AEO 2022 Table 47 Raw'!P63</f>
        <v>5.0896619999999997</v>
      </c>
      <c r="N77" s="27">
        <f>'AEO 2022 Table 47 Raw'!Q63</f>
        <v>5.1923360000000001</v>
      </c>
      <c r="O77" s="27">
        <f>'AEO 2022 Table 47 Raw'!R63</f>
        <v>5.2934369999999999</v>
      </c>
      <c r="P77" s="27">
        <f>'AEO 2022 Table 47 Raw'!S63</f>
        <v>5.3929859999999996</v>
      </c>
      <c r="Q77" s="27">
        <f>'AEO 2022 Table 47 Raw'!T63</f>
        <v>5.4908919999999997</v>
      </c>
      <c r="R77" s="27">
        <f>'AEO 2022 Table 47 Raw'!U63</f>
        <v>5.5848789999999999</v>
      </c>
      <c r="S77" s="27">
        <f>'AEO 2022 Table 47 Raw'!V63</f>
        <v>5.6778269999999997</v>
      </c>
      <c r="T77" s="27">
        <f>'AEO 2022 Table 47 Raw'!W63</f>
        <v>5.7700139999999998</v>
      </c>
      <c r="U77" s="27">
        <f>'AEO 2022 Table 47 Raw'!X63</f>
        <v>5.8616700000000002</v>
      </c>
      <c r="V77" s="27">
        <f>'AEO 2022 Table 47 Raw'!Y63</f>
        <v>5.9529649999999998</v>
      </c>
      <c r="W77" s="27">
        <f>'AEO 2022 Table 47 Raw'!Z63</f>
        <v>6.0396029999999996</v>
      </c>
      <c r="X77" s="27">
        <f>'AEO 2022 Table 47 Raw'!AA63</f>
        <v>6.1260909999999997</v>
      </c>
      <c r="Y77" s="27">
        <f>'AEO 2022 Table 47 Raw'!AB63</f>
        <v>6.2125120000000003</v>
      </c>
      <c r="Z77" s="27">
        <f>'AEO 2022 Table 47 Raw'!AC63</f>
        <v>6.298959</v>
      </c>
      <c r="AA77" s="27">
        <f>'AEO 2022 Table 47 Raw'!AD63</f>
        <v>6.3854980000000001</v>
      </c>
      <c r="AB77" s="27">
        <f>'AEO 2022 Table 47 Raw'!AE63</f>
        <v>6.4677550000000004</v>
      </c>
      <c r="AC77" s="27">
        <f>'AEO 2022 Table 47 Raw'!AF63</f>
        <v>6.5501269999999998</v>
      </c>
      <c r="AD77" s="27">
        <f>'AEO 2022 Table 47 Raw'!AG63</f>
        <v>6.6325430000000001</v>
      </c>
      <c r="AE77" s="27">
        <f>'AEO 2022 Table 47 Raw'!AH63</f>
        <v>6.7150239999999997</v>
      </c>
      <c r="AF77" s="27">
        <f>'AEO 2022 Table 47 Raw'!AI63</f>
        <v>6.7975089999999998</v>
      </c>
      <c r="AG77" s="45">
        <f>'AEO 2022 Table 47 Raw'!AJ63</f>
        <v>0.02</v>
      </c>
    </row>
    <row r="78" spans="1:33" ht="15" customHeight="1">
      <c r="A78" s="8" t="s">
        <v>1125</v>
      </c>
      <c r="B78" s="24" t="s">
        <v>1061</v>
      </c>
      <c r="C78" s="27">
        <f>'AEO 2022 Table 47 Raw'!F64</f>
        <v>35.224918000000002</v>
      </c>
      <c r="D78" s="27">
        <f>'AEO 2022 Table 47 Raw'!G64</f>
        <v>36.966549000000001</v>
      </c>
      <c r="E78" s="27">
        <f>'AEO 2022 Table 47 Raw'!H64</f>
        <v>37.938479999999998</v>
      </c>
      <c r="F78" s="27">
        <f>'AEO 2022 Table 47 Raw'!I64</f>
        <v>38.662585999999997</v>
      </c>
      <c r="G78" s="27">
        <f>'AEO 2022 Table 47 Raw'!J64</f>
        <v>39.307766000000001</v>
      </c>
      <c r="H78" s="27">
        <f>'AEO 2022 Table 47 Raw'!K64</f>
        <v>39.930118999999998</v>
      </c>
      <c r="I78" s="27">
        <f>'AEO 2022 Table 47 Raw'!L64</f>
        <v>40.515788999999998</v>
      </c>
      <c r="J78" s="27">
        <f>'AEO 2022 Table 47 Raw'!M64</f>
        <v>41.093451999999999</v>
      </c>
      <c r="K78" s="27">
        <f>'AEO 2022 Table 47 Raw'!N64</f>
        <v>41.666763000000003</v>
      </c>
      <c r="L78" s="27">
        <f>'AEO 2022 Table 47 Raw'!O64</f>
        <v>42.229712999999997</v>
      </c>
      <c r="M78" s="27">
        <f>'AEO 2022 Table 47 Raw'!P64</f>
        <v>42.788921000000002</v>
      </c>
      <c r="N78" s="27">
        <f>'AEO 2022 Table 47 Raw'!Q64</f>
        <v>43.347942000000003</v>
      </c>
      <c r="O78" s="27">
        <f>'AEO 2022 Table 47 Raw'!R64</f>
        <v>43.913162</v>
      </c>
      <c r="P78" s="27">
        <f>'AEO 2022 Table 47 Raw'!S64</f>
        <v>44.481468</v>
      </c>
      <c r="Q78" s="27">
        <f>'AEO 2022 Table 47 Raw'!T64</f>
        <v>45.050133000000002</v>
      </c>
      <c r="R78" s="27">
        <f>'AEO 2022 Table 47 Raw'!U64</f>
        <v>45.620185999999997</v>
      </c>
      <c r="S78" s="27">
        <f>'AEO 2022 Table 47 Raw'!V64</f>
        <v>46.205207999999999</v>
      </c>
      <c r="T78" s="27">
        <f>'AEO 2022 Table 47 Raw'!W64</f>
        <v>46.801974999999999</v>
      </c>
      <c r="U78" s="27">
        <f>'AEO 2022 Table 47 Raw'!X64</f>
        <v>47.406292000000001</v>
      </c>
      <c r="V78" s="27">
        <f>'AEO 2022 Table 47 Raw'!Y64</f>
        <v>48.024901999999997</v>
      </c>
      <c r="W78" s="27">
        <f>'AEO 2022 Table 47 Raw'!Z64</f>
        <v>48.652175999999997</v>
      </c>
      <c r="X78" s="27">
        <f>'AEO 2022 Table 47 Raw'!AA64</f>
        <v>49.285477</v>
      </c>
      <c r="Y78" s="27">
        <f>'AEO 2022 Table 47 Raw'!AB64</f>
        <v>49.923423999999997</v>
      </c>
      <c r="Z78" s="27">
        <f>'AEO 2022 Table 47 Raw'!AC64</f>
        <v>50.564484</v>
      </c>
      <c r="AA78" s="27">
        <f>'AEO 2022 Table 47 Raw'!AD64</f>
        <v>51.209377000000003</v>
      </c>
      <c r="AB78" s="27">
        <f>'AEO 2022 Table 47 Raw'!AE64</f>
        <v>51.859627000000003</v>
      </c>
      <c r="AC78" s="27">
        <f>'AEO 2022 Table 47 Raw'!AF64</f>
        <v>52.516204999999999</v>
      </c>
      <c r="AD78" s="27">
        <f>'AEO 2022 Table 47 Raw'!AG64</f>
        <v>53.182673999999999</v>
      </c>
      <c r="AE78" s="27">
        <f>'AEO 2022 Table 47 Raw'!AH64</f>
        <v>53.861579999999996</v>
      </c>
      <c r="AF78" s="27">
        <f>'AEO 2022 Table 47 Raw'!AI64</f>
        <v>54.552363999999997</v>
      </c>
      <c r="AG78" s="45">
        <f>'AEO 2022 Table 47 Raw'!AJ64</f>
        <v>1.4999999999999999E-2</v>
      </c>
    </row>
    <row r="79" spans="1:33" ht="15" customHeight="1">
      <c r="A79" s="8" t="s">
        <v>1126</v>
      </c>
      <c r="B79" s="24" t="s">
        <v>1063</v>
      </c>
      <c r="C79" s="27">
        <f>'AEO 2022 Table 47 Raw'!F65</f>
        <v>3.1926779999999999</v>
      </c>
      <c r="D79" s="27">
        <f>'AEO 2022 Table 47 Raw'!G65</f>
        <v>3.2972929999999998</v>
      </c>
      <c r="E79" s="27">
        <f>'AEO 2022 Table 47 Raw'!H65</f>
        <v>3.4052199999999999</v>
      </c>
      <c r="F79" s="27">
        <f>'AEO 2022 Table 47 Raw'!I65</f>
        <v>3.511253</v>
      </c>
      <c r="G79" s="27">
        <f>'AEO 2022 Table 47 Raw'!J65</f>
        <v>3.612771</v>
      </c>
      <c r="H79" s="27">
        <f>'AEO 2022 Table 47 Raw'!K65</f>
        <v>3.7176439999999999</v>
      </c>
      <c r="I79" s="27">
        <f>'AEO 2022 Table 47 Raw'!L65</f>
        <v>3.8214830000000002</v>
      </c>
      <c r="J79" s="27">
        <f>'AEO 2022 Table 47 Raw'!M65</f>
        <v>3.9259919999999999</v>
      </c>
      <c r="K79" s="27">
        <f>'AEO 2022 Table 47 Raw'!N65</f>
        <v>4.0320929999999997</v>
      </c>
      <c r="L79" s="27">
        <f>'AEO 2022 Table 47 Raw'!O65</f>
        <v>4.1399480000000004</v>
      </c>
      <c r="M79" s="27">
        <f>'AEO 2022 Table 47 Raw'!P65</f>
        <v>4.2499279999999997</v>
      </c>
      <c r="N79" s="27">
        <f>'AEO 2022 Table 47 Raw'!Q65</f>
        <v>4.3625660000000002</v>
      </c>
      <c r="O79" s="27">
        <f>'AEO 2022 Table 47 Raw'!R65</f>
        <v>4.4775010000000002</v>
      </c>
      <c r="P79" s="27">
        <f>'AEO 2022 Table 47 Raw'!S65</f>
        <v>4.5939290000000002</v>
      </c>
      <c r="Q79" s="27">
        <f>'AEO 2022 Table 47 Raw'!T65</f>
        <v>4.7112559999999997</v>
      </c>
      <c r="R79" s="27">
        <f>'AEO 2022 Table 47 Raw'!U65</f>
        <v>4.8311200000000003</v>
      </c>
      <c r="S79" s="27">
        <f>'AEO 2022 Table 47 Raw'!V65</f>
        <v>4.9521230000000003</v>
      </c>
      <c r="T79" s="27">
        <f>'AEO 2022 Table 47 Raw'!W65</f>
        <v>5.0745649999999998</v>
      </c>
      <c r="U79" s="27">
        <f>'AEO 2022 Table 47 Raw'!X65</f>
        <v>5.1985299999999999</v>
      </c>
      <c r="V79" s="27">
        <f>'AEO 2022 Table 47 Raw'!Y65</f>
        <v>5.3235970000000004</v>
      </c>
      <c r="W79" s="27">
        <f>'AEO 2022 Table 47 Raw'!Z65</f>
        <v>5.4509030000000003</v>
      </c>
      <c r="X79" s="27">
        <f>'AEO 2022 Table 47 Raw'!AA65</f>
        <v>5.5794790000000001</v>
      </c>
      <c r="Y79" s="27">
        <f>'AEO 2022 Table 47 Raw'!AB65</f>
        <v>5.7096580000000001</v>
      </c>
      <c r="Z79" s="27">
        <f>'AEO 2022 Table 47 Raw'!AC65</f>
        <v>5.841475</v>
      </c>
      <c r="AA79" s="27">
        <f>'AEO 2022 Table 47 Raw'!AD65</f>
        <v>5.974666</v>
      </c>
      <c r="AB79" s="27">
        <f>'AEO 2022 Table 47 Raw'!AE65</f>
        <v>6.1103969999999999</v>
      </c>
      <c r="AC79" s="27">
        <f>'AEO 2022 Table 47 Raw'!AF65</f>
        <v>6.2478009999999999</v>
      </c>
      <c r="AD79" s="27">
        <f>'AEO 2022 Table 47 Raw'!AG65</f>
        <v>6.387181</v>
      </c>
      <c r="AE79" s="27">
        <f>'AEO 2022 Table 47 Raw'!AH65</f>
        <v>6.5285599999999997</v>
      </c>
      <c r="AF79" s="27">
        <f>'AEO 2022 Table 47 Raw'!AI65</f>
        <v>6.6720379999999997</v>
      </c>
      <c r="AG79" s="45">
        <f>'AEO 2022 Table 47 Raw'!AJ65</f>
        <v>2.5999999999999999E-2</v>
      </c>
    </row>
    <row r="80" spans="1:33" ht="15" customHeight="1">
      <c r="A80" s="8" t="s">
        <v>1127</v>
      </c>
      <c r="B80" s="24" t="s">
        <v>1065</v>
      </c>
      <c r="C80" s="27">
        <f>'AEO 2022 Table 47 Raw'!F66</f>
        <v>20.236916999999998</v>
      </c>
      <c r="D80" s="27">
        <f>'AEO 2022 Table 47 Raw'!G66</f>
        <v>21.154066</v>
      </c>
      <c r="E80" s="27">
        <f>'AEO 2022 Table 47 Raw'!H66</f>
        <v>21.983000000000001</v>
      </c>
      <c r="F80" s="27">
        <f>'AEO 2022 Table 47 Raw'!I66</f>
        <v>22.698105000000002</v>
      </c>
      <c r="G80" s="27">
        <f>'AEO 2022 Table 47 Raw'!J66</f>
        <v>23.360481</v>
      </c>
      <c r="H80" s="27">
        <f>'AEO 2022 Table 47 Raw'!K66</f>
        <v>24.041865999999999</v>
      </c>
      <c r="I80" s="27">
        <f>'AEO 2022 Table 47 Raw'!L66</f>
        <v>24.718805</v>
      </c>
      <c r="J80" s="27">
        <f>'AEO 2022 Table 47 Raw'!M66</f>
        <v>25.405193000000001</v>
      </c>
      <c r="K80" s="27">
        <f>'AEO 2022 Table 47 Raw'!N66</f>
        <v>26.100905999999998</v>
      </c>
      <c r="L80" s="27">
        <f>'AEO 2022 Table 47 Raw'!O66</f>
        <v>26.801245000000002</v>
      </c>
      <c r="M80" s="27">
        <f>'AEO 2022 Table 47 Raw'!P66</f>
        <v>27.499096000000002</v>
      </c>
      <c r="N80" s="27">
        <f>'AEO 2022 Table 47 Raw'!Q66</f>
        <v>28.192800999999999</v>
      </c>
      <c r="O80" s="27">
        <f>'AEO 2022 Table 47 Raw'!R66</f>
        <v>28.889606000000001</v>
      </c>
      <c r="P80" s="27">
        <f>'AEO 2022 Table 47 Raw'!S66</f>
        <v>29.592976</v>
      </c>
      <c r="Q80" s="27">
        <f>'AEO 2022 Table 47 Raw'!T66</f>
        <v>30.303438</v>
      </c>
      <c r="R80" s="27">
        <f>'AEO 2022 Table 47 Raw'!U66</f>
        <v>31.011044999999999</v>
      </c>
      <c r="S80" s="27">
        <f>'AEO 2022 Table 47 Raw'!V66</f>
        <v>31.722849</v>
      </c>
      <c r="T80" s="27">
        <f>'AEO 2022 Table 47 Raw'!W66</f>
        <v>32.439320000000002</v>
      </c>
      <c r="U80" s="27">
        <f>'AEO 2022 Table 47 Raw'!X66</f>
        <v>33.160946000000003</v>
      </c>
      <c r="V80" s="27">
        <f>'AEO 2022 Table 47 Raw'!Y66</f>
        <v>33.886757000000003</v>
      </c>
      <c r="W80" s="27">
        <f>'AEO 2022 Table 47 Raw'!Z66</f>
        <v>34.609214999999999</v>
      </c>
      <c r="X80" s="27">
        <f>'AEO 2022 Table 47 Raw'!AA66</f>
        <v>35.333247999999998</v>
      </c>
      <c r="Y80" s="27">
        <f>'AEO 2022 Table 47 Raw'!AB66</f>
        <v>36.059291999999999</v>
      </c>
      <c r="Z80" s="27">
        <f>'AEO 2022 Table 47 Raw'!AC66</f>
        <v>36.787013999999999</v>
      </c>
      <c r="AA80" s="27">
        <f>'AEO 2022 Table 47 Raw'!AD66</f>
        <v>37.516402999999997</v>
      </c>
      <c r="AB80" s="27">
        <f>'AEO 2022 Table 47 Raw'!AE66</f>
        <v>38.244537000000001</v>
      </c>
      <c r="AC80" s="27">
        <f>'AEO 2022 Table 47 Raw'!AF66</f>
        <v>38.972206</v>
      </c>
      <c r="AD80" s="27">
        <f>'AEO 2022 Table 47 Raw'!AG66</f>
        <v>39.700409000000001</v>
      </c>
      <c r="AE80" s="27">
        <f>'AEO 2022 Table 47 Raw'!AH66</f>
        <v>40.428905</v>
      </c>
      <c r="AF80" s="27">
        <f>'AEO 2022 Table 47 Raw'!AI66</f>
        <v>41.157623000000001</v>
      </c>
      <c r="AG80" s="45">
        <f>'AEO 2022 Table 47 Raw'!AJ66</f>
        <v>2.5000000000000001E-2</v>
      </c>
    </row>
    <row r="81" spans="1:33" ht="15" customHeight="1">
      <c r="A81" s="8" t="s">
        <v>1128</v>
      </c>
      <c r="B81" s="24" t="s">
        <v>1067</v>
      </c>
      <c r="C81" s="27">
        <f>'AEO 2022 Table 47 Raw'!F67</f>
        <v>6.8258229999999998</v>
      </c>
      <c r="D81" s="27">
        <f>'AEO 2022 Table 47 Raw'!G67</f>
        <v>7.2244609999999998</v>
      </c>
      <c r="E81" s="27">
        <f>'AEO 2022 Table 47 Raw'!H67</f>
        <v>7.5565319999999998</v>
      </c>
      <c r="F81" s="27">
        <f>'AEO 2022 Table 47 Raw'!I67</f>
        <v>7.8729800000000001</v>
      </c>
      <c r="G81" s="27">
        <f>'AEO 2022 Table 47 Raw'!J67</f>
        <v>8.1440850000000005</v>
      </c>
      <c r="H81" s="27">
        <f>'AEO 2022 Table 47 Raw'!K67</f>
        <v>8.4265120000000007</v>
      </c>
      <c r="I81" s="27">
        <f>'AEO 2022 Table 47 Raw'!L67</f>
        <v>8.7133439999999993</v>
      </c>
      <c r="J81" s="27">
        <f>'AEO 2022 Table 47 Raw'!M67</f>
        <v>9.0097660000000008</v>
      </c>
      <c r="K81" s="27">
        <f>'AEO 2022 Table 47 Raw'!N67</f>
        <v>9.3148949999999999</v>
      </c>
      <c r="L81" s="27">
        <f>'AEO 2022 Table 47 Raw'!O67</f>
        <v>9.6282189999999996</v>
      </c>
      <c r="M81" s="27">
        <f>'AEO 2022 Table 47 Raw'!P67</f>
        <v>9.9586079999999999</v>
      </c>
      <c r="N81" s="27">
        <f>'AEO 2022 Table 47 Raw'!Q67</f>
        <v>10.304506</v>
      </c>
      <c r="O81" s="27">
        <f>'AEO 2022 Table 47 Raw'!R67</f>
        <v>10.662466999999999</v>
      </c>
      <c r="P81" s="27">
        <f>'AEO 2022 Table 47 Raw'!S67</f>
        <v>11.032404</v>
      </c>
      <c r="Q81" s="27">
        <f>'AEO 2022 Table 47 Raw'!T67</f>
        <v>11.41464</v>
      </c>
      <c r="R81" s="27">
        <f>'AEO 2022 Table 47 Raw'!U67</f>
        <v>11.790551000000001</v>
      </c>
      <c r="S81" s="27">
        <f>'AEO 2022 Table 47 Raw'!V67</f>
        <v>12.177326000000001</v>
      </c>
      <c r="T81" s="27">
        <f>'AEO 2022 Table 47 Raw'!W67</f>
        <v>12.575803000000001</v>
      </c>
      <c r="U81" s="27">
        <f>'AEO 2022 Table 47 Raw'!X67</f>
        <v>12.986219999999999</v>
      </c>
      <c r="V81" s="27">
        <f>'AEO 2022 Table 47 Raw'!Y67</f>
        <v>13.409319999999999</v>
      </c>
      <c r="W81" s="27">
        <f>'AEO 2022 Table 47 Raw'!Z67</f>
        <v>13.827291000000001</v>
      </c>
      <c r="X81" s="27">
        <f>'AEO 2022 Table 47 Raw'!AA67</f>
        <v>14.256767</v>
      </c>
      <c r="Y81" s="27">
        <f>'AEO 2022 Table 47 Raw'!AB67</f>
        <v>14.698565</v>
      </c>
      <c r="Z81" s="27">
        <f>'AEO 2022 Table 47 Raw'!AC67</f>
        <v>15.152723999999999</v>
      </c>
      <c r="AA81" s="27">
        <f>'AEO 2022 Table 47 Raw'!AD67</f>
        <v>15.619555</v>
      </c>
      <c r="AB81" s="27">
        <f>'AEO 2022 Table 47 Raw'!AE67</f>
        <v>16.083054000000001</v>
      </c>
      <c r="AC81" s="27">
        <f>'AEO 2022 Table 47 Raw'!AF67</f>
        <v>16.558288999999998</v>
      </c>
      <c r="AD81" s="27">
        <f>'AEO 2022 Table 47 Raw'!AG67</f>
        <v>17.046223000000001</v>
      </c>
      <c r="AE81" s="27">
        <f>'AEO 2022 Table 47 Raw'!AH67</f>
        <v>17.545233</v>
      </c>
      <c r="AF81" s="27">
        <f>'AEO 2022 Table 47 Raw'!AI67</f>
        <v>18.04636</v>
      </c>
      <c r="AG81" s="45">
        <f>'AEO 2022 Table 47 Raw'!AJ67</f>
        <v>3.4000000000000002E-2</v>
      </c>
    </row>
    <row r="82" spans="1:33" ht="15" customHeight="1">
      <c r="A82" s="8" t="s">
        <v>1129</v>
      </c>
      <c r="B82" s="24" t="s">
        <v>1069</v>
      </c>
      <c r="C82" s="27">
        <f>'AEO 2022 Table 47 Raw'!F68</f>
        <v>25.030434</v>
      </c>
      <c r="D82" s="27">
        <f>'AEO 2022 Table 47 Raw'!G68</f>
        <v>26.503038</v>
      </c>
      <c r="E82" s="27">
        <f>'AEO 2022 Table 47 Raw'!H68</f>
        <v>27.907875000000001</v>
      </c>
      <c r="F82" s="27">
        <f>'AEO 2022 Table 47 Raw'!I68</f>
        <v>29.204699000000002</v>
      </c>
      <c r="G82" s="27">
        <f>'AEO 2022 Table 47 Raw'!J68</f>
        <v>30.460234</v>
      </c>
      <c r="H82" s="27">
        <f>'AEO 2022 Table 47 Raw'!K68</f>
        <v>31.683883999999999</v>
      </c>
      <c r="I82" s="27">
        <f>'AEO 2022 Table 47 Raw'!L68</f>
        <v>32.882750999999999</v>
      </c>
      <c r="J82" s="27">
        <f>'AEO 2022 Table 47 Raw'!M68</f>
        <v>34.057751000000003</v>
      </c>
      <c r="K82" s="27">
        <f>'AEO 2022 Table 47 Raw'!N68</f>
        <v>35.208275</v>
      </c>
      <c r="L82" s="27">
        <f>'AEO 2022 Table 47 Raw'!O68</f>
        <v>36.336063000000003</v>
      </c>
      <c r="M82" s="27">
        <f>'AEO 2022 Table 47 Raw'!P68</f>
        <v>37.444282999999999</v>
      </c>
      <c r="N82" s="27">
        <f>'AEO 2022 Table 47 Raw'!Q68</f>
        <v>38.524085999999997</v>
      </c>
      <c r="O82" s="27">
        <f>'AEO 2022 Table 47 Raw'!R68</f>
        <v>39.571846000000001</v>
      </c>
      <c r="P82" s="27">
        <f>'AEO 2022 Table 47 Raw'!S68</f>
        <v>40.592243000000003</v>
      </c>
      <c r="Q82" s="27">
        <f>'AEO 2022 Table 47 Raw'!T68</f>
        <v>41.592857000000002</v>
      </c>
      <c r="R82" s="27">
        <f>'AEO 2022 Table 47 Raw'!U68</f>
        <v>42.571525999999999</v>
      </c>
      <c r="S82" s="27">
        <f>'AEO 2022 Table 47 Raw'!V68</f>
        <v>43.521824000000002</v>
      </c>
      <c r="T82" s="27">
        <f>'AEO 2022 Table 47 Raw'!W68</f>
        <v>44.445732</v>
      </c>
      <c r="U82" s="27">
        <f>'AEO 2022 Table 47 Raw'!X68</f>
        <v>45.350605000000002</v>
      </c>
      <c r="V82" s="27">
        <f>'AEO 2022 Table 47 Raw'!Y68</f>
        <v>46.247535999999997</v>
      </c>
      <c r="W82" s="27">
        <f>'AEO 2022 Table 47 Raw'!Z68</f>
        <v>47.146614</v>
      </c>
      <c r="X82" s="27">
        <f>'AEO 2022 Table 47 Raw'!AA68</f>
        <v>48.045918</v>
      </c>
      <c r="Y82" s="27">
        <f>'AEO 2022 Table 47 Raw'!AB68</f>
        <v>48.936214</v>
      </c>
      <c r="Z82" s="27">
        <f>'AEO 2022 Table 47 Raw'!AC68</f>
        <v>49.807338999999999</v>
      </c>
      <c r="AA82" s="27">
        <f>'AEO 2022 Table 47 Raw'!AD68</f>
        <v>50.648387999999997</v>
      </c>
      <c r="AB82" s="27">
        <f>'AEO 2022 Table 47 Raw'!AE68</f>
        <v>51.458114999999999</v>
      </c>
      <c r="AC82" s="27">
        <f>'AEO 2022 Table 47 Raw'!AF68</f>
        <v>52.243332000000002</v>
      </c>
      <c r="AD82" s="27">
        <f>'AEO 2022 Table 47 Raw'!AG68</f>
        <v>53.001503</v>
      </c>
      <c r="AE82" s="27">
        <f>'AEO 2022 Table 47 Raw'!AH68</f>
        <v>53.72448</v>
      </c>
      <c r="AF82" s="27">
        <f>'AEO 2022 Table 47 Raw'!AI68</f>
        <v>54.404223999999999</v>
      </c>
      <c r="AG82" s="45">
        <f>'AEO 2022 Table 47 Raw'!AJ68</f>
        <v>2.7E-2</v>
      </c>
    </row>
    <row r="83" spans="1:33" ht="15" customHeight="1">
      <c r="A83" s="8" t="s">
        <v>1130</v>
      </c>
      <c r="B83" s="24" t="s">
        <v>1071</v>
      </c>
      <c r="C83" s="27">
        <f>'AEO 2022 Table 47 Raw'!F69</f>
        <v>18.573315000000001</v>
      </c>
      <c r="D83" s="27">
        <f>'AEO 2022 Table 47 Raw'!G69</f>
        <v>20.123519999999999</v>
      </c>
      <c r="E83" s="27">
        <f>'AEO 2022 Table 47 Raw'!H69</f>
        <v>21.118670000000002</v>
      </c>
      <c r="F83" s="27">
        <f>'AEO 2022 Table 47 Raw'!I69</f>
        <v>21.915524999999999</v>
      </c>
      <c r="G83" s="27">
        <f>'AEO 2022 Table 47 Raw'!J69</f>
        <v>22.649332000000001</v>
      </c>
      <c r="H83" s="27">
        <f>'AEO 2022 Table 47 Raw'!K69</f>
        <v>23.299458000000001</v>
      </c>
      <c r="I83" s="27">
        <f>'AEO 2022 Table 47 Raw'!L69</f>
        <v>23.862841</v>
      </c>
      <c r="J83" s="27">
        <f>'AEO 2022 Table 47 Raw'!M69</f>
        <v>24.353732999999998</v>
      </c>
      <c r="K83" s="27">
        <f>'AEO 2022 Table 47 Raw'!N69</f>
        <v>24.783608999999998</v>
      </c>
      <c r="L83" s="27">
        <f>'AEO 2022 Table 47 Raw'!O69</f>
        <v>25.157585000000001</v>
      </c>
      <c r="M83" s="27">
        <f>'AEO 2022 Table 47 Raw'!P69</f>
        <v>25.446995000000001</v>
      </c>
      <c r="N83" s="27">
        <f>'AEO 2022 Table 47 Raw'!Q69</f>
        <v>25.648230000000002</v>
      </c>
      <c r="O83" s="27">
        <f>'AEO 2022 Table 47 Raw'!R69</f>
        <v>25.831823</v>
      </c>
      <c r="P83" s="27">
        <f>'AEO 2022 Table 47 Raw'!S69</f>
        <v>26.010731</v>
      </c>
      <c r="Q83" s="27">
        <f>'AEO 2022 Table 47 Raw'!T69</f>
        <v>26.182472000000001</v>
      </c>
      <c r="R83" s="27">
        <f>'AEO 2022 Table 47 Raw'!U69</f>
        <v>26.350121999999999</v>
      </c>
      <c r="S83" s="27">
        <f>'AEO 2022 Table 47 Raw'!V69</f>
        <v>26.501787</v>
      </c>
      <c r="T83" s="27">
        <f>'AEO 2022 Table 47 Raw'!W69</f>
        <v>26.638466000000001</v>
      </c>
      <c r="U83" s="27">
        <f>'AEO 2022 Table 47 Raw'!X69</f>
        <v>26.771334</v>
      </c>
      <c r="V83" s="27">
        <f>'AEO 2022 Table 47 Raw'!Y69</f>
        <v>26.908327</v>
      </c>
      <c r="W83" s="27">
        <f>'AEO 2022 Table 47 Raw'!Z69</f>
        <v>27.057107999999999</v>
      </c>
      <c r="X83" s="27">
        <f>'AEO 2022 Table 47 Raw'!AA69</f>
        <v>27.214227999999999</v>
      </c>
      <c r="Y83" s="27">
        <f>'AEO 2022 Table 47 Raw'!AB69</f>
        <v>27.372429</v>
      </c>
      <c r="Z83" s="27">
        <f>'AEO 2022 Table 47 Raw'!AC69</f>
        <v>27.531711999999999</v>
      </c>
      <c r="AA83" s="27">
        <f>'AEO 2022 Table 47 Raw'!AD69</f>
        <v>27.693269999999998</v>
      </c>
      <c r="AB83" s="27">
        <f>'AEO 2022 Table 47 Raw'!AE69</f>
        <v>27.855748999999999</v>
      </c>
      <c r="AC83" s="27">
        <f>'AEO 2022 Table 47 Raw'!AF69</f>
        <v>28.019749000000001</v>
      </c>
      <c r="AD83" s="27">
        <f>'AEO 2022 Table 47 Raw'!AG69</f>
        <v>28.190671999999999</v>
      </c>
      <c r="AE83" s="27">
        <f>'AEO 2022 Table 47 Raw'!AH69</f>
        <v>28.373905000000001</v>
      </c>
      <c r="AF83" s="27">
        <f>'AEO 2022 Table 47 Raw'!AI69</f>
        <v>28.572741000000001</v>
      </c>
      <c r="AG83" s="45">
        <f>'AEO 2022 Table 47 Raw'!AJ69</f>
        <v>1.4999999999999999E-2</v>
      </c>
    </row>
    <row r="84" spans="1:33" ht="15" customHeight="1">
      <c r="A84" s="8" t="s">
        <v>1131</v>
      </c>
      <c r="B84" s="24" t="s">
        <v>1073</v>
      </c>
      <c r="C84" s="27">
        <f>'AEO 2022 Table 47 Raw'!F70</f>
        <v>10.632194999999999</v>
      </c>
      <c r="D84" s="27">
        <f>'AEO 2022 Table 47 Raw'!G70</f>
        <v>11.168974</v>
      </c>
      <c r="E84" s="27">
        <f>'AEO 2022 Table 47 Raw'!H70</f>
        <v>11.718265000000001</v>
      </c>
      <c r="F84" s="27">
        <f>'AEO 2022 Table 47 Raw'!I70</f>
        <v>12.208477999999999</v>
      </c>
      <c r="G84" s="27">
        <f>'AEO 2022 Table 47 Raw'!J70</f>
        <v>12.677059</v>
      </c>
      <c r="H84" s="27">
        <f>'AEO 2022 Table 47 Raw'!K70</f>
        <v>13.143902000000001</v>
      </c>
      <c r="I84" s="27">
        <f>'AEO 2022 Table 47 Raw'!L70</f>
        <v>13.61096</v>
      </c>
      <c r="J84" s="27">
        <f>'AEO 2022 Table 47 Raw'!M70</f>
        <v>14.071075</v>
      </c>
      <c r="K84" s="27">
        <f>'AEO 2022 Table 47 Raw'!N70</f>
        <v>14.520227</v>
      </c>
      <c r="L84" s="27">
        <f>'AEO 2022 Table 47 Raw'!O70</f>
        <v>14.957796</v>
      </c>
      <c r="M84" s="27">
        <f>'AEO 2022 Table 47 Raw'!P70</f>
        <v>15.389878</v>
      </c>
      <c r="N84" s="27">
        <f>'AEO 2022 Table 47 Raw'!Q70</f>
        <v>15.819096999999999</v>
      </c>
      <c r="O84" s="27">
        <f>'AEO 2022 Table 47 Raw'!R70</f>
        <v>16.246105</v>
      </c>
      <c r="P84" s="27">
        <f>'AEO 2022 Table 47 Raw'!S70</f>
        <v>16.671745000000001</v>
      </c>
      <c r="Q84" s="27">
        <f>'AEO 2022 Table 47 Raw'!T70</f>
        <v>17.096354999999999</v>
      </c>
      <c r="R84" s="27">
        <f>'AEO 2022 Table 47 Raw'!U70</f>
        <v>17.515215000000001</v>
      </c>
      <c r="S84" s="27">
        <f>'AEO 2022 Table 47 Raw'!V70</f>
        <v>17.933112999999999</v>
      </c>
      <c r="T84" s="27">
        <f>'AEO 2022 Table 47 Raw'!W70</f>
        <v>18.350671999999999</v>
      </c>
      <c r="U84" s="27">
        <f>'AEO 2022 Table 47 Raw'!X70</f>
        <v>18.767074999999998</v>
      </c>
      <c r="V84" s="27">
        <f>'AEO 2022 Table 47 Raw'!Y70</f>
        <v>19.183562999999999</v>
      </c>
      <c r="W84" s="27">
        <f>'AEO 2022 Table 47 Raw'!Z70</f>
        <v>19.596824999999999</v>
      </c>
      <c r="X84" s="27">
        <f>'AEO 2022 Table 47 Raw'!AA70</f>
        <v>20.008300999999999</v>
      </c>
      <c r="Y84" s="27">
        <f>'AEO 2022 Table 47 Raw'!AB70</f>
        <v>20.416933</v>
      </c>
      <c r="Z84" s="27">
        <f>'AEO 2022 Table 47 Raw'!AC70</f>
        <v>20.823703999999999</v>
      </c>
      <c r="AA84" s="27">
        <f>'AEO 2022 Table 47 Raw'!AD70</f>
        <v>21.227453000000001</v>
      </c>
      <c r="AB84" s="27">
        <f>'AEO 2022 Table 47 Raw'!AE70</f>
        <v>21.618082000000001</v>
      </c>
      <c r="AC84" s="27">
        <f>'AEO 2022 Table 47 Raw'!AF70</f>
        <v>22.004614</v>
      </c>
      <c r="AD84" s="27">
        <f>'AEO 2022 Table 47 Raw'!AG70</f>
        <v>22.389144999999999</v>
      </c>
      <c r="AE84" s="27">
        <f>'AEO 2022 Table 47 Raw'!AH70</f>
        <v>22.773358999999999</v>
      </c>
      <c r="AF84" s="27">
        <f>'AEO 2022 Table 47 Raw'!AI70</f>
        <v>23.158940999999999</v>
      </c>
      <c r="AG84" s="45">
        <f>'AEO 2022 Table 47 Raw'!AJ70</f>
        <v>2.7E-2</v>
      </c>
    </row>
    <row r="85" spans="1:33" ht="15" customHeight="1">
      <c r="A85" s="8" t="s">
        <v>1132</v>
      </c>
      <c r="B85" s="24" t="s">
        <v>1075</v>
      </c>
      <c r="C85" s="27">
        <f>'AEO 2022 Table 47 Raw'!F71</f>
        <v>3.11463</v>
      </c>
      <c r="D85" s="27">
        <f>'AEO 2022 Table 47 Raw'!G71</f>
        <v>3.2979050000000001</v>
      </c>
      <c r="E85" s="27">
        <f>'AEO 2022 Table 47 Raw'!H71</f>
        <v>3.472073</v>
      </c>
      <c r="F85" s="27">
        <f>'AEO 2022 Table 47 Raw'!I71</f>
        <v>3.6678310000000001</v>
      </c>
      <c r="G85" s="27">
        <f>'AEO 2022 Table 47 Raw'!J71</f>
        <v>3.8669750000000001</v>
      </c>
      <c r="H85" s="27">
        <f>'AEO 2022 Table 47 Raw'!K71</f>
        <v>4.069496</v>
      </c>
      <c r="I85" s="27">
        <f>'AEO 2022 Table 47 Raw'!L71</f>
        <v>4.2746459999999997</v>
      </c>
      <c r="J85" s="27">
        <f>'AEO 2022 Table 47 Raw'!M71</f>
        <v>4.4812000000000003</v>
      </c>
      <c r="K85" s="27">
        <f>'AEO 2022 Table 47 Raw'!N71</f>
        <v>4.6878279999999997</v>
      </c>
      <c r="L85" s="27">
        <f>'AEO 2022 Table 47 Raw'!O71</f>
        <v>4.8948140000000002</v>
      </c>
      <c r="M85" s="27">
        <f>'AEO 2022 Table 47 Raw'!P71</f>
        <v>5.1021729999999996</v>
      </c>
      <c r="N85" s="27">
        <f>'AEO 2022 Table 47 Raw'!Q71</f>
        <v>5.3075409999999996</v>
      </c>
      <c r="O85" s="27">
        <f>'AEO 2022 Table 47 Raw'!R71</f>
        <v>5.5098260000000003</v>
      </c>
      <c r="P85" s="27">
        <f>'AEO 2022 Table 47 Raw'!S71</f>
        <v>5.7082610000000003</v>
      </c>
      <c r="Q85" s="27">
        <f>'AEO 2022 Table 47 Raw'!T71</f>
        <v>5.9044230000000004</v>
      </c>
      <c r="R85" s="27">
        <f>'AEO 2022 Table 47 Raw'!U71</f>
        <v>6.0993380000000004</v>
      </c>
      <c r="S85" s="27">
        <f>'AEO 2022 Table 47 Raw'!V71</f>
        <v>6.2946359999999997</v>
      </c>
      <c r="T85" s="27">
        <f>'AEO 2022 Table 47 Raw'!W71</f>
        <v>6.490615</v>
      </c>
      <c r="U85" s="27">
        <f>'AEO 2022 Table 47 Raw'!X71</f>
        <v>6.687125</v>
      </c>
      <c r="V85" s="27">
        <f>'AEO 2022 Table 47 Raw'!Y71</f>
        <v>6.8840409999999999</v>
      </c>
      <c r="W85" s="27">
        <f>'AEO 2022 Table 47 Raw'!Z71</f>
        <v>7.079237</v>
      </c>
      <c r="X85" s="27">
        <f>'AEO 2022 Table 47 Raw'!AA71</f>
        <v>7.2738699999999996</v>
      </c>
      <c r="Y85" s="27">
        <f>'AEO 2022 Table 47 Raw'!AB71</f>
        <v>7.4681860000000002</v>
      </c>
      <c r="Z85" s="27">
        <f>'AEO 2022 Table 47 Raw'!AC71</f>
        <v>7.6619479999999998</v>
      </c>
      <c r="AA85" s="27">
        <f>'AEO 2022 Table 47 Raw'!AD71</f>
        <v>7.8550300000000002</v>
      </c>
      <c r="AB85" s="27">
        <f>'AEO 2022 Table 47 Raw'!AE71</f>
        <v>8.0454030000000003</v>
      </c>
      <c r="AC85" s="27">
        <f>'AEO 2022 Table 47 Raw'!AF71</f>
        <v>8.2339830000000003</v>
      </c>
      <c r="AD85" s="27">
        <f>'AEO 2022 Table 47 Raw'!AG71</f>
        <v>8.4211430000000007</v>
      </c>
      <c r="AE85" s="27">
        <f>'AEO 2022 Table 47 Raw'!AH71</f>
        <v>8.606325</v>
      </c>
      <c r="AF85" s="27">
        <f>'AEO 2022 Table 47 Raw'!AI71</f>
        <v>8.7877299999999998</v>
      </c>
      <c r="AG85" s="45">
        <f>'AEO 2022 Table 47 Raw'!AJ71</f>
        <v>3.5999999999999997E-2</v>
      </c>
    </row>
    <row r="86" spans="1:33" ht="15" customHeight="1">
      <c r="A86" s="8" t="s">
        <v>1133</v>
      </c>
      <c r="B86" s="24" t="s">
        <v>1077</v>
      </c>
      <c r="C86" s="27">
        <f>'AEO 2022 Table 47 Raw'!F72</f>
        <v>3.1446049999999999</v>
      </c>
      <c r="D86" s="27">
        <f>'AEO 2022 Table 47 Raw'!G72</f>
        <v>3.35982</v>
      </c>
      <c r="E86" s="27">
        <f>'AEO 2022 Table 47 Raw'!H72</f>
        <v>3.5921289999999999</v>
      </c>
      <c r="F86" s="27">
        <f>'AEO 2022 Table 47 Raw'!I72</f>
        <v>3.7772399999999999</v>
      </c>
      <c r="G86" s="27">
        <f>'AEO 2022 Table 47 Raw'!J72</f>
        <v>3.963206</v>
      </c>
      <c r="H86" s="27">
        <f>'AEO 2022 Table 47 Raw'!K72</f>
        <v>4.1517929999999996</v>
      </c>
      <c r="I86" s="27">
        <f>'AEO 2022 Table 47 Raw'!L72</f>
        <v>4.3418710000000003</v>
      </c>
      <c r="J86" s="27">
        <f>'AEO 2022 Table 47 Raw'!M72</f>
        <v>4.5268410000000001</v>
      </c>
      <c r="K86" s="27">
        <f>'AEO 2022 Table 47 Raw'!N72</f>
        <v>4.7182940000000002</v>
      </c>
      <c r="L86" s="27">
        <f>'AEO 2022 Table 47 Raw'!O72</f>
        <v>4.9116799999999996</v>
      </c>
      <c r="M86" s="27">
        <f>'AEO 2022 Table 47 Raw'!P72</f>
        <v>5.1055409999999997</v>
      </c>
      <c r="N86" s="27">
        <f>'AEO 2022 Table 47 Raw'!Q72</f>
        <v>5.3009719999999998</v>
      </c>
      <c r="O86" s="27">
        <f>'AEO 2022 Table 47 Raw'!R72</f>
        <v>5.4975560000000003</v>
      </c>
      <c r="P86" s="27">
        <f>'AEO 2022 Table 47 Raw'!S72</f>
        <v>5.6937040000000003</v>
      </c>
      <c r="Q86" s="27">
        <f>'AEO 2022 Table 47 Raw'!T72</f>
        <v>5.8840050000000002</v>
      </c>
      <c r="R86" s="27">
        <f>'AEO 2022 Table 47 Raw'!U72</f>
        <v>6.0683689999999997</v>
      </c>
      <c r="S86" s="27">
        <f>'AEO 2022 Table 47 Raw'!V72</f>
        <v>6.2514200000000004</v>
      </c>
      <c r="T86" s="27">
        <f>'AEO 2022 Table 47 Raw'!W72</f>
        <v>6.4347099999999999</v>
      </c>
      <c r="U86" s="27">
        <f>'AEO 2022 Table 47 Raw'!X72</f>
        <v>6.6149579999999997</v>
      </c>
      <c r="V86" s="27">
        <f>'AEO 2022 Table 47 Raw'!Y72</f>
        <v>6.7953479999999997</v>
      </c>
      <c r="W86" s="27">
        <f>'AEO 2022 Table 47 Raw'!Z72</f>
        <v>6.9768860000000004</v>
      </c>
      <c r="X86" s="27">
        <f>'AEO 2022 Table 47 Raw'!AA72</f>
        <v>7.1599009999999996</v>
      </c>
      <c r="Y86" s="27">
        <f>'AEO 2022 Table 47 Raw'!AB72</f>
        <v>7.3444599999999998</v>
      </c>
      <c r="Z86" s="27">
        <f>'AEO 2022 Table 47 Raw'!AC72</f>
        <v>7.5306769999999998</v>
      </c>
      <c r="AA86" s="27">
        <f>'AEO 2022 Table 47 Raw'!AD72</f>
        <v>7.7186769999999996</v>
      </c>
      <c r="AB86" s="27">
        <f>'AEO 2022 Table 47 Raw'!AE72</f>
        <v>7.9086299999999996</v>
      </c>
      <c r="AC86" s="27">
        <f>'AEO 2022 Table 47 Raw'!AF72</f>
        <v>8.1007569999999998</v>
      </c>
      <c r="AD86" s="27">
        <f>'AEO 2022 Table 47 Raw'!AG72</f>
        <v>8.2952890000000004</v>
      </c>
      <c r="AE86" s="27">
        <f>'AEO 2022 Table 47 Raw'!AH72</f>
        <v>8.4922699999999995</v>
      </c>
      <c r="AF86" s="27">
        <f>'AEO 2022 Table 47 Raw'!AI72</f>
        <v>8.6919950000000004</v>
      </c>
      <c r="AG86" s="45">
        <f>'AEO 2022 Table 47 Raw'!AJ72</f>
        <v>3.5999999999999997E-2</v>
      </c>
    </row>
    <row r="87" spans="1:33" ht="15" customHeight="1">
      <c r="A87" s="8" t="s">
        <v>1134</v>
      </c>
      <c r="B87" s="24" t="s">
        <v>1135</v>
      </c>
      <c r="C87" s="27">
        <f>'AEO 2022 Table 47 Raw'!F73</f>
        <v>179.893539</v>
      </c>
      <c r="D87" s="27">
        <f>'AEO 2022 Table 47 Raw'!G73</f>
        <v>188.481461</v>
      </c>
      <c r="E87" s="27">
        <f>'AEO 2022 Table 47 Raw'!H73</f>
        <v>195.47941599999999</v>
      </c>
      <c r="F87" s="27">
        <f>'AEO 2022 Table 47 Raw'!I73</f>
        <v>201.80291700000001</v>
      </c>
      <c r="G87" s="27">
        <f>'AEO 2022 Table 47 Raw'!J73</f>
        <v>207.67263800000001</v>
      </c>
      <c r="H87" s="27">
        <f>'AEO 2022 Table 47 Raw'!K73</f>
        <v>213.36520400000001</v>
      </c>
      <c r="I87" s="27">
        <f>'AEO 2022 Table 47 Raw'!L73</f>
        <v>218.74835200000001</v>
      </c>
      <c r="J87" s="27">
        <f>'AEO 2022 Table 47 Raw'!M73</f>
        <v>224.146027</v>
      </c>
      <c r="K87" s="27">
        <f>'AEO 2022 Table 47 Raw'!N73</f>
        <v>229.50732400000001</v>
      </c>
      <c r="L87" s="27">
        <f>'AEO 2022 Table 47 Raw'!O73</f>
        <v>234.84787</v>
      </c>
      <c r="M87" s="27">
        <f>'AEO 2022 Table 47 Raw'!P73</f>
        <v>240.05529799999999</v>
      </c>
      <c r="N87" s="27">
        <f>'AEO 2022 Table 47 Raw'!Q73</f>
        <v>245.28128100000001</v>
      </c>
      <c r="O87" s="27">
        <f>'AEO 2022 Table 47 Raw'!R73</f>
        <v>250.45661899999999</v>
      </c>
      <c r="P87" s="27">
        <f>'AEO 2022 Table 47 Raw'!S73</f>
        <v>255.45242300000001</v>
      </c>
      <c r="Q87" s="27">
        <f>'AEO 2022 Table 47 Raw'!T73</f>
        <v>260.39123499999999</v>
      </c>
      <c r="R87" s="27">
        <f>'AEO 2022 Table 47 Raw'!U73</f>
        <v>265.27282700000001</v>
      </c>
      <c r="S87" s="27">
        <f>'AEO 2022 Table 47 Raw'!V73</f>
        <v>270.21640000000002</v>
      </c>
      <c r="T87" s="27">
        <f>'AEO 2022 Table 47 Raw'!W73</f>
        <v>275.17218000000003</v>
      </c>
      <c r="U87" s="27">
        <f>'AEO 2022 Table 47 Raw'!X73</f>
        <v>280.22988900000001</v>
      </c>
      <c r="V87" s="27">
        <f>'AEO 2022 Table 47 Raw'!Y73</f>
        <v>285.374146</v>
      </c>
      <c r="W87" s="27">
        <f>'AEO 2022 Table 47 Raw'!Z73</f>
        <v>290.43035900000001</v>
      </c>
      <c r="X87" s="27">
        <f>'AEO 2022 Table 47 Raw'!AA73</f>
        <v>295.58218399999998</v>
      </c>
      <c r="Y87" s="27">
        <f>'AEO 2022 Table 47 Raw'!AB73</f>
        <v>300.79302999999999</v>
      </c>
      <c r="Z87" s="27">
        <f>'AEO 2022 Table 47 Raw'!AC73</f>
        <v>305.982056</v>
      </c>
      <c r="AA87" s="27">
        <f>'AEO 2022 Table 47 Raw'!AD73</f>
        <v>311.27771000000001</v>
      </c>
      <c r="AB87" s="27">
        <f>'AEO 2022 Table 47 Raw'!AE73</f>
        <v>316.60201999999998</v>
      </c>
      <c r="AC87" s="27">
        <f>'AEO 2022 Table 47 Raw'!AF73</f>
        <v>321.90243500000003</v>
      </c>
      <c r="AD87" s="27">
        <f>'AEO 2022 Table 47 Raw'!AG73</f>
        <v>327.20837399999999</v>
      </c>
      <c r="AE87" s="27">
        <f>'AEO 2022 Table 47 Raw'!AH73</f>
        <v>332.59314000000001</v>
      </c>
      <c r="AF87" s="27">
        <f>'AEO 2022 Table 47 Raw'!AI73</f>
        <v>338.16589399999998</v>
      </c>
      <c r="AG87" s="45">
        <f>'AEO 2022 Table 47 Raw'!AJ73</f>
        <v>2.1999999999999999E-2</v>
      </c>
    </row>
    <row r="88" spans="1:33" ht="15" customHeight="1">
      <c r="AG88" s="48"/>
    </row>
    <row r="89" spans="1:33" ht="15" customHeight="1">
      <c r="B89" s="23" t="s">
        <v>116</v>
      </c>
      <c r="AG89" s="48"/>
    </row>
    <row r="90" spans="1:33" ht="12" customHeight="1">
      <c r="A90" s="8" t="s">
        <v>1136</v>
      </c>
      <c r="B90" s="24" t="s">
        <v>1137</v>
      </c>
      <c r="C90" s="25">
        <f>'AEO 2022 Table 47 Raw'!F75</f>
        <v>884.81805399999996</v>
      </c>
      <c r="D90" s="25">
        <f>'AEO 2022 Table 47 Raw'!G75</f>
        <v>1076.5500489999999</v>
      </c>
      <c r="E90" s="25">
        <f>'AEO 2022 Table 47 Raw'!H75</f>
        <v>1230.1667480000001</v>
      </c>
      <c r="F90" s="25">
        <f>'AEO 2022 Table 47 Raw'!I75</f>
        <v>1274.7022710000001</v>
      </c>
      <c r="G90" s="25">
        <f>'AEO 2022 Table 47 Raw'!J75</f>
        <v>1318.180908</v>
      </c>
      <c r="H90" s="25">
        <f>'AEO 2022 Table 47 Raw'!K75</f>
        <v>1345.499634</v>
      </c>
      <c r="I90" s="25">
        <f>'AEO 2022 Table 47 Raw'!L75</f>
        <v>1366.03772</v>
      </c>
      <c r="J90" s="25">
        <f>'AEO 2022 Table 47 Raw'!M75</f>
        <v>1391.079956</v>
      </c>
      <c r="K90" s="25">
        <f>'AEO 2022 Table 47 Raw'!N75</f>
        <v>1417.5729980000001</v>
      </c>
      <c r="L90" s="25">
        <f>'AEO 2022 Table 47 Raw'!O75</f>
        <v>1446.572876</v>
      </c>
      <c r="M90" s="25">
        <f>'AEO 2022 Table 47 Raw'!P75</f>
        <v>1474.0267329999999</v>
      </c>
      <c r="N90" s="25">
        <f>'AEO 2022 Table 47 Raw'!Q75</f>
        <v>1506.494995</v>
      </c>
      <c r="O90" s="25">
        <f>'AEO 2022 Table 47 Raw'!R75</f>
        <v>1538.013672</v>
      </c>
      <c r="P90" s="25">
        <f>'AEO 2022 Table 47 Raw'!S75</f>
        <v>1562.586182</v>
      </c>
      <c r="Q90" s="25">
        <f>'AEO 2022 Table 47 Raw'!T75</f>
        <v>1585.3625489999999</v>
      </c>
      <c r="R90" s="25">
        <f>'AEO 2022 Table 47 Raw'!U75</f>
        <v>1607.659668</v>
      </c>
      <c r="S90" s="25">
        <f>'AEO 2022 Table 47 Raw'!V75</f>
        <v>1633.0620120000001</v>
      </c>
      <c r="T90" s="25">
        <f>'AEO 2022 Table 47 Raw'!W75</f>
        <v>1659.333374</v>
      </c>
      <c r="U90" s="25">
        <f>'AEO 2022 Table 47 Raw'!X75</f>
        <v>1689.634033</v>
      </c>
      <c r="V90" s="25">
        <f>'AEO 2022 Table 47 Raw'!Y75</f>
        <v>1722.052246</v>
      </c>
      <c r="W90" s="25">
        <f>'AEO 2022 Table 47 Raw'!Z75</f>
        <v>1750.318237</v>
      </c>
      <c r="X90" s="25">
        <f>'AEO 2022 Table 47 Raw'!AA75</f>
        <v>1781.0749510000001</v>
      </c>
      <c r="Y90" s="25">
        <f>'AEO 2022 Table 47 Raw'!AB75</f>
        <v>1813.510986</v>
      </c>
      <c r="Z90" s="25">
        <f>'AEO 2022 Table 47 Raw'!AC75</f>
        <v>1844.788818</v>
      </c>
      <c r="AA90" s="25">
        <f>'AEO 2022 Table 47 Raw'!AD75</f>
        <v>1880.515259</v>
      </c>
      <c r="AB90" s="25">
        <f>'AEO 2022 Table 47 Raw'!AE75</f>
        <v>1918.9608149999999</v>
      </c>
      <c r="AC90" s="25">
        <f>'AEO 2022 Table 47 Raw'!AF75</f>
        <v>1956.3781739999999</v>
      </c>
      <c r="AD90" s="25">
        <f>'AEO 2022 Table 47 Raw'!AG75</f>
        <v>1993.512573</v>
      </c>
      <c r="AE90" s="25">
        <f>'AEO 2022 Table 47 Raw'!AH75</f>
        <v>2033.3670649999999</v>
      </c>
      <c r="AF90" s="25">
        <f>'AEO 2022 Table 47 Raw'!AI75</f>
        <v>2080.9279790000001</v>
      </c>
      <c r="AG90" s="45">
        <f>'AEO 2022 Table 47 Raw'!AJ75</f>
        <v>0.03</v>
      </c>
    </row>
    <row r="91" spans="1:33" ht="15" customHeight="1">
      <c r="A91" s="8" t="s">
        <v>1138</v>
      </c>
      <c r="B91" s="24" t="s">
        <v>1139</v>
      </c>
      <c r="C91" s="25">
        <f>'AEO 2022 Table 47 Raw'!F76</f>
        <v>661.58654799999999</v>
      </c>
      <c r="D91" s="25">
        <f>'AEO 2022 Table 47 Raw'!G76</f>
        <v>776.53173800000002</v>
      </c>
      <c r="E91" s="25">
        <f>'AEO 2022 Table 47 Raw'!H76</f>
        <v>853.60687299999995</v>
      </c>
      <c r="F91" s="25">
        <f>'AEO 2022 Table 47 Raw'!I76</f>
        <v>880.36852999999996</v>
      </c>
      <c r="G91" s="25">
        <f>'AEO 2022 Table 47 Raw'!J76</f>
        <v>909.33050500000002</v>
      </c>
      <c r="H91" s="25">
        <f>'AEO 2022 Table 47 Raw'!K76</f>
        <v>931.06561299999998</v>
      </c>
      <c r="I91" s="25">
        <f>'AEO 2022 Table 47 Raw'!L76</f>
        <v>947.99102800000003</v>
      </c>
      <c r="J91" s="25">
        <f>'AEO 2022 Table 47 Raw'!M76</f>
        <v>968.12969999999996</v>
      </c>
      <c r="K91" s="25">
        <f>'AEO 2022 Table 47 Raw'!N76</f>
        <v>989.31750499999998</v>
      </c>
      <c r="L91" s="25">
        <f>'AEO 2022 Table 47 Raw'!O76</f>
        <v>1012.319641</v>
      </c>
      <c r="M91" s="25">
        <f>'AEO 2022 Table 47 Raw'!P76</f>
        <v>1034.2282709999999</v>
      </c>
      <c r="N91" s="25">
        <f>'AEO 2022 Table 47 Raw'!Q76</f>
        <v>1059.772827</v>
      </c>
      <c r="O91" s="25">
        <f>'AEO 2022 Table 47 Raw'!R76</f>
        <v>1084.659058</v>
      </c>
      <c r="P91" s="25">
        <f>'AEO 2022 Table 47 Raw'!S76</f>
        <v>1104.525269</v>
      </c>
      <c r="Q91" s="25">
        <f>'AEO 2022 Table 47 Raw'!T76</f>
        <v>1123.0830080000001</v>
      </c>
      <c r="R91" s="25">
        <f>'AEO 2022 Table 47 Raw'!U76</f>
        <v>1141.282471</v>
      </c>
      <c r="S91" s="25">
        <f>'AEO 2022 Table 47 Raw'!V76</f>
        <v>1161.7387699999999</v>
      </c>
      <c r="T91" s="25">
        <f>'AEO 2022 Table 47 Raw'!W76</f>
        <v>1182.8271480000001</v>
      </c>
      <c r="U91" s="25">
        <f>'AEO 2022 Table 47 Raw'!X76</f>
        <v>1206.8657229999999</v>
      </c>
      <c r="V91" s="25">
        <f>'AEO 2022 Table 47 Raw'!Y76</f>
        <v>1232.4594729999999</v>
      </c>
      <c r="W91" s="25">
        <f>'AEO 2022 Table 47 Raw'!Z76</f>
        <v>1255.0032960000001</v>
      </c>
      <c r="X91" s="25">
        <f>'AEO 2022 Table 47 Raw'!AA76</f>
        <v>1279.3756100000001</v>
      </c>
      <c r="Y91" s="25">
        <f>'AEO 2022 Table 47 Raw'!AB76</f>
        <v>1304.9852289999999</v>
      </c>
      <c r="Z91" s="25">
        <f>'AEO 2022 Table 47 Raw'!AC76</f>
        <v>1329.7379149999999</v>
      </c>
      <c r="AA91" s="25">
        <f>'AEO 2022 Table 47 Raw'!AD76</f>
        <v>1357.78125</v>
      </c>
      <c r="AB91" s="25">
        <f>'AEO 2022 Table 47 Raw'!AE76</f>
        <v>1387.845581</v>
      </c>
      <c r="AC91" s="25">
        <f>'AEO 2022 Table 47 Raw'!AF76</f>
        <v>1417.1519780000001</v>
      </c>
      <c r="AD91" s="25">
        <f>'AEO 2022 Table 47 Raw'!AG76</f>
        <v>1446.25</v>
      </c>
      <c r="AE91" s="25">
        <f>'AEO 2022 Table 47 Raw'!AH76</f>
        <v>1477.3747559999999</v>
      </c>
      <c r="AF91" s="25">
        <f>'AEO 2022 Table 47 Raw'!AI76</f>
        <v>1514.254639</v>
      </c>
      <c r="AG91" s="45">
        <f>'AEO 2022 Table 47 Raw'!AJ76</f>
        <v>2.9000000000000001E-2</v>
      </c>
    </row>
    <row r="92" spans="1:33" ht="15" customHeight="1">
      <c r="A92" s="8" t="s">
        <v>1140</v>
      </c>
      <c r="B92" s="24" t="s">
        <v>1141</v>
      </c>
      <c r="C92" s="25">
        <f>'AEO 2022 Table 47 Raw'!F77</f>
        <v>127.88352999999999</v>
      </c>
      <c r="D92" s="25">
        <f>'AEO 2022 Table 47 Raw'!G77</f>
        <v>194.22962999999999</v>
      </c>
      <c r="E92" s="25">
        <f>'AEO 2022 Table 47 Raw'!H77</f>
        <v>265.64102200000002</v>
      </c>
      <c r="F92" s="25">
        <f>'AEO 2022 Table 47 Raw'!I77</f>
        <v>281.78817700000002</v>
      </c>
      <c r="G92" s="25">
        <f>'AEO 2022 Table 47 Raw'!J77</f>
        <v>295.63269000000003</v>
      </c>
      <c r="H92" s="25">
        <f>'AEO 2022 Table 47 Raw'!K77</f>
        <v>300.96777300000002</v>
      </c>
      <c r="I92" s="25">
        <f>'AEO 2022 Table 47 Raw'!L77</f>
        <v>304.93411300000002</v>
      </c>
      <c r="J92" s="25">
        <f>'AEO 2022 Table 47 Raw'!M77</f>
        <v>309.79202299999997</v>
      </c>
      <c r="K92" s="25">
        <f>'AEO 2022 Table 47 Raw'!N77</f>
        <v>314.93014499999998</v>
      </c>
      <c r="L92" s="25">
        <f>'AEO 2022 Table 47 Raw'!O77</f>
        <v>320.557007</v>
      </c>
      <c r="M92" s="25">
        <f>'AEO 2022 Table 47 Raw'!P77</f>
        <v>325.86785900000001</v>
      </c>
      <c r="N92" s="25">
        <f>'AEO 2022 Table 47 Raw'!Q77</f>
        <v>332.15954599999998</v>
      </c>
      <c r="O92" s="25">
        <f>'AEO 2022 Table 47 Raw'!R77</f>
        <v>338.25177000000002</v>
      </c>
      <c r="P92" s="25">
        <f>'AEO 2022 Table 47 Raw'!S77</f>
        <v>342.971069</v>
      </c>
      <c r="Q92" s="25">
        <f>'AEO 2022 Table 47 Raw'!T77</f>
        <v>347.33569299999999</v>
      </c>
      <c r="R92" s="25">
        <f>'AEO 2022 Table 47 Raw'!U77</f>
        <v>351.60580399999998</v>
      </c>
      <c r="S92" s="25">
        <f>'AEO 2022 Table 47 Raw'!V77</f>
        <v>356.48376500000001</v>
      </c>
      <c r="T92" s="25">
        <f>'AEO 2022 Table 47 Raw'!W77</f>
        <v>361.53140300000001</v>
      </c>
      <c r="U92" s="25">
        <f>'AEO 2022 Table 47 Raw'!X77</f>
        <v>367.36578400000002</v>
      </c>
      <c r="V92" s="25">
        <f>'AEO 2022 Table 47 Raw'!Y77</f>
        <v>373.61971999999997</v>
      </c>
      <c r="W92" s="25">
        <f>'AEO 2022 Table 47 Raw'!Z77</f>
        <v>379.07251000000002</v>
      </c>
      <c r="X92" s="25">
        <f>'AEO 2022 Table 47 Raw'!AA77</f>
        <v>385.01687600000002</v>
      </c>
      <c r="Y92" s="25">
        <f>'AEO 2022 Table 47 Raw'!AB77</f>
        <v>391.294464</v>
      </c>
      <c r="Z92" s="25">
        <f>'AEO 2022 Table 47 Raw'!AC77</f>
        <v>397.35684199999997</v>
      </c>
      <c r="AA92" s="25">
        <f>'AEO 2022 Table 47 Raw'!AD77</f>
        <v>404.28680400000002</v>
      </c>
      <c r="AB92" s="25">
        <f>'AEO 2022 Table 47 Raw'!AE77</f>
        <v>411.74896200000001</v>
      </c>
      <c r="AC92" s="25">
        <f>'AEO 2022 Table 47 Raw'!AF77</f>
        <v>419.02340700000002</v>
      </c>
      <c r="AD92" s="25">
        <f>'AEO 2022 Table 47 Raw'!AG77</f>
        <v>426.25476099999997</v>
      </c>
      <c r="AE92" s="25">
        <f>'AEO 2022 Table 47 Raw'!AH77</f>
        <v>434.01913500000001</v>
      </c>
      <c r="AF92" s="25">
        <f>'AEO 2022 Table 47 Raw'!AI77</f>
        <v>443.26809700000001</v>
      </c>
      <c r="AG92" s="45">
        <f>'AEO 2022 Table 47 Raw'!AJ77</f>
        <v>4.3999999999999997E-2</v>
      </c>
    </row>
    <row r="93" spans="1:33" ht="15" customHeight="1">
      <c r="A93" s="8" t="s">
        <v>1142</v>
      </c>
      <c r="B93" s="24" t="s">
        <v>1143</v>
      </c>
      <c r="C93" s="25">
        <f>'AEO 2022 Table 47 Raw'!F78</f>
        <v>95.347954000000001</v>
      </c>
      <c r="D93" s="25">
        <f>'AEO 2022 Table 47 Raw'!G78</f>
        <v>105.788651</v>
      </c>
      <c r="E93" s="25">
        <f>'AEO 2022 Table 47 Raw'!H78</f>
        <v>110.91879299999999</v>
      </c>
      <c r="F93" s="25">
        <f>'AEO 2022 Table 47 Raw'!I78</f>
        <v>112.54544799999999</v>
      </c>
      <c r="G93" s="25">
        <f>'AEO 2022 Table 47 Raw'!J78</f>
        <v>113.217766</v>
      </c>
      <c r="H93" s="25">
        <f>'AEO 2022 Table 47 Raw'!K78</f>
        <v>113.466263</v>
      </c>
      <c r="I93" s="25">
        <f>'AEO 2022 Table 47 Raw'!L78</f>
        <v>113.112595</v>
      </c>
      <c r="J93" s="25">
        <f>'AEO 2022 Table 47 Raw'!M78</f>
        <v>113.158264</v>
      </c>
      <c r="K93" s="25">
        <f>'AEO 2022 Table 47 Raw'!N78</f>
        <v>113.32547</v>
      </c>
      <c r="L93" s="25">
        <f>'AEO 2022 Table 47 Raw'!O78</f>
        <v>113.696251</v>
      </c>
      <c r="M93" s="25">
        <f>'AEO 2022 Table 47 Raw'!P78</f>
        <v>113.93058000000001</v>
      </c>
      <c r="N93" s="25">
        <f>'AEO 2022 Table 47 Raw'!Q78</f>
        <v>114.56268300000001</v>
      </c>
      <c r="O93" s="25">
        <f>'AEO 2022 Table 47 Raw'!R78</f>
        <v>115.10292099999999</v>
      </c>
      <c r="P93" s="25">
        <f>'AEO 2022 Table 47 Raw'!S78</f>
        <v>115.08976699999999</v>
      </c>
      <c r="Q93" s="25">
        <f>'AEO 2022 Table 47 Raw'!T78</f>
        <v>114.943893</v>
      </c>
      <c r="R93" s="25">
        <f>'AEO 2022 Table 47 Raw'!U78</f>
        <v>114.771202</v>
      </c>
      <c r="S93" s="25">
        <f>'AEO 2022 Table 47 Raw'!V78</f>
        <v>114.839508</v>
      </c>
      <c r="T93" s="25">
        <f>'AEO 2022 Table 47 Raw'!W78</f>
        <v>114.974892</v>
      </c>
      <c r="U93" s="25">
        <f>'AEO 2022 Table 47 Raw'!X78</f>
        <v>115.402435</v>
      </c>
      <c r="V93" s="25">
        <f>'AEO 2022 Table 47 Raw'!Y78</f>
        <v>115.973106</v>
      </c>
      <c r="W93" s="25">
        <f>'AEO 2022 Table 47 Raw'!Z78</f>
        <v>116.24251599999999</v>
      </c>
      <c r="X93" s="25">
        <f>'AEO 2022 Table 47 Raw'!AA78</f>
        <v>116.682495</v>
      </c>
      <c r="Y93" s="25">
        <f>'AEO 2022 Table 47 Raw'!AB78</f>
        <v>117.23131600000001</v>
      </c>
      <c r="Z93" s="25">
        <f>'AEO 2022 Table 47 Raw'!AC78</f>
        <v>117.69407699999999</v>
      </c>
      <c r="AA93" s="25">
        <f>'AEO 2022 Table 47 Raw'!AD78</f>
        <v>118.44708300000001</v>
      </c>
      <c r="AB93" s="25">
        <f>'AEO 2022 Table 47 Raw'!AE78</f>
        <v>119.36623400000001</v>
      </c>
      <c r="AC93" s="25">
        <f>'AEO 2022 Table 47 Raw'!AF78</f>
        <v>120.20277400000001</v>
      </c>
      <c r="AD93" s="25">
        <f>'AEO 2022 Table 47 Raw'!AG78</f>
        <v>121.00786600000001</v>
      </c>
      <c r="AE93" s="25">
        <f>'AEO 2022 Table 47 Raw'!AH78</f>
        <v>121.97313699999999</v>
      </c>
      <c r="AF93" s="25">
        <f>'AEO 2022 Table 47 Raw'!AI78</f>
        <v>123.405258</v>
      </c>
      <c r="AG93" s="45">
        <f>'AEO 2022 Table 47 Raw'!AJ78</f>
        <v>8.9999999999999993E-3</v>
      </c>
    </row>
    <row r="94" spans="1:33" ht="15" customHeight="1">
      <c r="A94" s="8" t="s">
        <v>1144</v>
      </c>
      <c r="B94" s="24" t="s">
        <v>1145</v>
      </c>
      <c r="C94" s="25">
        <f>'AEO 2022 Table 47 Raw'!F79</f>
        <v>61.970084999999997</v>
      </c>
      <c r="D94" s="25">
        <f>'AEO 2022 Table 47 Raw'!G79</f>
        <v>95.259697000000003</v>
      </c>
      <c r="E94" s="25">
        <f>'AEO 2022 Table 47 Raw'!H79</f>
        <v>126.44612100000001</v>
      </c>
      <c r="F94" s="25">
        <f>'AEO 2022 Table 47 Raw'!I79</f>
        <v>137.88261399999999</v>
      </c>
      <c r="G94" s="25">
        <f>'AEO 2022 Table 47 Raw'!J79</f>
        <v>144.14506499999999</v>
      </c>
      <c r="H94" s="25">
        <f>'AEO 2022 Table 47 Raw'!K79</f>
        <v>146.12661700000001</v>
      </c>
      <c r="I94" s="25">
        <f>'AEO 2022 Table 47 Raw'!L79</f>
        <v>150.13429300000001</v>
      </c>
      <c r="J94" s="25">
        <f>'AEO 2022 Table 47 Raw'!M79</f>
        <v>154.299622</v>
      </c>
      <c r="K94" s="25">
        <f>'AEO 2022 Table 47 Raw'!N79</f>
        <v>158.630844</v>
      </c>
      <c r="L94" s="25">
        <f>'AEO 2022 Table 47 Raw'!O79</f>
        <v>163.12631200000001</v>
      </c>
      <c r="M94" s="25">
        <f>'AEO 2022 Table 47 Raw'!P79</f>
        <v>167.73307800000001</v>
      </c>
      <c r="N94" s="25">
        <f>'AEO 2022 Table 47 Raw'!Q79</f>
        <v>172.451233</v>
      </c>
      <c r="O94" s="25">
        <f>'AEO 2022 Table 47 Raw'!R79</f>
        <v>177.28703300000001</v>
      </c>
      <c r="P94" s="25">
        <f>'AEO 2022 Table 47 Raw'!S79</f>
        <v>182.24252300000001</v>
      </c>
      <c r="Q94" s="25">
        <f>'AEO 2022 Table 47 Raw'!T79</f>
        <v>187.31990099999999</v>
      </c>
      <c r="R94" s="25">
        <f>'AEO 2022 Table 47 Raw'!U79</f>
        <v>192.52136200000001</v>
      </c>
      <c r="S94" s="25">
        <f>'AEO 2022 Table 47 Raw'!V79</f>
        <v>197.849884</v>
      </c>
      <c r="T94" s="25">
        <f>'AEO 2022 Table 47 Raw'!W79</f>
        <v>203.30775499999999</v>
      </c>
      <c r="U94" s="25">
        <f>'AEO 2022 Table 47 Raw'!X79</f>
        <v>208.898224</v>
      </c>
      <c r="V94" s="25">
        <f>'AEO 2022 Table 47 Raw'!Y79</f>
        <v>214.61994899999999</v>
      </c>
      <c r="W94" s="25">
        <f>'AEO 2022 Table 47 Raw'!Z79</f>
        <v>220.47726399999999</v>
      </c>
      <c r="X94" s="25">
        <f>'AEO 2022 Table 47 Raw'!AA79</f>
        <v>226.47354100000001</v>
      </c>
      <c r="Y94" s="25">
        <f>'AEO 2022 Table 47 Raw'!AB79</f>
        <v>232.61082500000001</v>
      </c>
      <c r="Z94" s="25">
        <f>'AEO 2022 Table 47 Raw'!AC79</f>
        <v>238.89608799999999</v>
      </c>
      <c r="AA94" s="25">
        <f>'AEO 2022 Table 47 Raw'!AD79</f>
        <v>245.33424400000001</v>
      </c>
      <c r="AB94" s="25">
        <f>'AEO 2022 Table 47 Raw'!AE79</f>
        <v>251.92884799999999</v>
      </c>
      <c r="AC94" s="25">
        <f>'AEO 2022 Table 47 Raw'!AF79</f>
        <v>258.68417399999998</v>
      </c>
      <c r="AD94" s="25">
        <f>'AEO 2022 Table 47 Raw'!AG79</f>
        <v>265.60424799999998</v>
      </c>
      <c r="AE94" s="25">
        <f>'AEO 2022 Table 47 Raw'!AH79</f>
        <v>272.69415300000003</v>
      </c>
      <c r="AF94" s="25">
        <f>'AEO 2022 Table 47 Raw'!AI79</f>
        <v>279.95846599999999</v>
      </c>
      <c r="AG94" s="45">
        <f>'AEO 2022 Table 47 Raw'!AJ79</f>
        <v>5.2999999999999999E-2</v>
      </c>
    </row>
    <row r="95" spans="1:33" ht="12" customHeight="1">
      <c r="A95" s="8" t="s">
        <v>1146</v>
      </c>
      <c r="B95" s="24" t="s">
        <v>1147</v>
      </c>
      <c r="C95" s="25">
        <f>'AEO 2022 Table 47 Raw'!F80</f>
        <v>66.668471999999994</v>
      </c>
      <c r="D95" s="25">
        <f>'AEO 2022 Table 47 Raw'!G80</f>
        <v>107.700722</v>
      </c>
      <c r="E95" s="25">
        <f>'AEO 2022 Table 47 Raw'!H80</f>
        <v>146.00958299999999</v>
      </c>
      <c r="F95" s="25">
        <f>'AEO 2022 Table 47 Raw'!I80</f>
        <v>159.85470599999999</v>
      </c>
      <c r="G95" s="25">
        <f>'AEO 2022 Table 47 Raw'!J80</f>
        <v>166.35571300000001</v>
      </c>
      <c r="H95" s="25">
        <f>'AEO 2022 Table 47 Raw'!K80</f>
        <v>169.84176600000001</v>
      </c>
      <c r="I95" s="25">
        <f>'AEO 2022 Table 47 Raw'!L80</f>
        <v>175.79853800000001</v>
      </c>
      <c r="J95" s="25">
        <f>'AEO 2022 Table 47 Raw'!M80</f>
        <v>181.92228700000001</v>
      </c>
      <c r="K95" s="25">
        <f>'AEO 2022 Table 47 Raw'!N80</f>
        <v>188.254639</v>
      </c>
      <c r="L95" s="25">
        <f>'AEO 2022 Table 47 Raw'!O80</f>
        <v>194.77183500000001</v>
      </c>
      <c r="M95" s="25">
        <f>'AEO 2022 Table 47 Raw'!P80</f>
        <v>201.49670399999999</v>
      </c>
      <c r="N95" s="25">
        <f>'AEO 2022 Table 47 Raw'!Q80</f>
        <v>208.506271</v>
      </c>
      <c r="O95" s="25">
        <f>'AEO 2022 Table 47 Raw'!R80</f>
        <v>215.73026999999999</v>
      </c>
      <c r="P95" s="25">
        <f>'AEO 2022 Table 47 Raw'!S80</f>
        <v>223.17690999999999</v>
      </c>
      <c r="Q95" s="25">
        <f>'AEO 2022 Table 47 Raw'!T80</f>
        <v>230.85713200000001</v>
      </c>
      <c r="R95" s="25">
        <f>'AEO 2022 Table 47 Raw'!U80</f>
        <v>238.71646100000001</v>
      </c>
      <c r="S95" s="25">
        <f>'AEO 2022 Table 47 Raw'!V80</f>
        <v>246.81156899999999</v>
      </c>
      <c r="T95" s="25">
        <f>'AEO 2022 Table 47 Raw'!W80</f>
        <v>255.15313699999999</v>
      </c>
      <c r="U95" s="25">
        <f>'AEO 2022 Table 47 Raw'!X80</f>
        <v>263.74880999999999</v>
      </c>
      <c r="V95" s="25">
        <f>'AEO 2022 Table 47 Raw'!Y80</f>
        <v>272.600616</v>
      </c>
      <c r="W95" s="25">
        <f>'AEO 2022 Table 47 Raw'!Z80</f>
        <v>281.66592400000002</v>
      </c>
      <c r="X95" s="25">
        <f>'AEO 2022 Table 47 Raw'!AA80</f>
        <v>290.99588</v>
      </c>
      <c r="Y95" s="25">
        <f>'AEO 2022 Table 47 Raw'!AB80</f>
        <v>300.59973100000002</v>
      </c>
      <c r="Z95" s="25">
        <f>'AEO 2022 Table 47 Raw'!AC80</f>
        <v>310.48492399999998</v>
      </c>
      <c r="AA95" s="25">
        <f>'AEO 2022 Table 47 Raw'!AD80</f>
        <v>320.65649400000001</v>
      </c>
      <c r="AB95" s="25">
        <f>'AEO 2022 Table 47 Raw'!AE80</f>
        <v>330.96606400000002</v>
      </c>
      <c r="AC95" s="25">
        <f>'AEO 2022 Table 47 Raw'!AF80</f>
        <v>341.56161500000002</v>
      </c>
      <c r="AD95" s="25">
        <f>'AEO 2022 Table 47 Raw'!AG80</f>
        <v>352.46203600000001</v>
      </c>
      <c r="AE95" s="25">
        <f>'AEO 2022 Table 47 Raw'!AH80</f>
        <v>363.68823200000003</v>
      </c>
      <c r="AF95" s="25">
        <f>'AEO 2022 Table 47 Raw'!AI80</f>
        <v>375.25839200000001</v>
      </c>
      <c r="AG95" s="45">
        <f>'AEO 2022 Table 47 Raw'!AJ80</f>
        <v>6.0999999999999999E-2</v>
      </c>
    </row>
    <row r="96" spans="1:33" ht="15" customHeight="1">
      <c r="A96" s="8" t="s">
        <v>1148</v>
      </c>
      <c r="B96" s="24" t="s">
        <v>1149</v>
      </c>
      <c r="C96" s="25">
        <f>'AEO 2022 Table 47 Raw'!F81</f>
        <v>93.578629000000006</v>
      </c>
      <c r="D96" s="25">
        <f>'AEO 2022 Table 47 Raw'!G81</f>
        <v>146.33149700000001</v>
      </c>
      <c r="E96" s="25">
        <f>'AEO 2022 Table 47 Raw'!H81</f>
        <v>189.85436999999999</v>
      </c>
      <c r="F96" s="25">
        <f>'AEO 2022 Table 47 Raw'!I81</f>
        <v>206.163589</v>
      </c>
      <c r="G96" s="25">
        <f>'AEO 2022 Table 47 Raw'!J81</f>
        <v>218.16688500000001</v>
      </c>
      <c r="H96" s="25">
        <f>'AEO 2022 Table 47 Raw'!K81</f>
        <v>228.77529899999999</v>
      </c>
      <c r="I96" s="25">
        <f>'AEO 2022 Table 47 Raw'!L81</f>
        <v>241.63887</v>
      </c>
      <c r="J96" s="25">
        <f>'AEO 2022 Table 47 Raw'!M81</f>
        <v>254.93211400000001</v>
      </c>
      <c r="K96" s="25">
        <f>'AEO 2022 Table 47 Raw'!N81</f>
        <v>268.68078600000001</v>
      </c>
      <c r="L96" s="25">
        <f>'AEO 2022 Table 47 Raw'!O81</f>
        <v>282.90017699999999</v>
      </c>
      <c r="M96" s="25">
        <f>'AEO 2022 Table 47 Raw'!P81</f>
        <v>297.53744499999999</v>
      </c>
      <c r="N96" s="25">
        <f>'AEO 2022 Table 47 Raw'!Q81</f>
        <v>312.80822799999999</v>
      </c>
      <c r="O96" s="25">
        <f>'AEO 2022 Table 47 Raw'!R81</f>
        <v>328.74047899999999</v>
      </c>
      <c r="P96" s="25">
        <f>'AEO 2022 Table 47 Raw'!S81</f>
        <v>345.36068699999998</v>
      </c>
      <c r="Q96" s="25">
        <f>'AEO 2022 Table 47 Raw'!T81</f>
        <v>362.691101</v>
      </c>
      <c r="R96" s="25">
        <f>'AEO 2022 Table 47 Raw'!U81</f>
        <v>380.61767600000002</v>
      </c>
      <c r="S96" s="25">
        <f>'AEO 2022 Table 47 Raw'!V81</f>
        <v>399.32781999999997</v>
      </c>
      <c r="T96" s="25">
        <f>'AEO 2022 Table 47 Raw'!W81</f>
        <v>418.86767600000002</v>
      </c>
      <c r="U96" s="25">
        <f>'AEO 2022 Table 47 Raw'!X81</f>
        <v>439.28396600000002</v>
      </c>
      <c r="V96" s="25">
        <f>'AEO 2022 Table 47 Raw'!Y81</f>
        <v>460.60778800000003</v>
      </c>
      <c r="W96" s="25">
        <f>'AEO 2022 Table 47 Raw'!Z81</f>
        <v>482.59265099999999</v>
      </c>
      <c r="X96" s="25">
        <f>'AEO 2022 Table 47 Raw'!AA81</f>
        <v>505.56146200000001</v>
      </c>
      <c r="Y96" s="25">
        <f>'AEO 2022 Table 47 Raw'!AB81</f>
        <v>529.56225600000005</v>
      </c>
      <c r="Z96" s="25">
        <f>'AEO 2022 Table 47 Raw'!AC81</f>
        <v>554.64654499999995</v>
      </c>
      <c r="AA96" s="25">
        <f>'AEO 2022 Table 47 Raw'!AD81</f>
        <v>580.86621100000002</v>
      </c>
      <c r="AB96" s="25">
        <f>'AEO 2022 Table 47 Raw'!AE81</f>
        <v>607.90771500000005</v>
      </c>
      <c r="AC96" s="25">
        <f>'AEO 2022 Table 47 Raw'!AF81</f>
        <v>636.15551800000003</v>
      </c>
      <c r="AD96" s="25">
        <f>'AEO 2022 Table 47 Raw'!AG81</f>
        <v>665.66394000000003</v>
      </c>
      <c r="AE96" s="25">
        <f>'AEO 2022 Table 47 Raw'!AH81</f>
        <v>696.49792500000001</v>
      </c>
      <c r="AF96" s="25">
        <f>'AEO 2022 Table 47 Raw'!AI81</f>
        <v>728.71649200000002</v>
      </c>
      <c r="AG96" s="45">
        <f>'AEO 2022 Table 47 Raw'!AJ81</f>
        <v>7.2999999999999995E-2</v>
      </c>
    </row>
    <row r="97" spans="1:33" ht="12" customHeight="1">
      <c r="A97" s="8" t="s">
        <v>1150</v>
      </c>
      <c r="B97" s="24" t="s">
        <v>1151</v>
      </c>
      <c r="C97" s="25">
        <f>'AEO 2022 Table 47 Raw'!F82</f>
        <v>613.81054700000004</v>
      </c>
      <c r="D97" s="25">
        <f>'AEO 2022 Table 47 Raw'!G82</f>
        <v>989.59789999999998</v>
      </c>
      <c r="E97" s="25">
        <f>'AEO 2022 Table 47 Raw'!H82</f>
        <v>1288.3355710000001</v>
      </c>
      <c r="F97" s="25">
        <f>'AEO 2022 Table 47 Raw'!I82</f>
        <v>1386.6170649999999</v>
      </c>
      <c r="G97" s="25">
        <f>'AEO 2022 Table 47 Raw'!J82</f>
        <v>1430.6412350000001</v>
      </c>
      <c r="H97" s="25">
        <f>'AEO 2022 Table 47 Raw'!K82</f>
        <v>1456.005371</v>
      </c>
      <c r="I97" s="25">
        <f>'AEO 2022 Table 47 Raw'!L82</f>
        <v>1507.634888</v>
      </c>
      <c r="J97" s="25">
        <f>'AEO 2022 Table 47 Raw'!M82</f>
        <v>1560.6579589999999</v>
      </c>
      <c r="K97" s="25">
        <f>'AEO 2022 Table 47 Raw'!N82</f>
        <v>1615.2333980000001</v>
      </c>
      <c r="L97" s="25">
        <f>'AEO 2022 Table 47 Raw'!O82</f>
        <v>1671.1579589999999</v>
      </c>
      <c r="M97" s="25">
        <f>'AEO 2022 Table 47 Raw'!P82</f>
        <v>1728.7158199999999</v>
      </c>
      <c r="N97" s="25">
        <f>'AEO 2022 Table 47 Raw'!Q82</f>
        <v>1788.0805660000001</v>
      </c>
      <c r="O97" s="25">
        <f>'AEO 2022 Table 47 Raw'!R82</f>
        <v>1849.569336</v>
      </c>
      <c r="P97" s="25">
        <f>'AEO 2022 Table 47 Raw'!S82</f>
        <v>1913.116577</v>
      </c>
      <c r="Q97" s="25">
        <f>'AEO 2022 Table 47 Raw'!T82</f>
        <v>1978.6673579999999</v>
      </c>
      <c r="R97" s="25">
        <f>'AEO 2022 Table 47 Raw'!U82</f>
        <v>2046.32251</v>
      </c>
      <c r="S97" s="25">
        <f>'AEO 2022 Table 47 Raw'!V82</f>
        <v>2116.7534179999998</v>
      </c>
      <c r="T97" s="25">
        <f>'AEO 2022 Table 47 Raw'!W82</f>
        <v>2189.915039</v>
      </c>
      <c r="U97" s="25">
        <f>'AEO 2022 Table 47 Raw'!X82</f>
        <v>2265.704346</v>
      </c>
      <c r="V97" s="25">
        <f>'AEO 2022 Table 47 Raw'!Y82</f>
        <v>2344.4731449999999</v>
      </c>
      <c r="W97" s="25">
        <f>'AEO 2022 Table 47 Raw'!Z82</f>
        <v>2426.086914</v>
      </c>
      <c r="X97" s="25">
        <f>'AEO 2022 Table 47 Raw'!AA82</f>
        <v>2510.5083009999998</v>
      </c>
      <c r="Y97" s="25">
        <f>'AEO 2022 Table 47 Raw'!AB82</f>
        <v>2597.7558589999999</v>
      </c>
      <c r="Z97" s="25">
        <f>'AEO 2022 Table 47 Raw'!AC82</f>
        <v>2687.8383789999998</v>
      </c>
      <c r="AA97" s="25">
        <f>'AEO 2022 Table 47 Raw'!AD82</f>
        <v>2780.8833009999998</v>
      </c>
      <c r="AB97" s="25">
        <f>'AEO 2022 Table 47 Raw'!AE82</f>
        <v>2877.0666500000002</v>
      </c>
      <c r="AC97" s="25">
        <f>'AEO 2022 Table 47 Raw'!AF82</f>
        <v>2976.5437010000001</v>
      </c>
      <c r="AD97" s="25">
        <f>'AEO 2022 Table 47 Raw'!AG82</f>
        <v>3079.6232909999999</v>
      </c>
      <c r="AE97" s="25">
        <f>'AEO 2022 Table 47 Raw'!AH82</f>
        <v>3186.5749510000001</v>
      </c>
      <c r="AF97" s="25">
        <f>'AEO 2022 Table 47 Raw'!AI82</f>
        <v>3297.4995119999999</v>
      </c>
      <c r="AG97" s="45">
        <f>'AEO 2022 Table 47 Raw'!AJ82</f>
        <v>0.06</v>
      </c>
    </row>
    <row r="98" spans="1:33" ht="15" customHeight="1">
      <c r="A98" s="8" t="s">
        <v>1152</v>
      </c>
      <c r="B98" s="24" t="s">
        <v>1153</v>
      </c>
      <c r="C98" s="25">
        <f>'AEO 2022 Table 47 Raw'!F83</f>
        <v>65.673873999999998</v>
      </c>
      <c r="D98" s="25">
        <f>'AEO 2022 Table 47 Raw'!G83</f>
        <v>109.039627</v>
      </c>
      <c r="E98" s="25">
        <f>'AEO 2022 Table 47 Raw'!H83</f>
        <v>146.51165800000001</v>
      </c>
      <c r="F98" s="25">
        <f>'AEO 2022 Table 47 Raw'!I83</f>
        <v>158.08992000000001</v>
      </c>
      <c r="G98" s="25">
        <f>'AEO 2022 Table 47 Raw'!J83</f>
        <v>164.28089900000001</v>
      </c>
      <c r="H98" s="25">
        <f>'AEO 2022 Table 47 Raw'!K83</f>
        <v>168.759308</v>
      </c>
      <c r="I98" s="25">
        <f>'AEO 2022 Table 47 Raw'!L83</f>
        <v>177.30122399999999</v>
      </c>
      <c r="J98" s="25">
        <f>'AEO 2022 Table 47 Raw'!M83</f>
        <v>186.16693100000001</v>
      </c>
      <c r="K98" s="25">
        <f>'AEO 2022 Table 47 Raw'!N83</f>
        <v>195.42352299999999</v>
      </c>
      <c r="L98" s="25">
        <f>'AEO 2022 Table 47 Raw'!O83</f>
        <v>205.09544399999999</v>
      </c>
      <c r="M98" s="25">
        <f>'AEO 2022 Table 47 Raw'!P83</f>
        <v>215.21560700000001</v>
      </c>
      <c r="N98" s="25">
        <f>'AEO 2022 Table 47 Raw'!Q83</f>
        <v>225.84303299999999</v>
      </c>
      <c r="O98" s="25">
        <f>'AEO 2022 Table 47 Raw'!R83</f>
        <v>236.97403</v>
      </c>
      <c r="P98" s="25">
        <f>'AEO 2022 Table 47 Raw'!S83</f>
        <v>248.57225</v>
      </c>
      <c r="Q98" s="25">
        <f>'AEO 2022 Table 47 Raw'!T83</f>
        <v>260.61184700000001</v>
      </c>
      <c r="R98" s="25">
        <f>'AEO 2022 Table 47 Raw'!U83</f>
        <v>273.220032</v>
      </c>
      <c r="S98" s="25">
        <f>'AEO 2022 Table 47 Raw'!V83</f>
        <v>286.32153299999999</v>
      </c>
      <c r="T98" s="25">
        <f>'AEO 2022 Table 47 Raw'!W83</f>
        <v>299.95578</v>
      </c>
      <c r="U98" s="25">
        <f>'AEO 2022 Table 47 Raw'!X83</f>
        <v>314.14770499999997</v>
      </c>
      <c r="V98" s="25">
        <f>'AEO 2022 Table 47 Raw'!Y83</f>
        <v>328.87643400000002</v>
      </c>
      <c r="W98" s="25">
        <f>'AEO 2022 Table 47 Raw'!Z83</f>
        <v>344.25012199999998</v>
      </c>
      <c r="X98" s="25">
        <f>'AEO 2022 Table 47 Raw'!AA83</f>
        <v>360.21771200000001</v>
      </c>
      <c r="Y98" s="25">
        <f>'AEO 2022 Table 47 Raw'!AB83</f>
        <v>376.82745399999999</v>
      </c>
      <c r="Z98" s="25">
        <f>'AEO 2022 Table 47 Raw'!AC83</f>
        <v>394.10485799999998</v>
      </c>
      <c r="AA98" s="25">
        <f>'AEO 2022 Table 47 Raw'!AD83</f>
        <v>412.04953</v>
      </c>
      <c r="AB98" s="25">
        <f>'AEO 2022 Table 47 Raw'!AE83</f>
        <v>430.78680400000002</v>
      </c>
      <c r="AC98" s="25">
        <f>'AEO 2022 Table 47 Raw'!AF83</f>
        <v>450.26937900000001</v>
      </c>
      <c r="AD98" s="25">
        <f>'AEO 2022 Table 47 Raw'!AG83</f>
        <v>470.55206299999998</v>
      </c>
      <c r="AE98" s="25">
        <f>'AEO 2022 Table 47 Raw'!AH83</f>
        <v>491.66564899999997</v>
      </c>
      <c r="AF98" s="25">
        <f>'AEO 2022 Table 47 Raw'!AI83</f>
        <v>513.649902</v>
      </c>
      <c r="AG98" s="45">
        <f>'AEO 2022 Table 47 Raw'!AJ83</f>
        <v>7.3999999999999996E-2</v>
      </c>
    </row>
    <row r="99" spans="1:33" ht="15" customHeight="1">
      <c r="A99" s="8" t="s">
        <v>1154</v>
      </c>
      <c r="B99" s="24" t="s">
        <v>1155</v>
      </c>
      <c r="C99" s="25">
        <f>'AEO 2022 Table 47 Raw'!F84</f>
        <v>139.81088299999999</v>
      </c>
      <c r="D99" s="25">
        <f>'AEO 2022 Table 47 Raw'!G84</f>
        <v>260.52777099999997</v>
      </c>
      <c r="E99" s="25">
        <f>'AEO 2022 Table 47 Raw'!H84</f>
        <v>366.72445699999997</v>
      </c>
      <c r="F99" s="25">
        <f>'AEO 2022 Table 47 Raw'!I84</f>
        <v>401.54321299999998</v>
      </c>
      <c r="G99" s="25">
        <f>'AEO 2022 Table 47 Raw'!J84</f>
        <v>418.486786</v>
      </c>
      <c r="H99" s="25">
        <f>'AEO 2022 Table 47 Raw'!K84</f>
        <v>428.547821</v>
      </c>
      <c r="I99" s="25">
        <f>'AEO 2022 Table 47 Raw'!L84</f>
        <v>449.14184599999999</v>
      </c>
      <c r="J99" s="25">
        <f>'AEO 2022 Table 47 Raw'!M84</f>
        <v>470.64041099999997</v>
      </c>
      <c r="K99" s="25">
        <f>'AEO 2022 Table 47 Raw'!N84</f>
        <v>493.04852299999999</v>
      </c>
      <c r="L99" s="25">
        <f>'AEO 2022 Table 47 Raw'!O84</f>
        <v>516.28387499999997</v>
      </c>
      <c r="M99" s="25">
        <f>'AEO 2022 Table 47 Raw'!P84</f>
        <v>540.02056900000002</v>
      </c>
      <c r="N99" s="25">
        <f>'AEO 2022 Table 47 Raw'!Q84</f>
        <v>564.69000200000005</v>
      </c>
      <c r="O99" s="25">
        <f>'AEO 2022 Table 47 Raw'!R84</f>
        <v>590.36352499999998</v>
      </c>
      <c r="P99" s="25">
        <f>'AEO 2022 Table 47 Raw'!S84</f>
        <v>617.09429899999998</v>
      </c>
      <c r="Q99" s="25">
        <f>'AEO 2022 Table 47 Raw'!T84</f>
        <v>644.92407200000002</v>
      </c>
      <c r="R99" s="25">
        <f>'AEO 2022 Table 47 Raw'!U84</f>
        <v>673.762024</v>
      </c>
      <c r="S99" s="25">
        <f>'AEO 2022 Table 47 Raw'!V84</f>
        <v>703.76141399999995</v>
      </c>
      <c r="T99" s="25">
        <f>'AEO 2022 Table 47 Raw'!W84</f>
        <v>734.96704099999999</v>
      </c>
      <c r="U99" s="25">
        <f>'AEO 2022 Table 47 Raw'!X84</f>
        <v>767.42297399999995</v>
      </c>
      <c r="V99" s="25">
        <f>'AEO 2022 Table 47 Raw'!Y84</f>
        <v>801.16290300000003</v>
      </c>
      <c r="W99" s="25">
        <f>'AEO 2022 Table 47 Raw'!Z84</f>
        <v>835.976135</v>
      </c>
      <c r="X99" s="25">
        <f>'AEO 2022 Table 47 Raw'!AA84</f>
        <v>872.14215100000001</v>
      </c>
      <c r="Y99" s="25">
        <f>'AEO 2022 Table 47 Raw'!AB84</f>
        <v>909.711365</v>
      </c>
      <c r="Z99" s="25">
        <f>'AEO 2022 Table 47 Raw'!AC84</f>
        <v>948.73297100000002</v>
      </c>
      <c r="AA99" s="25">
        <f>'AEO 2022 Table 47 Raw'!AD84</f>
        <v>989.26507600000002</v>
      </c>
      <c r="AB99" s="25">
        <f>'AEO 2022 Table 47 Raw'!AE84</f>
        <v>1030.8748780000001</v>
      </c>
      <c r="AC99" s="25">
        <f>'AEO 2022 Table 47 Raw'!AF84</f>
        <v>1074.060303</v>
      </c>
      <c r="AD99" s="25">
        <f>'AEO 2022 Table 47 Raw'!AG84</f>
        <v>1118.8795170000001</v>
      </c>
      <c r="AE99" s="25">
        <f>'AEO 2022 Table 47 Raw'!AH84</f>
        <v>1165.3892820000001</v>
      </c>
      <c r="AF99" s="25">
        <f>'AEO 2022 Table 47 Raw'!AI84</f>
        <v>1213.650879</v>
      </c>
      <c r="AG99" s="45">
        <f>'AEO 2022 Table 47 Raw'!AJ84</f>
        <v>7.6999999999999999E-2</v>
      </c>
    </row>
    <row r="100" spans="1:33" ht="15" customHeight="1">
      <c r="A100" s="8" t="s">
        <v>1156</v>
      </c>
      <c r="B100" s="24" t="s">
        <v>1157</v>
      </c>
      <c r="C100" s="25">
        <f>'AEO 2022 Table 47 Raw'!F85</f>
        <v>163.662735</v>
      </c>
      <c r="D100" s="25">
        <f>'AEO 2022 Table 47 Raw'!G85</f>
        <v>188.28048699999999</v>
      </c>
      <c r="E100" s="25">
        <f>'AEO 2022 Table 47 Raw'!H85</f>
        <v>216.865082</v>
      </c>
      <c r="F100" s="25">
        <f>'AEO 2022 Table 47 Raw'!I85</f>
        <v>230.056152</v>
      </c>
      <c r="G100" s="25">
        <f>'AEO 2022 Table 47 Raw'!J85</f>
        <v>238.694885</v>
      </c>
      <c r="H100" s="25">
        <f>'AEO 2022 Table 47 Raw'!K85</f>
        <v>243.59936500000001</v>
      </c>
      <c r="I100" s="25">
        <f>'AEO 2022 Table 47 Raw'!L85</f>
        <v>250.05126999999999</v>
      </c>
      <c r="J100" s="25">
        <f>'AEO 2022 Table 47 Raw'!M85</f>
        <v>256.71844499999997</v>
      </c>
      <c r="K100" s="25">
        <f>'AEO 2022 Table 47 Raw'!N85</f>
        <v>263.60275300000001</v>
      </c>
      <c r="L100" s="25">
        <f>'AEO 2022 Table 47 Raw'!O85</f>
        <v>270.70831299999998</v>
      </c>
      <c r="M100" s="25">
        <f>'AEO 2022 Table 47 Raw'!P85</f>
        <v>278.12100199999998</v>
      </c>
      <c r="N100" s="25">
        <f>'AEO 2022 Table 47 Raw'!Q85</f>
        <v>285.82046500000001</v>
      </c>
      <c r="O100" s="25">
        <f>'AEO 2022 Table 47 Raw'!R85</f>
        <v>293.78054800000001</v>
      </c>
      <c r="P100" s="25">
        <f>'AEO 2022 Table 47 Raw'!S85</f>
        <v>302.00640900000002</v>
      </c>
      <c r="Q100" s="25">
        <f>'AEO 2022 Table 47 Raw'!T85</f>
        <v>310.50988799999999</v>
      </c>
      <c r="R100" s="25">
        <f>'AEO 2022 Table 47 Raw'!U85</f>
        <v>319.14471400000002</v>
      </c>
      <c r="S100" s="25">
        <f>'AEO 2022 Table 47 Raw'!V85</f>
        <v>328.04714999999999</v>
      </c>
      <c r="T100" s="25">
        <f>'AEO 2022 Table 47 Raw'!W85</f>
        <v>337.23486300000002</v>
      </c>
      <c r="U100" s="25">
        <f>'AEO 2022 Table 47 Raw'!X85</f>
        <v>346.720551</v>
      </c>
      <c r="V100" s="25">
        <f>'AEO 2022 Table 47 Raw'!Y85</f>
        <v>356.51083399999999</v>
      </c>
      <c r="W100" s="25">
        <f>'AEO 2022 Table 47 Raw'!Z85</f>
        <v>366.43777499999999</v>
      </c>
      <c r="X100" s="25">
        <f>'AEO 2022 Table 47 Raw'!AA85</f>
        <v>376.67300399999999</v>
      </c>
      <c r="Y100" s="25">
        <f>'AEO 2022 Table 47 Raw'!AB85</f>
        <v>387.22531099999998</v>
      </c>
      <c r="Z100" s="25">
        <f>'AEO 2022 Table 47 Raw'!AC85</f>
        <v>398.095215</v>
      </c>
      <c r="AA100" s="25">
        <f>'AEO 2022 Table 47 Raw'!AD85</f>
        <v>409.28927599999997</v>
      </c>
      <c r="AB100" s="25">
        <f>'AEO 2022 Table 47 Raw'!AE85</f>
        <v>420.60650600000002</v>
      </c>
      <c r="AC100" s="25">
        <f>'AEO 2022 Table 47 Raw'!AF85</f>
        <v>432.25338699999998</v>
      </c>
      <c r="AD100" s="25">
        <f>'AEO 2022 Table 47 Raw'!AG85</f>
        <v>444.246307</v>
      </c>
      <c r="AE100" s="25">
        <f>'AEO 2022 Table 47 Raw'!AH85</f>
        <v>456.57788099999999</v>
      </c>
      <c r="AF100" s="25">
        <f>'AEO 2022 Table 47 Raw'!AI85</f>
        <v>469.16561899999999</v>
      </c>
      <c r="AG100" s="45">
        <f>'AEO 2022 Table 47 Raw'!AJ85</f>
        <v>3.6999999999999998E-2</v>
      </c>
    </row>
    <row r="101" spans="1:33" ht="15" customHeight="1">
      <c r="A101" s="8" t="s">
        <v>1158</v>
      </c>
      <c r="B101" s="24" t="s">
        <v>1159</v>
      </c>
      <c r="C101" s="25">
        <f>'AEO 2022 Table 47 Raw'!F86</f>
        <v>647.91900599999997</v>
      </c>
      <c r="D101" s="25">
        <f>'AEO 2022 Table 47 Raw'!G86</f>
        <v>751.56768799999998</v>
      </c>
      <c r="E101" s="25">
        <f>'AEO 2022 Table 47 Raw'!H86</f>
        <v>837.19268799999998</v>
      </c>
      <c r="F101" s="25">
        <f>'AEO 2022 Table 47 Raw'!I86</f>
        <v>886.705872</v>
      </c>
      <c r="G101" s="25">
        <f>'AEO 2022 Table 47 Raw'!J86</f>
        <v>930.59491000000003</v>
      </c>
      <c r="H101" s="25">
        <f>'AEO 2022 Table 47 Raw'!K86</f>
        <v>970.39178500000003</v>
      </c>
      <c r="I101" s="25">
        <f>'AEO 2022 Table 47 Raw'!L86</f>
        <v>1024.72937</v>
      </c>
      <c r="J101" s="25">
        <f>'AEO 2022 Table 47 Raw'!M86</f>
        <v>1080.232544</v>
      </c>
      <c r="K101" s="25">
        <f>'AEO 2022 Table 47 Raw'!N86</f>
        <v>1136.8222659999999</v>
      </c>
      <c r="L101" s="25">
        <f>'AEO 2022 Table 47 Raw'!O86</f>
        <v>1194.521606</v>
      </c>
      <c r="M101" s="25">
        <f>'AEO 2022 Table 47 Raw'!P86</f>
        <v>1253.4373780000001</v>
      </c>
      <c r="N101" s="25">
        <f>'AEO 2022 Table 47 Raw'!Q86</f>
        <v>1313.1206050000001</v>
      </c>
      <c r="O101" s="25">
        <f>'AEO 2022 Table 47 Raw'!R86</f>
        <v>1373.3267820000001</v>
      </c>
      <c r="P101" s="25">
        <f>'AEO 2022 Table 47 Raw'!S86</f>
        <v>1434.1999510000001</v>
      </c>
      <c r="Q101" s="25">
        <f>'AEO 2022 Table 47 Raw'!T86</f>
        <v>1496.0607910000001</v>
      </c>
      <c r="R101" s="25">
        <f>'AEO 2022 Table 47 Raw'!U86</f>
        <v>1558.7641599999999</v>
      </c>
      <c r="S101" s="25">
        <f>'AEO 2022 Table 47 Raw'!V86</f>
        <v>1621.9213870000001</v>
      </c>
      <c r="T101" s="25">
        <f>'AEO 2022 Table 47 Raw'!W86</f>
        <v>1685.5642089999999</v>
      </c>
      <c r="U101" s="25">
        <f>'AEO 2022 Table 47 Raw'!X86</f>
        <v>1750.0428469999999</v>
      </c>
      <c r="V101" s="25">
        <f>'AEO 2022 Table 47 Raw'!Y86</f>
        <v>1815.8950199999999</v>
      </c>
      <c r="W101" s="25">
        <f>'AEO 2022 Table 47 Raw'!Z86</f>
        <v>1883.7645259999999</v>
      </c>
      <c r="X101" s="25">
        <f>'AEO 2022 Table 47 Raw'!AA86</f>
        <v>1953.5902100000001</v>
      </c>
      <c r="Y101" s="25">
        <f>'AEO 2022 Table 47 Raw'!AB86</f>
        <v>2024.840698</v>
      </c>
      <c r="Z101" s="25">
        <f>'AEO 2022 Table 47 Raw'!AC86</f>
        <v>2096.8708499999998</v>
      </c>
      <c r="AA101" s="25">
        <f>'AEO 2022 Table 47 Raw'!AD86</f>
        <v>2168.9328609999998</v>
      </c>
      <c r="AB101" s="25">
        <f>'AEO 2022 Table 47 Raw'!AE86</f>
        <v>2240.8630370000001</v>
      </c>
      <c r="AC101" s="25">
        <f>'AEO 2022 Table 47 Raw'!AF86</f>
        <v>2313.0351559999999</v>
      </c>
      <c r="AD101" s="25">
        <f>'AEO 2022 Table 47 Raw'!AG86</f>
        <v>2385.2065429999998</v>
      </c>
      <c r="AE101" s="25">
        <f>'AEO 2022 Table 47 Raw'!AH86</f>
        <v>2456.719482</v>
      </c>
      <c r="AF101" s="25">
        <f>'AEO 2022 Table 47 Raw'!AI86</f>
        <v>2526.8803710000002</v>
      </c>
      <c r="AG101" s="45">
        <f>'AEO 2022 Table 47 Raw'!AJ86</f>
        <v>4.8000000000000001E-2</v>
      </c>
    </row>
    <row r="102" spans="1:33" ht="15" customHeight="1">
      <c r="A102" s="8" t="s">
        <v>1160</v>
      </c>
      <c r="B102" s="24" t="s">
        <v>1161</v>
      </c>
      <c r="C102" s="25">
        <f>'AEO 2022 Table 47 Raw'!F87</f>
        <v>96.367157000000006</v>
      </c>
      <c r="D102" s="25">
        <f>'AEO 2022 Table 47 Raw'!G87</f>
        <v>202.76350400000001</v>
      </c>
      <c r="E102" s="25">
        <f>'AEO 2022 Table 47 Raw'!H87</f>
        <v>285.68490600000001</v>
      </c>
      <c r="F102" s="25">
        <f>'AEO 2022 Table 47 Raw'!I87</f>
        <v>307.436981</v>
      </c>
      <c r="G102" s="25">
        <f>'AEO 2022 Table 47 Raw'!J87</f>
        <v>313.74169899999998</v>
      </c>
      <c r="H102" s="25">
        <f>'AEO 2022 Table 47 Raw'!K87</f>
        <v>309.12933299999997</v>
      </c>
      <c r="I102" s="25">
        <f>'AEO 2022 Table 47 Raw'!L87</f>
        <v>314.783142</v>
      </c>
      <c r="J102" s="25">
        <f>'AEO 2022 Table 47 Raw'!M87</f>
        <v>319.87008700000001</v>
      </c>
      <c r="K102" s="25">
        <f>'AEO 2022 Table 47 Raw'!N87</f>
        <v>324.488831</v>
      </c>
      <c r="L102" s="25">
        <f>'AEO 2022 Table 47 Raw'!O87</f>
        <v>328.68316700000003</v>
      </c>
      <c r="M102" s="25">
        <f>'AEO 2022 Table 47 Raw'!P87</f>
        <v>332.23788500000001</v>
      </c>
      <c r="N102" s="25">
        <f>'AEO 2022 Table 47 Raw'!Q87</f>
        <v>335.07406600000002</v>
      </c>
      <c r="O102" s="25">
        <f>'AEO 2022 Table 47 Raw'!R87</f>
        <v>337.81643700000001</v>
      </c>
      <c r="P102" s="25">
        <f>'AEO 2022 Table 47 Raw'!S87</f>
        <v>340.58019999999999</v>
      </c>
      <c r="Q102" s="25">
        <f>'AEO 2022 Table 47 Raw'!T87</f>
        <v>343.34655800000002</v>
      </c>
      <c r="R102" s="25">
        <f>'AEO 2022 Table 47 Raw'!U87</f>
        <v>346.18695100000002</v>
      </c>
      <c r="S102" s="25">
        <f>'AEO 2022 Table 47 Raw'!V87</f>
        <v>348.94665500000002</v>
      </c>
      <c r="T102" s="25">
        <f>'AEO 2022 Table 47 Raw'!W87</f>
        <v>351.63232399999998</v>
      </c>
      <c r="U102" s="25">
        <f>'AEO 2022 Table 47 Raw'!X87</f>
        <v>354.34124800000001</v>
      </c>
      <c r="V102" s="25">
        <f>'AEO 2022 Table 47 Raw'!Y87</f>
        <v>357.13797</v>
      </c>
      <c r="W102" s="25">
        <f>'AEO 2022 Table 47 Raw'!Z87</f>
        <v>360.128784</v>
      </c>
      <c r="X102" s="25">
        <f>'AEO 2022 Table 47 Raw'!AA87</f>
        <v>363.25112899999999</v>
      </c>
      <c r="Y102" s="25">
        <f>'AEO 2022 Table 47 Raw'!AB87</f>
        <v>366.4375</v>
      </c>
      <c r="Z102" s="25">
        <f>'AEO 2022 Table 47 Raw'!AC87</f>
        <v>369.68521099999998</v>
      </c>
      <c r="AA102" s="25">
        <f>'AEO 2022 Table 47 Raw'!AD87</f>
        <v>373.005493</v>
      </c>
      <c r="AB102" s="25">
        <f>'AEO 2022 Table 47 Raw'!AE87</f>
        <v>376.40716600000002</v>
      </c>
      <c r="AC102" s="25">
        <f>'AEO 2022 Table 47 Raw'!AF87</f>
        <v>379.87738000000002</v>
      </c>
      <c r="AD102" s="25">
        <f>'AEO 2022 Table 47 Raw'!AG87</f>
        <v>383.46765099999999</v>
      </c>
      <c r="AE102" s="25">
        <f>'AEO 2022 Table 47 Raw'!AH87</f>
        <v>387.23028599999998</v>
      </c>
      <c r="AF102" s="25">
        <f>'AEO 2022 Table 47 Raw'!AI87</f>
        <v>391.20031699999998</v>
      </c>
      <c r="AG102" s="45">
        <f>'AEO 2022 Table 47 Raw'!AJ87</f>
        <v>4.9000000000000002E-2</v>
      </c>
    </row>
    <row r="103" spans="1:33" ht="15" customHeight="1">
      <c r="A103" s="8" t="s">
        <v>1162</v>
      </c>
      <c r="B103" s="24" t="s">
        <v>1163</v>
      </c>
      <c r="C103" s="25">
        <f>'AEO 2022 Table 47 Raw'!F88</f>
        <v>105.055283</v>
      </c>
      <c r="D103" s="25">
        <f>'AEO 2022 Table 47 Raw'!G88</f>
        <v>318.268799</v>
      </c>
      <c r="E103" s="25">
        <f>'AEO 2022 Table 47 Raw'!H88</f>
        <v>476.22445699999997</v>
      </c>
      <c r="F103" s="25">
        <f>'AEO 2022 Table 47 Raw'!I88</f>
        <v>523.30279499999995</v>
      </c>
      <c r="G103" s="25">
        <f>'AEO 2022 Table 47 Raw'!J88</f>
        <v>546.89801</v>
      </c>
      <c r="H103" s="25">
        <f>'AEO 2022 Table 47 Raw'!K88</f>
        <v>563.41772500000002</v>
      </c>
      <c r="I103" s="25">
        <f>'AEO 2022 Table 47 Raw'!L88</f>
        <v>596.22113000000002</v>
      </c>
      <c r="J103" s="25">
        <f>'AEO 2022 Table 47 Raw'!M88</f>
        <v>628.93432600000006</v>
      </c>
      <c r="K103" s="25">
        <f>'AEO 2022 Table 47 Raw'!N88</f>
        <v>660.96307400000001</v>
      </c>
      <c r="L103" s="25">
        <f>'AEO 2022 Table 47 Raw'!O88</f>
        <v>692.11218299999996</v>
      </c>
      <c r="M103" s="25">
        <f>'AEO 2022 Table 47 Raw'!P88</f>
        <v>723.35168499999997</v>
      </c>
      <c r="N103" s="25">
        <f>'AEO 2022 Table 47 Raw'!Q88</f>
        <v>754.67285200000003</v>
      </c>
      <c r="O103" s="25">
        <f>'AEO 2022 Table 47 Raw'!R88</f>
        <v>786.13946499999997</v>
      </c>
      <c r="P103" s="25">
        <f>'AEO 2022 Table 47 Raw'!S88</f>
        <v>817.87445100000002</v>
      </c>
      <c r="Q103" s="25">
        <f>'AEO 2022 Table 47 Raw'!T88</f>
        <v>849.90722700000003</v>
      </c>
      <c r="R103" s="25">
        <f>'AEO 2022 Table 47 Raw'!U88</f>
        <v>881.82275400000003</v>
      </c>
      <c r="S103" s="25">
        <f>'AEO 2022 Table 47 Raw'!V88</f>
        <v>913.98425299999997</v>
      </c>
      <c r="T103" s="25">
        <f>'AEO 2022 Table 47 Raw'!W88</f>
        <v>946.50262499999997</v>
      </c>
      <c r="U103" s="25">
        <f>'AEO 2022 Table 47 Raw'!X88</f>
        <v>979.23724400000003</v>
      </c>
      <c r="V103" s="25">
        <f>'AEO 2022 Table 47 Raw'!Y88</f>
        <v>1012.327454</v>
      </c>
      <c r="W103" s="25">
        <f>'AEO 2022 Table 47 Raw'!Z88</f>
        <v>1045.5491939999999</v>
      </c>
      <c r="X103" s="25">
        <f>'AEO 2022 Table 47 Raw'!AA88</f>
        <v>1078.8652340000001</v>
      </c>
      <c r="Y103" s="25">
        <f>'AEO 2022 Table 47 Raw'!AB88</f>
        <v>1112.077759</v>
      </c>
      <c r="Z103" s="25">
        <f>'AEO 2022 Table 47 Raw'!AC88</f>
        <v>1145.315918</v>
      </c>
      <c r="AA103" s="25">
        <f>'AEO 2022 Table 47 Raw'!AD88</f>
        <v>1178.3764650000001</v>
      </c>
      <c r="AB103" s="25">
        <f>'AEO 2022 Table 47 Raw'!AE88</f>
        <v>1209.908447</v>
      </c>
      <c r="AC103" s="25">
        <f>'AEO 2022 Table 47 Raw'!AF88</f>
        <v>1241.052612</v>
      </c>
      <c r="AD103" s="25">
        <f>'AEO 2022 Table 47 Raw'!AG88</f>
        <v>1272.1273189999999</v>
      </c>
      <c r="AE103" s="25">
        <f>'AEO 2022 Table 47 Raw'!AH88</f>
        <v>1303.4039310000001</v>
      </c>
      <c r="AF103" s="25">
        <f>'AEO 2022 Table 47 Raw'!AI88</f>
        <v>1335.1884769999999</v>
      </c>
      <c r="AG103" s="45">
        <f>'AEO 2022 Table 47 Raw'!AJ88</f>
        <v>9.1999999999999998E-2</v>
      </c>
    </row>
    <row r="104" spans="1:33" ht="15" customHeight="1">
      <c r="A104" s="8" t="s">
        <v>1164</v>
      </c>
      <c r="B104" s="24" t="s">
        <v>1165</v>
      </c>
      <c r="C104" s="25">
        <f>'AEO 2022 Table 47 Raw'!F89</f>
        <v>92.349654999999998</v>
      </c>
      <c r="D104" s="25">
        <f>'AEO 2022 Table 47 Raw'!G89</f>
        <v>133.099243</v>
      </c>
      <c r="E104" s="25">
        <f>'AEO 2022 Table 47 Raw'!H89</f>
        <v>169.681152</v>
      </c>
      <c r="F104" s="25">
        <f>'AEO 2022 Table 47 Raw'!I89</f>
        <v>182.142517</v>
      </c>
      <c r="G104" s="25">
        <f>'AEO 2022 Table 47 Raw'!J89</f>
        <v>192.43635599999999</v>
      </c>
      <c r="H104" s="25">
        <f>'AEO 2022 Table 47 Raw'!K89</f>
        <v>203.575928</v>
      </c>
      <c r="I104" s="25">
        <f>'AEO 2022 Table 47 Raw'!L89</f>
        <v>219.81474299999999</v>
      </c>
      <c r="J104" s="25">
        <f>'AEO 2022 Table 47 Raw'!M89</f>
        <v>236.81594799999999</v>
      </c>
      <c r="K104" s="25">
        <f>'AEO 2022 Table 47 Raw'!N89</f>
        <v>254.45820599999999</v>
      </c>
      <c r="L104" s="25">
        <f>'AEO 2022 Table 47 Raw'!O89</f>
        <v>272.76968399999998</v>
      </c>
      <c r="M104" s="25">
        <f>'AEO 2022 Table 47 Raw'!P89</f>
        <v>291.78207400000002</v>
      </c>
      <c r="N104" s="25">
        <f>'AEO 2022 Table 47 Raw'!Q89</f>
        <v>311.193848</v>
      </c>
      <c r="O104" s="25">
        <f>'AEO 2022 Table 47 Raw'!R89</f>
        <v>330.851135</v>
      </c>
      <c r="P104" s="25">
        <f>'AEO 2022 Table 47 Raw'!S89</f>
        <v>350.62332199999997</v>
      </c>
      <c r="Q104" s="25">
        <f>'AEO 2022 Table 47 Raw'!T89</f>
        <v>370.66412400000002</v>
      </c>
      <c r="R104" s="25">
        <f>'AEO 2022 Table 47 Raw'!U89</f>
        <v>391.11337300000002</v>
      </c>
      <c r="S104" s="25">
        <f>'AEO 2022 Table 47 Raw'!V89</f>
        <v>412.13528400000001</v>
      </c>
      <c r="T104" s="25">
        <f>'AEO 2022 Table 47 Raw'!W89</f>
        <v>433.76876800000002</v>
      </c>
      <c r="U104" s="25">
        <f>'AEO 2022 Table 47 Raw'!X89</f>
        <v>455.99615499999999</v>
      </c>
      <c r="V104" s="25">
        <f>'AEO 2022 Table 47 Raw'!Y89</f>
        <v>478.786835</v>
      </c>
      <c r="W104" s="25">
        <f>'AEO 2022 Table 47 Raw'!Z89</f>
        <v>501.88314800000001</v>
      </c>
      <c r="X104" s="25">
        <f>'AEO 2022 Table 47 Raw'!AA89</f>
        <v>525.39282200000002</v>
      </c>
      <c r="Y104" s="25">
        <f>'AEO 2022 Table 47 Raw'!AB89</f>
        <v>549.33917199999996</v>
      </c>
      <c r="Z104" s="25">
        <f>'AEO 2022 Table 47 Raw'!AC89</f>
        <v>573.67193599999996</v>
      </c>
      <c r="AA104" s="25">
        <f>'AEO 2022 Table 47 Raw'!AD89</f>
        <v>598.35601799999995</v>
      </c>
      <c r="AB104" s="25">
        <f>'AEO 2022 Table 47 Raw'!AE89</f>
        <v>623.11804199999995</v>
      </c>
      <c r="AC104" s="25">
        <f>'AEO 2022 Table 47 Raw'!AF89</f>
        <v>648.01391599999999</v>
      </c>
      <c r="AD104" s="25">
        <f>'AEO 2022 Table 47 Raw'!AG89</f>
        <v>673.08215299999995</v>
      </c>
      <c r="AE104" s="25">
        <f>'AEO 2022 Table 47 Raw'!AH89</f>
        <v>698.20275900000001</v>
      </c>
      <c r="AF104" s="25">
        <f>'AEO 2022 Table 47 Raw'!AI89</f>
        <v>723.02838099999997</v>
      </c>
      <c r="AG104" s="45">
        <f>'AEO 2022 Table 47 Raw'!AJ89</f>
        <v>7.3999999999999996E-2</v>
      </c>
    </row>
    <row r="105" spans="1:33" ht="15" customHeight="1">
      <c r="A105" s="8" t="s">
        <v>1166</v>
      </c>
      <c r="B105" s="24" t="s">
        <v>1167</v>
      </c>
      <c r="C105" s="25">
        <f>'AEO 2022 Table 47 Raw'!F90</f>
        <v>50.532612</v>
      </c>
      <c r="D105" s="25">
        <f>'AEO 2022 Table 47 Raw'!G90</f>
        <v>111.304565</v>
      </c>
      <c r="E105" s="25">
        <f>'AEO 2022 Table 47 Raw'!H90</f>
        <v>159.91824299999999</v>
      </c>
      <c r="F105" s="25">
        <f>'AEO 2022 Table 47 Raw'!I90</f>
        <v>175.169815</v>
      </c>
      <c r="G105" s="25">
        <f>'AEO 2022 Table 47 Raw'!J90</f>
        <v>182.184494</v>
      </c>
      <c r="H105" s="25">
        <f>'AEO 2022 Table 47 Raw'!K90</f>
        <v>184.53349299999999</v>
      </c>
      <c r="I105" s="25">
        <f>'AEO 2022 Table 47 Raw'!L90</f>
        <v>191.393204</v>
      </c>
      <c r="J105" s="25">
        <f>'AEO 2022 Table 47 Raw'!M90</f>
        <v>198.253311</v>
      </c>
      <c r="K105" s="25">
        <f>'AEO 2022 Table 47 Raw'!N90</f>
        <v>205.39038099999999</v>
      </c>
      <c r="L105" s="25">
        <f>'AEO 2022 Table 47 Raw'!O90</f>
        <v>212.69982899999999</v>
      </c>
      <c r="M105" s="25">
        <f>'AEO 2022 Table 47 Raw'!P90</f>
        <v>220.151138</v>
      </c>
      <c r="N105" s="25">
        <f>'AEO 2022 Table 47 Raw'!Q90</f>
        <v>227.77145400000001</v>
      </c>
      <c r="O105" s="25">
        <f>'AEO 2022 Table 47 Raw'!R90</f>
        <v>235.55401599999999</v>
      </c>
      <c r="P105" s="25">
        <f>'AEO 2022 Table 47 Raw'!S90</f>
        <v>243.46276900000001</v>
      </c>
      <c r="Q105" s="25">
        <f>'AEO 2022 Table 47 Raw'!T90</f>
        <v>251.365509</v>
      </c>
      <c r="R105" s="25">
        <f>'AEO 2022 Table 47 Raw'!U90</f>
        <v>259.259186</v>
      </c>
      <c r="S105" s="25">
        <f>'AEO 2022 Table 47 Raw'!V90</f>
        <v>267.26058999999998</v>
      </c>
      <c r="T105" s="25">
        <f>'AEO 2022 Table 47 Raw'!W90</f>
        <v>275.411407</v>
      </c>
      <c r="U105" s="25">
        <f>'AEO 2022 Table 47 Raw'!X90</f>
        <v>283.63028000000003</v>
      </c>
      <c r="V105" s="25">
        <f>'AEO 2022 Table 47 Raw'!Y90</f>
        <v>291.99353000000002</v>
      </c>
      <c r="W105" s="25">
        <f>'AEO 2022 Table 47 Raw'!Z90</f>
        <v>300.53085299999998</v>
      </c>
      <c r="X105" s="25">
        <f>'AEO 2022 Table 47 Raw'!AA90</f>
        <v>309.25592</v>
      </c>
      <c r="Y105" s="25">
        <f>'AEO 2022 Table 47 Raw'!AB90</f>
        <v>318.17394999999999</v>
      </c>
      <c r="Z105" s="25">
        <f>'AEO 2022 Table 47 Raw'!AC90</f>
        <v>327.29135100000002</v>
      </c>
      <c r="AA105" s="25">
        <f>'AEO 2022 Table 47 Raw'!AD90</f>
        <v>336.61474600000003</v>
      </c>
      <c r="AB105" s="25">
        <f>'AEO 2022 Table 47 Raw'!AE90</f>
        <v>346.147919</v>
      </c>
      <c r="AC105" s="25">
        <f>'AEO 2022 Table 47 Raw'!AF90</f>
        <v>355.90481599999998</v>
      </c>
      <c r="AD105" s="25">
        <f>'AEO 2022 Table 47 Raw'!AG90</f>
        <v>365.895691</v>
      </c>
      <c r="AE105" s="25">
        <f>'AEO 2022 Table 47 Raw'!AH90</f>
        <v>376.12603799999999</v>
      </c>
      <c r="AF105" s="25">
        <f>'AEO 2022 Table 47 Raw'!AI90</f>
        <v>386.60855099999998</v>
      </c>
      <c r="AG105" s="45">
        <f>'AEO 2022 Table 47 Raw'!AJ90</f>
        <v>7.2999999999999995E-2</v>
      </c>
    </row>
    <row r="106" spans="1:33" ht="15" customHeight="1">
      <c r="A106" s="8" t="s">
        <v>1168</v>
      </c>
      <c r="B106" s="24" t="s">
        <v>1169</v>
      </c>
      <c r="C106" s="25">
        <f>'AEO 2022 Table 47 Raw'!F91</f>
        <v>3082.2170409999999</v>
      </c>
      <c r="D106" s="25">
        <f>'AEO 2022 Table 47 Raw'!G91</f>
        <v>4490.2915039999998</v>
      </c>
      <c r="E106" s="25">
        <f>'AEO 2022 Table 47 Raw'!H91</f>
        <v>5639.6157229999999</v>
      </c>
      <c r="F106" s="25">
        <f>'AEO 2022 Table 47 Raw'!I91</f>
        <v>6029.6674800000001</v>
      </c>
      <c r="G106" s="25">
        <f>'AEO 2022 Table 47 Raw'!J91</f>
        <v>6264.8081050000001</v>
      </c>
      <c r="H106" s="25">
        <f>'AEO 2022 Table 47 Raw'!K91</f>
        <v>6418.2036129999997</v>
      </c>
      <c r="I106" s="25">
        <f>'AEO 2022 Table 47 Raw'!L91</f>
        <v>6664.6806640000004</v>
      </c>
      <c r="J106" s="25">
        <f>'AEO 2022 Table 47 Raw'!M91</f>
        <v>6920.5244140000004</v>
      </c>
      <c r="K106" s="25">
        <f>'AEO 2022 Table 47 Raw'!N91</f>
        <v>7182.5693359999996</v>
      </c>
      <c r="L106" s="25">
        <f>'AEO 2022 Table 47 Raw'!O91</f>
        <v>7451.4033200000003</v>
      </c>
      <c r="M106" s="25">
        <f>'AEO 2022 Table 47 Raw'!P91</f>
        <v>7723.8276370000003</v>
      </c>
      <c r="N106" s="25">
        <f>'AEO 2022 Table 47 Raw'!Q91</f>
        <v>8006.5278319999998</v>
      </c>
      <c r="O106" s="25">
        <f>'AEO 2022 Table 47 Raw'!R91</f>
        <v>8294.1474610000005</v>
      </c>
      <c r="P106" s="25">
        <f>'AEO 2022 Table 47 Raw'!S91</f>
        <v>8580.8964840000008</v>
      </c>
      <c r="Q106" s="25">
        <f>'AEO 2022 Table 47 Raw'!T91</f>
        <v>8872.2871090000008</v>
      </c>
      <c r="R106" s="25">
        <f>'AEO 2022 Table 47 Raw'!U91</f>
        <v>9169.1103519999997</v>
      </c>
      <c r="S106" s="25">
        <f>'AEO 2022 Table 47 Raw'!V91</f>
        <v>9476.1835940000001</v>
      </c>
      <c r="T106" s="25">
        <f>'AEO 2022 Table 47 Raw'!W91</f>
        <v>9791.6132809999999</v>
      </c>
      <c r="U106" s="25">
        <f>'AEO 2022 Table 47 Raw'!X91</f>
        <v>10118.807617</v>
      </c>
      <c r="V106" s="25">
        <f>'AEO 2022 Table 47 Raw'!Y91</f>
        <v>10457.043944999999</v>
      </c>
      <c r="W106" s="25">
        <f>'AEO 2022 Table 47 Raw'!Z91</f>
        <v>10799.661133</v>
      </c>
      <c r="X106" s="25">
        <f>'AEO 2022 Table 47 Raw'!AA91</f>
        <v>11154.001953000001</v>
      </c>
      <c r="Y106" s="25">
        <f>'AEO 2022 Table 47 Raw'!AB91</f>
        <v>11518.672852</v>
      </c>
      <c r="Z106" s="25">
        <f>'AEO 2022 Table 47 Raw'!AC91</f>
        <v>11890.421875</v>
      </c>
      <c r="AA106" s="25">
        <f>'AEO 2022 Table 47 Raw'!AD91</f>
        <v>12274.144531</v>
      </c>
      <c r="AB106" s="25">
        <f>'AEO 2022 Table 47 Raw'!AE91</f>
        <v>12665.541992</v>
      </c>
      <c r="AC106" s="25">
        <f>'AEO 2022 Table 47 Raw'!AF91</f>
        <v>13063.790039</v>
      </c>
      <c r="AD106" s="25">
        <f>'AEO 2022 Table 47 Raw'!AG91</f>
        <v>13470.322265999999</v>
      </c>
      <c r="AE106" s="25">
        <f>'AEO 2022 Table 47 Raw'!AH91</f>
        <v>13888.138671999999</v>
      </c>
      <c r="AF106" s="25">
        <f>'AEO 2022 Table 47 Raw'!AI91</f>
        <v>14321.734375</v>
      </c>
      <c r="AG106" s="45">
        <f>'AEO 2022 Table 47 Raw'!AJ91</f>
        <v>5.3999999999999999E-2</v>
      </c>
    </row>
    <row r="107" spans="1:33" ht="15" customHeight="1">
      <c r="AG107" s="48"/>
    </row>
    <row r="108" spans="1:33" ht="15" customHeight="1">
      <c r="B108" s="23" t="s">
        <v>1170</v>
      </c>
      <c r="AG108" s="48"/>
    </row>
    <row r="109" spans="1:33" ht="15" customHeight="1">
      <c r="A109" s="8" t="s">
        <v>1171</v>
      </c>
      <c r="B109" s="24" t="s">
        <v>1137</v>
      </c>
      <c r="C109" s="25">
        <f>'AEO 2022 Table 47 Raw'!F93</f>
        <v>0</v>
      </c>
      <c r="D109" s="25">
        <f>'AEO 2022 Table 47 Raw'!G93</f>
        <v>0</v>
      </c>
      <c r="E109" s="25">
        <f>'AEO 2022 Table 47 Raw'!H93</f>
        <v>131.932861</v>
      </c>
      <c r="F109" s="25">
        <f>'AEO 2022 Table 47 Raw'!I93</f>
        <v>214.11743200000001</v>
      </c>
      <c r="G109" s="25">
        <f>'AEO 2022 Table 47 Raw'!J93</f>
        <v>338.84356700000001</v>
      </c>
      <c r="H109" s="25">
        <f>'AEO 2022 Table 47 Raw'!K93</f>
        <v>225.982437</v>
      </c>
      <c r="I109" s="25">
        <f>'AEO 2022 Table 47 Raw'!L93</f>
        <v>260.85311899999999</v>
      </c>
      <c r="J109" s="25">
        <f>'AEO 2022 Table 47 Raw'!M93</f>
        <v>267.24646000000001</v>
      </c>
      <c r="K109" s="25">
        <f>'AEO 2022 Table 47 Raw'!N93</f>
        <v>290.58380099999999</v>
      </c>
      <c r="L109" s="25">
        <f>'AEO 2022 Table 47 Raw'!O93</f>
        <v>292.44229100000001</v>
      </c>
      <c r="M109" s="25">
        <f>'AEO 2022 Table 47 Raw'!P93</f>
        <v>323.11248799999998</v>
      </c>
      <c r="N109" s="25">
        <f>'AEO 2022 Table 47 Raw'!Q93</f>
        <v>353.56298800000002</v>
      </c>
      <c r="O109" s="25">
        <f>'AEO 2022 Table 47 Raw'!R93</f>
        <v>370.62515300000001</v>
      </c>
      <c r="P109" s="25">
        <f>'AEO 2022 Table 47 Raw'!S93</f>
        <v>392.58764600000001</v>
      </c>
      <c r="Q109" s="25">
        <f>'AEO 2022 Table 47 Raw'!T93</f>
        <v>396.44418300000001</v>
      </c>
      <c r="R109" s="25">
        <f>'AEO 2022 Table 47 Raw'!U93</f>
        <v>388.269409</v>
      </c>
      <c r="S109" s="25">
        <f>'AEO 2022 Table 47 Raw'!V93</f>
        <v>397.39724699999999</v>
      </c>
      <c r="T109" s="25">
        <f>'AEO 2022 Table 47 Raw'!W93</f>
        <v>397.30603000000002</v>
      </c>
      <c r="U109" s="25">
        <f>'AEO 2022 Table 47 Raw'!X93</f>
        <v>412.27578699999998</v>
      </c>
      <c r="V109" s="25">
        <f>'AEO 2022 Table 47 Raw'!Y93</f>
        <v>419.54803500000003</v>
      </c>
      <c r="W109" s="25">
        <f>'AEO 2022 Table 47 Raw'!Z93</f>
        <v>399.40033</v>
      </c>
      <c r="X109" s="25">
        <f>'AEO 2022 Table 47 Raw'!AA93</f>
        <v>409.509613</v>
      </c>
      <c r="Y109" s="25">
        <f>'AEO 2022 Table 47 Raw'!AB93</f>
        <v>417.23791499999999</v>
      </c>
      <c r="Z109" s="25">
        <f>'AEO 2022 Table 47 Raw'!AC93</f>
        <v>413.01232900000002</v>
      </c>
      <c r="AA109" s="25">
        <f>'AEO 2022 Table 47 Raw'!AD93</f>
        <v>433.89562999999998</v>
      </c>
      <c r="AB109" s="25">
        <f>'AEO 2022 Table 47 Raw'!AE93</f>
        <v>447.96826199999998</v>
      </c>
      <c r="AC109" s="25">
        <f>'AEO 2022 Table 47 Raw'!AF93</f>
        <v>446.01886000000002</v>
      </c>
      <c r="AD109" s="25">
        <f>'AEO 2022 Table 47 Raw'!AG93</f>
        <v>447.76062000000002</v>
      </c>
      <c r="AE109" s="25">
        <f>'AEO 2022 Table 47 Raw'!AH93</f>
        <v>463.062408</v>
      </c>
      <c r="AF109" s="25">
        <f>'AEO 2022 Table 47 Raw'!AI93</f>
        <v>500.95831299999998</v>
      </c>
      <c r="AG109" s="45" t="str">
        <f>'AEO 2022 Table 47 Raw'!AJ93</f>
        <v>- -</v>
      </c>
    </row>
    <row r="110" spans="1:33" ht="15" customHeight="1">
      <c r="A110" s="8" t="s">
        <v>1172</v>
      </c>
      <c r="B110" s="24" t="s">
        <v>1139</v>
      </c>
      <c r="C110" s="25">
        <f>'AEO 2022 Table 47 Raw'!F94</f>
        <v>0</v>
      </c>
      <c r="D110" s="25">
        <f>'AEO 2022 Table 47 Raw'!G94</f>
        <v>0</v>
      </c>
      <c r="E110" s="25">
        <f>'AEO 2022 Table 47 Raw'!H94</f>
        <v>90.937957999999995</v>
      </c>
      <c r="F110" s="25">
        <f>'AEO 2022 Table 47 Raw'!I94</f>
        <v>214.11743200000001</v>
      </c>
      <c r="G110" s="25">
        <f>'AEO 2022 Table 47 Raw'!J94</f>
        <v>254.29556299999999</v>
      </c>
      <c r="H110" s="25">
        <f>'AEO 2022 Table 47 Raw'!K94</f>
        <v>225.982437</v>
      </c>
      <c r="I110" s="25">
        <f>'AEO 2022 Table 47 Raw'!L94</f>
        <v>208.134613</v>
      </c>
      <c r="J110" s="25">
        <f>'AEO 2022 Table 47 Raw'!M94</f>
        <v>225.30865499999999</v>
      </c>
      <c r="K110" s="25">
        <f>'AEO 2022 Table 47 Raw'!N94</f>
        <v>232.23526000000001</v>
      </c>
      <c r="L110" s="25">
        <f>'AEO 2022 Table 47 Raw'!O94</f>
        <v>241.79582199999999</v>
      </c>
      <c r="M110" s="25">
        <f>'AEO 2022 Table 47 Raw'!P94</f>
        <v>238.26000999999999</v>
      </c>
      <c r="N110" s="25">
        <f>'AEO 2022 Table 47 Raw'!Q94</f>
        <v>253.93652299999999</v>
      </c>
      <c r="O110" s="25">
        <f>'AEO 2022 Table 47 Raw'!R94</f>
        <v>250.962402</v>
      </c>
      <c r="P110" s="25">
        <f>'AEO 2022 Table 47 Raw'!S94</f>
        <v>229.96972700000001</v>
      </c>
      <c r="Q110" s="25">
        <f>'AEO 2022 Table 47 Raw'!T94</f>
        <v>224.33959999999999</v>
      </c>
      <c r="R110" s="25">
        <f>'AEO 2022 Table 47 Raw'!U94</f>
        <v>222.85058599999999</v>
      </c>
      <c r="S110" s="25">
        <f>'AEO 2022 Table 47 Raw'!V94</f>
        <v>232.03857400000001</v>
      </c>
      <c r="T110" s="25">
        <f>'AEO 2022 Table 47 Raw'!W94</f>
        <v>235.02539100000001</v>
      </c>
      <c r="U110" s="25">
        <f>'AEO 2022 Table 47 Raw'!X94</f>
        <v>247.41845699999999</v>
      </c>
      <c r="V110" s="25">
        <f>'AEO 2022 Table 47 Raw'!Y94</f>
        <v>254.712402</v>
      </c>
      <c r="W110" s="25">
        <f>'AEO 2022 Table 47 Raw'!Z94</f>
        <v>244.45120199999999</v>
      </c>
      <c r="X110" s="25">
        <f>'AEO 2022 Table 47 Raw'!AA94</f>
        <v>253.51767000000001</v>
      </c>
      <c r="Y110" s="25">
        <f>'AEO 2022 Table 47 Raw'!AB94</f>
        <v>261.153503</v>
      </c>
      <c r="Z110" s="25">
        <f>'AEO 2022 Table 47 Raw'!AC94</f>
        <v>261.20419299999998</v>
      </c>
      <c r="AA110" s="25">
        <f>'AEO 2022 Table 47 Raw'!AD94</f>
        <v>277.67526199999998</v>
      </c>
      <c r="AB110" s="25">
        <f>'AEO 2022 Table 47 Raw'!AE94</f>
        <v>289.85470600000002</v>
      </c>
      <c r="AC110" s="25">
        <f>'AEO 2022 Table 47 Raw'!AF94</f>
        <v>291.77310199999999</v>
      </c>
      <c r="AD110" s="25">
        <f>'AEO 2022 Table 47 Raw'!AG94</f>
        <v>296.24688700000002</v>
      </c>
      <c r="AE110" s="25">
        <f>'AEO 2022 Table 47 Raw'!AH94</f>
        <v>309.70730600000002</v>
      </c>
      <c r="AF110" s="25">
        <f>'AEO 2022 Table 47 Raw'!AI94</f>
        <v>338.27557400000001</v>
      </c>
      <c r="AG110" s="45" t="str">
        <f>'AEO 2022 Table 47 Raw'!AJ94</f>
        <v>- -</v>
      </c>
    </row>
    <row r="111" spans="1:33" ht="15" customHeight="1">
      <c r="A111" s="8" t="s">
        <v>1173</v>
      </c>
      <c r="B111" s="24" t="s">
        <v>1141</v>
      </c>
      <c r="C111" s="25">
        <f>'AEO 2022 Table 47 Raw'!F95</f>
        <v>0</v>
      </c>
      <c r="D111" s="25">
        <f>'AEO 2022 Table 47 Raw'!G95</f>
        <v>0</v>
      </c>
      <c r="E111" s="25">
        <f>'AEO 2022 Table 47 Raw'!H95</f>
        <v>40.994903999999998</v>
      </c>
      <c r="F111" s="25">
        <f>'AEO 2022 Table 47 Raw'!I95</f>
        <v>0</v>
      </c>
      <c r="G111" s="25">
        <f>'AEO 2022 Table 47 Raw'!J95</f>
        <v>23.172262</v>
      </c>
      <c r="H111" s="25">
        <f>'AEO 2022 Table 47 Raw'!K95</f>
        <v>0</v>
      </c>
      <c r="I111" s="25">
        <f>'AEO 2022 Table 47 Raw'!L95</f>
        <v>11.174804999999999</v>
      </c>
      <c r="J111" s="25">
        <f>'AEO 2022 Table 47 Raw'!M95</f>
        <v>10.160202</v>
      </c>
      <c r="K111" s="25">
        <f>'AEO 2022 Table 47 Raw'!N95</f>
        <v>22.712814000000002</v>
      </c>
      <c r="L111" s="25">
        <f>'AEO 2022 Table 47 Raw'!O95</f>
        <v>25.121749999999999</v>
      </c>
      <c r="M111" s="25">
        <f>'AEO 2022 Table 47 Raw'!P95</f>
        <v>34.945861999999998</v>
      </c>
      <c r="N111" s="25">
        <f>'AEO 2022 Table 47 Raw'!Q95</f>
        <v>35.857117000000002</v>
      </c>
      <c r="O111" s="25">
        <f>'AEO 2022 Table 47 Raw'!R95</f>
        <v>52.368834999999997</v>
      </c>
      <c r="P111" s="25">
        <f>'AEO 2022 Table 47 Raw'!S95</f>
        <v>99.489402999999996</v>
      </c>
      <c r="Q111" s="25">
        <f>'AEO 2022 Table 47 Raw'!T95</f>
        <v>89.772682000000003</v>
      </c>
      <c r="R111" s="25">
        <f>'AEO 2022 Table 47 Raw'!U95</f>
        <v>82.826553000000004</v>
      </c>
      <c r="S111" s="25">
        <f>'AEO 2022 Table 47 Raw'!V95</f>
        <v>79.143210999999994</v>
      </c>
      <c r="T111" s="25">
        <f>'AEO 2022 Table 47 Raw'!W95</f>
        <v>75.350830000000002</v>
      </c>
      <c r="U111" s="25">
        <f>'AEO 2022 Table 47 Raw'!X95</f>
        <v>74.141623999999993</v>
      </c>
      <c r="V111" s="25">
        <f>'AEO 2022 Table 47 Raw'!Y95</f>
        <v>72.759444999999999</v>
      </c>
      <c r="W111" s="25">
        <f>'AEO 2022 Table 47 Raw'!Z95</f>
        <v>68.460953000000003</v>
      </c>
      <c r="X111" s="25">
        <f>'AEO 2022 Table 47 Raw'!AA95</f>
        <v>68.277343999999999</v>
      </c>
      <c r="Y111" s="25">
        <f>'AEO 2022 Table 47 Raw'!AB95</f>
        <v>68.035324000000003</v>
      </c>
      <c r="Z111" s="25">
        <f>'AEO 2022 Table 47 Raw'!AC95</f>
        <v>66.416397000000003</v>
      </c>
      <c r="AA111" s="25">
        <f>'AEO 2022 Table 47 Raw'!AD95</f>
        <v>67.907127000000003</v>
      </c>
      <c r="AB111" s="25">
        <f>'AEO 2022 Table 47 Raw'!AE95</f>
        <v>68.574005</v>
      </c>
      <c r="AC111" s="25">
        <f>'AEO 2022 Table 47 Raw'!AF95</f>
        <v>67.154808000000003</v>
      </c>
      <c r="AD111" s="25">
        <f>'AEO 2022 Table 47 Raw'!AG95</f>
        <v>66.096633999999995</v>
      </c>
      <c r="AE111" s="25">
        <f>'AEO 2022 Table 47 Raw'!AH95</f>
        <v>66.621696</v>
      </c>
      <c r="AF111" s="25">
        <f>'AEO 2022 Table 47 Raw'!AI95</f>
        <v>69.800301000000005</v>
      </c>
      <c r="AG111" s="45" t="str">
        <f>'AEO 2022 Table 47 Raw'!AJ95</f>
        <v>- -</v>
      </c>
    </row>
    <row r="112" spans="1:33" ht="15" customHeight="1">
      <c r="A112" s="8" t="s">
        <v>1174</v>
      </c>
      <c r="B112" s="24" t="s">
        <v>1143</v>
      </c>
      <c r="C112" s="25">
        <f>'AEO 2022 Table 47 Raw'!F96</f>
        <v>0</v>
      </c>
      <c r="D112" s="25">
        <f>'AEO 2022 Table 47 Raw'!G96</f>
        <v>0</v>
      </c>
      <c r="E112" s="25">
        <f>'AEO 2022 Table 47 Raw'!H96</f>
        <v>0</v>
      </c>
      <c r="F112" s="25">
        <f>'AEO 2022 Table 47 Raw'!I96</f>
        <v>0</v>
      </c>
      <c r="G112" s="25">
        <f>'AEO 2022 Table 47 Raw'!J96</f>
        <v>61.375731999999999</v>
      </c>
      <c r="H112" s="25">
        <f>'AEO 2022 Table 47 Raw'!K96</f>
        <v>0</v>
      </c>
      <c r="I112" s="25">
        <f>'AEO 2022 Table 47 Raw'!L96</f>
        <v>41.543705000000003</v>
      </c>
      <c r="J112" s="25">
        <f>'AEO 2022 Table 47 Raw'!M96</f>
        <v>31.777588000000002</v>
      </c>
      <c r="K112" s="25">
        <f>'AEO 2022 Table 47 Raw'!N96</f>
        <v>35.635742</v>
      </c>
      <c r="L112" s="25">
        <f>'AEO 2022 Table 47 Raw'!O96</f>
        <v>25.524709999999999</v>
      </c>
      <c r="M112" s="25">
        <f>'AEO 2022 Table 47 Raw'!P96</f>
        <v>49.906624000000001</v>
      </c>
      <c r="N112" s="25">
        <f>'AEO 2022 Table 47 Raw'!Q96</f>
        <v>63.769351999999998</v>
      </c>
      <c r="O112" s="25">
        <f>'AEO 2022 Table 47 Raw'!R96</f>
        <v>67.293914999999998</v>
      </c>
      <c r="P112" s="25">
        <f>'AEO 2022 Table 47 Raw'!S96</f>
        <v>63.128494000000003</v>
      </c>
      <c r="Q112" s="25">
        <f>'AEO 2022 Table 47 Raw'!T96</f>
        <v>82.331908999999996</v>
      </c>
      <c r="R112" s="25">
        <f>'AEO 2022 Table 47 Raw'!U96</f>
        <v>82.592285000000004</v>
      </c>
      <c r="S112" s="25">
        <f>'AEO 2022 Table 47 Raw'!V96</f>
        <v>86.215453999999994</v>
      </c>
      <c r="T112" s="25">
        <f>'AEO 2022 Table 47 Raw'!W96</f>
        <v>86.929810000000003</v>
      </c>
      <c r="U112" s="25">
        <f>'AEO 2022 Table 47 Raw'!X96</f>
        <v>90.715698000000003</v>
      </c>
      <c r="V112" s="25">
        <f>'AEO 2022 Table 47 Raw'!Y96</f>
        <v>92.076172</v>
      </c>
      <c r="W112" s="25">
        <f>'AEO 2022 Table 47 Raw'!Z96</f>
        <v>86.488158999999996</v>
      </c>
      <c r="X112" s="25">
        <f>'AEO 2022 Table 47 Raw'!AA96</f>
        <v>87.714600000000004</v>
      </c>
      <c r="Y112" s="25">
        <f>'AEO 2022 Table 47 Raw'!AB96</f>
        <v>88.049071999999995</v>
      </c>
      <c r="Z112" s="25">
        <f>'AEO 2022 Table 47 Raw'!AC96</f>
        <v>85.391723999999996</v>
      </c>
      <c r="AA112" s="25">
        <f>'AEO 2022 Table 47 Raw'!AD96</f>
        <v>88.313231999999999</v>
      </c>
      <c r="AB112" s="25">
        <f>'AEO 2022 Table 47 Raw'!AE96</f>
        <v>89.539551000000003</v>
      </c>
      <c r="AC112" s="25">
        <f>'AEO 2022 Table 47 Raw'!AF96</f>
        <v>87.090941999999998</v>
      </c>
      <c r="AD112" s="25">
        <f>'AEO 2022 Table 47 Raw'!AG96</f>
        <v>85.417113999999998</v>
      </c>
      <c r="AE112" s="25">
        <f>'AEO 2022 Table 47 Raw'!AH96</f>
        <v>86.733397999999994</v>
      </c>
      <c r="AF112" s="25">
        <f>'AEO 2022 Table 47 Raw'!AI96</f>
        <v>92.882446000000002</v>
      </c>
      <c r="AG112" s="45" t="str">
        <f>'AEO 2022 Table 47 Raw'!AJ96</f>
        <v>- -</v>
      </c>
    </row>
    <row r="113" spans="1:33" ht="12" customHeight="1">
      <c r="A113" s="8" t="s">
        <v>1175</v>
      </c>
      <c r="B113" s="24" t="s">
        <v>1145</v>
      </c>
      <c r="C113" s="25">
        <f>'AEO 2022 Table 47 Raw'!F97</f>
        <v>0</v>
      </c>
      <c r="D113" s="25">
        <f>'AEO 2022 Table 47 Raw'!G97</f>
        <v>0</v>
      </c>
      <c r="E113" s="25">
        <f>'AEO 2022 Table 47 Raw'!H97</f>
        <v>40.695563999999997</v>
      </c>
      <c r="F113" s="25">
        <f>'AEO 2022 Table 47 Raw'!I97</f>
        <v>41.612262999999999</v>
      </c>
      <c r="G113" s="25">
        <f>'AEO 2022 Table 47 Raw'!J97</f>
        <v>24.527199</v>
      </c>
      <c r="H113" s="25">
        <f>'AEO 2022 Table 47 Raw'!K97</f>
        <v>31.972206</v>
      </c>
      <c r="I113" s="25">
        <f>'AEO 2022 Table 47 Raw'!L97</f>
        <v>42.414749</v>
      </c>
      <c r="J113" s="25">
        <f>'AEO 2022 Table 47 Raw'!M97</f>
        <v>48.034118999999997</v>
      </c>
      <c r="K113" s="25">
        <f>'AEO 2022 Table 47 Raw'!N97</f>
        <v>49.050612999999998</v>
      </c>
      <c r="L113" s="25">
        <f>'AEO 2022 Table 47 Raw'!O97</f>
        <v>49.981743000000002</v>
      </c>
      <c r="M113" s="25">
        <f>'AEO 2022 Table 47 Raw'!P97</f>
        <v>52.000618000000003</v>
      </c>
      <c r="N113" s="25">
        <f>'AEO 2022 Table 47 Raw'!Q97</f>
        <v>54.536819000000001</v>
      </c>
      <c r="O113" s="25">
        <f>'AEO 2022 Table 47 Raw'!R97</f>
        <v>54.748733999999999</v>
      </c>
      <c r="P113" s="25">
        <f>'AEO 2022 Table 47 Raw'!S97</f>
        <v>55.008636000000003</v>
      </c>
      <c r="Q113" s="25">
        <f>'AEO 2022 Table 47 Raw'!T97</f>
        <v>55.351027999999999</v>
      </c>
      <c r="R113" s="25">
        <f>'AEO 2022 Table 47 Raw'!U97</f>
        <v>55.776794000000002</v>
      </c>
      <c r="S113" s="25">
        <f>'AEO 2022 Table 47 Raw'!V97</f>
        <v>56.295119999999997</v>
      </c>
      <c r="T113" s="25">
        <f>'AEO 2022 Table 47 Raw'!W97</f>
        <v>56.907302999999999</v>
      </c>
      <c r="U113" s="25">
        <f>'AEO 2022 Table 47 Raw'!X97</f>
        <v>59.440277000000002</v>
      </c>
      <c r="V113" s="25">
        <f>'AEO 2022 Table 47 Raw'!Y97</f>
        <v>60.244822999999997</v>
      </c>
      <c r="W113" s="25">
        <f>'AEO 2022 Table 47 Raw'!Z97</f>
        <v>60.833973</v>
      </c>
      <c r="X113" s="25">
        <f>'AEO 2022 Table 47 Raw'!AA97</f>
        <v>61.643791</v>
      </c>
      <c r="Y113" s="25">
        <f>'AEO 2022 Table 47 Raw'!AB97</f>
        <v>62.591366000000001</v>
      </c>
      <c r="Z113" s="25">
        <f>'AEO 2022 Table 47 Raw'!AC97</f>
        <v>63.664200000000001</v>
      </c>
      <c r="AA113" s="25">
        <f>'AEO 2022 Table 47 Raw'!AD97</f>
        <v>64.944550000000007</v>
      </c>
      <c r="AB113" s="25">
        <f>'AEO 2022 Table 47 Raw'!AE97</f>
        <v>66.369445999999996</v>
      </c>
      <c r="AC113" s="25">
        <f>'AEO 2022 Table 47 Raw'!AF97</f>
        <v>67.924987999999999</v>
      </c>
      <c r="AD113" s="25">
        <f>'AEO 2022 Table 47 Raw'!AG97</f>
        <v>69.562072999999998</v>
      </c>
      <c r="AE113" s="25">
        <f>'AEO 2022 Table 47 Raw'!AH97</f>
        <v>71.300017999999994</v>
      </c>
      <c r="AF113" s="25">
        <f>'AEO 2022 Table 47 Raw'!AI97</f>
        <v>73.193916000000002</v>
      </c>
      <c r="AG113" s="45" t="str">
        <f>'AEO 2022 Table 47 Raw'!AJ97</f>
        <v>- -</v>
      </c>
    </row>
    <row r="114" spans="1:33" ht="15" customHeight="1">
      <c r="A114" s="8" t="s">
        <v>1176</v>
      </c>
      <c r="B114" s="24" t="s">
        <v>1139</v>
      </c>
      <c r="C114" s="25">
        <f>'AEO 2022 Table 47 Raw'!F98</f>
        <v>0</v>
      </c>
      <c r="D114" s="25">
        <f>'AEO 2022 Table 47 Raw'!G98</f>
        <v>0</v>
      </c>
      <c r="E114" s="25">
        <f>'AEO 2022 Table 47 Raw'!H98</f>
        <v>27.63327</v>
      </c>
      <c r="F114" s="25">
        <f>'AEO 2022 Table 47 Raw'!I98</f>
        <v>26.326138</v>
      </c>
      <c r="G114" s="25">
        <f>'AEO 2022 Table 47 Raw'!J98</f>
        <v>24.527199</v>
      </c>
      <c r="H114" s="25">
        <f>'AEO 2022 Table 47 Raw'!K98</f>
        <v>16.657539</v>
      </c>
      <c r="I114" s="25">
        <f>'AEO 2022 Table 47 Raw'!L98</f>
        <v>22.460875999999999</v>
      </c>
      <c r="J114" s="25">
        <f>'AEO 2022 Table 47 Raw'!M98</f>
        <v>22.964264</v>
      </c>
      <c r="K114" s="25">
        <f>'AEO 2022 Table 47 Raw'!N98</f>
        <v>23.447327000000001</v>
      </c>
      <c r="L114" s="25">
        <f>'AEO 2022 Table 47 Raw'!O98</f>
        <v>23.924835000000002</v>
      </c>
      <c r="M114" s="25">
        <f>'AEO 2022 Table 47 Raw'!P98</f>
        <v>25.673522999999999</v>
      </c>
      <c r="N114" s="25">
        <f>'AEO 2022 Table 47 Raw'!Q98</f>
        <v>27.982941</v>
      </c>
      <c r="O114" s="25">
        <f>'AEO 2022 Table 47 Raw'!R98</f>
        <v>27.985382000000001</v>
      </c>
      <c r="P114" s="25">
        <f>'AEO 2022 Table 47 Raw'!S98</f>
        <v>28.053528</v>
      </c>
      <c r="Q114" s="25">
        <f>'AEO 2022 Table 47 Raw'!T98</f>
        <v>28.213501000000001</v>
      </c>
      <c r="R114" s="25">
        <f>'AEO 2022 Table 47 Raw'!U98</f>
        <v>28.460999000000001</v>
      </c>
      <c r="S114" s="25">
        <f>'AEO 2022 Table 47 Raw'!V98</f>
        <v>28.797820999999999</v>
      </c>
      <c r="T114" s="25">
        <f>'AEO 2022 Table 47 Raw'!W98</f>
        <v>29.223846000000002</v>
      </c>
      <c r="U114" s="25">
        <f>'AEO 2022 Table 47 Raw'!X98</f>
        <v>29.740020999999999</v>
      </c>
      <c r="V114" s="25">
        <f>'AEO 2022 Table 47 Raw'!Y98</f>
        <v>30.331569999999999</v>
      </c>
      <c r="W114" s="25">
        <f>'AEO 2022 Table 47 Raw'!Z98</f>
        <v>31.03248</v>
      </c>
      <c r="X114" s="25">
        <f>'AEO 2022 Table 47 Raw'!AA98</f>
        <v>31.826639</v>
      </c>
      <c r="Y114" s="25">
        <f>'AEO 2022 Table 47 Raw'!AB98</f>
        <v>32.730404</v>
      </c>
      <c r="Z114" s="25">
        <f>'AEO 2022 Table 47 Raw'!AC98</f>
        <v>33.685875000000003</v>
      </c>
      <c r="AA114" s="25">
        <f>'AEO 2022 Table 47 Raw'!AD98</f>
        <v>34.740898000000001</v>
      </c>
      <c r="AB114" s="25">
        <f>'AEO 2022 Table 47 Raw'!AE98</f>
        <v>35.885044000000001</v>
      </c>
      <c r="AC114" s="25">
        <f>'AEO 2022 Table 47 Raw'!AF98</f>
        <v>37.109127000000001</v>
      </c>
      <c r="AD114" s="25">
        <f>'AEO 2022 Table 47 Raw'!AG98</f>
        <v>38.381256</v>
      </c>
      <c r="AE114" s="25">
        <f>'AEO 2022 Table 47 Raw'!AH98</f>
        <v>39.700439000000003</v>
      </c>
      <c r="AF114" s="25">
        <f>'AEO 2022 Table 47 Raw'!AI98</f>
        <v>41.094825999999998</v>
      </c>
      <c r="AG114" s="45" t="str">
        <f>'AEO 2022 Table 47 Raw'!AJ98</f>
        <v>- -</v>
      </c>
    </row>
    <row r="115" spans="1:33" ht="15" customHeight="1">
      <c r="A115" s="8" t="s">
        <v>1177</v>
      </c>
      <c r="B115" s="24" t="s">
        <v>1141</v>
      </c>
      <c r="C115" s="25">
        <f>'AEO 2022 Table 47 Raw'!F99</f>
        <v>0</v>
      </c>
      <c r="D115" s="25">
        <f>'AEO 2022 Table 47 Raw'!G99</f>
        <v>0</v>
      </c>
      <c r="E115" s="25">
        <f>'AEO 2022 Table 47 Raw'!H99</f>
        <v>13.062294</v>
      </c>
      <c r="F115" s="25">
        <f>'AEO 2022 Table 47 Raw'!I99</f>
        <v>1.7129829999999999</v>
      </c>
      <c r="G115" s="25">
        <f>'AEO 2022 Table 47 Raw'!J99</f>
        <v>0</v>
      </c>
      <c r="H115" s="25">
        <f>'AEO 2022 Table 47 Raw'!K99</f>
        <v>0</v>
      </c>
      <c r="I115" s="25">
        <f>'AEO 2022 Table 47 Raw'!L99</f>
        <v>3.010942</v>
      </c>
      <c r="J115" s="25">
        <f>'AEO 2022 Table 47 Raw'!M99</f>
        <v>7.7212829999999997</v>
      </c>
      <c r="K115" s="25">
        <f>'AEO 2022 Table 47 Raw'!N99</f>
        <v>7.9057769999999996</v>
      </c>
      <c r="L115" s="25">
        <f>'AEO 2022 Table 47 Raw'!O99</f>
        <v>8.0569989999999994</v>
      </c>
      <c r="M115" s="25">
        <f>'AEO 2022 Table 47 Raw'!P99</f>
        <v>8.1404499999999995</v>
      </c>
      <c r="N115" s="25">
        <f>'AEO 2022 Table 47 Raw'!Q99</f>
        <v>8.2132719999999999</v>
      </c>
      <c r="O115" s="25">
        <f>'AEO 2022 Table 47 Raw'!R99</f>
        <v>8.2873380000000001</v>
      </c>
      <c r="P115" s="25">
        <f>'AEO 2022 Table 47 Raw'!S99</f>
        <v>8.3640749999999997</v>
      </c>
      <c r="Q115" s="25">
        <f>'AEO 2022 Table 47 Raw'!T99</f>
        <v>8.4470369999999999</v>
      </c>
      <c r="R115" s="25">
        <f>'AEO 2022 Table 47 Raw'!U99</f>
        <v>8.5387880000000003</v>
      </c>
      <c r="S115" s="25">
        <f>'AEO 2022 Table 47 Raw'!V99</f>
        <v>8.6410680000000006</v>
      </c>
      <c r="T115" s="25">
        <f>'AEO 2022 Table 47 Raw'!W99</f>
        <v>8.7538300000000007</v>
      </c>
      <c r="U115" s="25">
        <f>'AEO 2022 Table 47 Raw'!X99</f>
        <v>10.700896999999999</v>
      </c>
      <c r="V115" s="25">
        <f>'AEO 2022 Table 47 Raw'!Y99</f>
        <v>10.857773</v>
      </c>
      <c r="W115" s="25">
        <f>'AEO 2022 Table 47 Raw'!Z99</f>
        <v>10.674661</v>
      </c>
      <c r="X115" s="25">
        <f>'AEO 2022 Table 47 Raw'!AA99</f>
        <v>10.604111</v>
      </c>
      <c r="Y115" s="25">
        <f>'AEO 2022 Table 47 Raw'!AB99</f>
        <v>10.545837000000001</v>
      </c>
      <c r="Z115" s="25">
        <f>'AEO 2022 Table 47 Raw'!AC99</f>
        <v>10.532584999999999</v>
      </c>
      <c r="AA115" s="25">
        <f>'AEO 2022 Table 47 Raw'!AD99</f>
        <v>10.598636000000001</v>
      </c>
      <c r="AB115" s="25">
        <f>'AEO 2022 Table 47 Raw'!AE99</f>
        <v>10.690394</v>
      </c>
      <c r="AC115" s="25">
        <f>'AEO 2022 Table 47 Raw'!AF99</f>
        <v>10.799989</v>
      </c>
      <c r="AD115" s="25">
        <f>'AEO 2022 Table 47 Raw'!AG99</f>
        <v>10.906891</v>
      </c>
      <c r="AE115" s="25">
        <f>'AEO 2022 Table 47 Raw'!AH99</f>
        <v>11.027562</v>
      </c>
      <c r="AF115" s="25">
        <f>'AEO 2022 Table 47 Raw'!AI99</f>
        <v>11.187469</v>
      </c>
      <c r="AG115" s="45" t="str">
        <f>'AEO 2022 Table 47 Raw'!AJ99</f>
        <v>- -</v>
      </c>
    </row>
    <row r="116" spans="1:33" ht="15" customHeight="1">
      <c r="A116" s="8" t="s">
        <v>1178</v>
      </c>
      <c r="B116" s="24" t="s">
        <v>1143</v>
      </c>
      <c r="C116" s="46">
        <f>'AEO 2022 Table 47 Raw'!F100</f>
        <v>0</v>
      </c>
      <c r="D116" s="46">
        <f>'AEO 2022 Table 47 Raw'!G100</f>
        <v>0</v>
      </c>
      <c r="E116" s="46">
        <f>'AEO 2022 Table 47 Raw'!H100</f>
        <v>0</v>
      </c>
      <c r="F116" s="46">
        <f>'AEO 2022 Table 47 Raw'!I100</f>
        <v>13.573143</v>
      </c>
      <c r="G116" s="46">
        <f>'AEO 2022 Table 47 Raw'!J100</f>
        <v>0</v>
      </c>
      <c r="H116" s="46">
        <f>'AEO 2022 Table 47 Raw'!K100</f>
        <v>15.314667</v>
      </c>
      <c r="I116" s="46">
        <f>'AEO 2022 Table 47 Raw'!L100</f>
        <v>16.942931999999999</v>
      </c>
      <c r="J116" s="46">
        <f>'AEO 2022 Table 47 Raw'!M100</f>
        <v>17.348572000000001</v>
      </c>
      <c r="K116" s="46">
        <f>'AEO 2022 Table 47 Raw'!N100</f>
        <v>17.697510000000001</v>
      </c>
      <c r="L116" s="46">
        <f>'AEO 2022 Table 47 Raw'!O100</f>
        <v>17.999908000000001</v>
      </c>
      <c r="M116" s="46">
        <f>'AEO 2022 Table 47 Raw'!P100</f>
        <v>18.186646</v>
      </c>
      <c r="N116" s="46">
        <f>'AEO 2022 Table 47 Raw'!Q100</f>
        <v>18.340606999999999</v>
      </c>
      <c r="O116" s="46">
        <f>'AEO 2022 Table 47 Raw'!R100</f>
        <v>18.476012999999998</v>
      </c>
      <c r="P116" s="46">
        <f>'AEO 2022 Table 47 Raw'!S100</f>
        <v>18.591034000000001</v>
      </c>
      <c r="Q116" s="46">
        <f>'AEO 2022 Table 47 Raw'!T100</f>
        <v>18.690491000000002</v>
      </c>
      <c r="R116" s="46">
        <f>'AEO 2022 Table 47 Raw'!U100</f>
        <v>18.777007999999999</v>
      </c>
      <c r="S116" s="46">
        <f>'AEO 2022 Table 47 Raw'!V100</f>
        <v>18.856231999999999</v>
      </c>
      <c r="T116" s="46">
        <f>'AEO 2022 Table 47 Raw'!W100</f>
        <v>18.929625999999999</v>
      </c>
      <c r="U116" s="46">
        <f>'AEO 2022 Table 47 Raw'!X100</f>
        <v>18.999358999999998</v>
      </c>
      <c r="V116" s="46">
        <f>'AEO 2022 Table 47 Raw'!Y100</f>
        <v>19.055481</v>
      </c>
      <c r="W116" s="46">
        <f>'AEO 2022 Table 47 Raw'!Z100</f>
        <v>19.126830999999999</v>
      </c>
      <c r="X116" s="46">
        <f>'AEO 2022 Table 47 Raw'!AA100</f>
        <v>19.213042999999999</v>
      </c>
      <c r="Y116" s="46">
        <f>'AEO 2022 Table 47 Raw'!AB100</f>
        <v>19.315124999999998</v>
      </c>
      <c r="Z116" s="46">
        <f>'AEO 2022 Table 47 Raw'!AC100</f>
        <v>19.445740000000001</v>
      </c>
      <c r="AA116" s="46">
        <f>'AEO 2022 Table 47 Raw'!AD100</f>
        <v>19.605011000000001</v>
      </c>
      <c r="AB116" s="46">
        <f>'AEO 2022 Table 47 Raw'!AE100</f>
        <v>19.794006</v>
      </c>
      <c r="AC116" s="46">
        <f>'AEO 2022 Table 47 Raw'!AF100</f>
        <v>20.015868999999999</v>
      </c>
      <c r="AD116" s="46">
        <f>'AEO 2022 Table 47 Raw'!AG100</f>
        <v>20.273925999999999</v>
      </c>
      <c r="AE116" s="46">
        <f>'AEO 2022 Table 47 Raw'!AH100</f>
        <v>20.572020999999999</v>
      </c>
      <c r="AF116" s="46">
        <f>'AEO 2022 Table 47 Raw'!AI100</f>
        <v>20.911621</v>
      </c>
      <c r="AG116" s="49" t="str">
        <f>'AEO 2022 Table 47 Raw'!AJ100</f>
        <v>- -</v>
      </c>
    </row>
    <row r="117" spans="1:33" ht="15" customHeight="1">
      <c r="A117" s="8" t="s">
        <v>1179</v>
      </c>
      <c r="B117" s="24" t="s">
        <v>1147</v>
      </c>
      <c r="C117" s="25">
        <f>'AEO 2022 Table 47 Raw'!F101</f>
        <v>0</v>
      </c>
      <c r="D117" s="25">
        <f>'AEO 2022 Table 47 Raw'!G101</f>
        <v>0</v>
      </c>
      <c r="E117" s="25">
        <f>'AEO 2022 Table 47 Raw'!H101</f>
        <v>13.36576</v>
      </c>
      <c r="F117" s="25">
        <f>'AEO 2022 Table 47 Raw'!I101</f>
        <v>25.460571000000002</v>
      </c>
      <c r="G117" s="25">
        <f>'AEO 2022 Table 47 Raw'!J101</f>
        <v>23.714995999999999</v>
      </c>
      <c r="H117" s="25">
        <f>'AEO 2022 Table 47 Raw'!K101</f>
        <v>16.916841999999999</v>
      </c>
      <c r="I117" s="25">
        <f>'AEO 2022 Table 47 Raw'!L101</f>
        <v>27.940021999999999</v>
      </c>
      <c r="J117" s="25">
        <f>'AEO 2022 Table 47 Raw'!M101</f>
        <v>26.147005</v>
      </c>
      <c r="K117" s="25">
        <f>'AEO 2022 Table 47 Raw'!N101</f>
        <v>32.561207000000003</v>
      </c>
      <c r="L117" s="25">
        <f>'AEO 2022 Table 47 Raw'!O101</f>
        <v>34.778503000000001</v>
      </c>
      <c r="M117" s="25">
        <f>'AEO 2022 Table 47 Raw'!P101</f>
        <v>39.739654999999999</v>
      </c>
      <c r="N117" s="25">
        <f>'AEO 2022 Table 47 Raw'!Q101</f>
        <v>44.280665999999997</v>
      </c>
      <c r="O117" s="25">
        <f>'AEO 2022 Table 47 Raw'!R101</f>
        <v>50.394568999999997</v>
      </c>
      <c r="P117" s="25">
        <f>'AEO 2022 Table 47 Raw'!S101</f>
        <v>51.652000000000001</v>
      </c>
      <c r="Q117" s="25">
        <f>'AEO 2022 Table 47 Raw'!T101</f>
        <v>52.699966000000003</v>
      </c>
      <c r="R117" s="25">
        <f>'AEO 2022 Table 47 Raw'!U101</f>
        <v>53.582293999999997</v>
      </c>
      <c r="S117" s="25">
        <f>'AEO 2022 Table 47 Raw'!V101</f>
        <v>54.740519999999997</v>
      </c>
      <c r="T117" s="25">
        <f>'AEO 2022 Table 47 Raw'!W101</f>
        <v>55.958717</v>
      </c>
      <c r="U117" s="25">
        <f>'AEO 2022 Table 47 Raw'!X101</f>
        <v>57.164245999999999</v>
      </c>
      <c r="V117" s="25">
        <f>'AEO 2022 Table 47 Raw'!Y101</f>
        <v>58.394328999999999</v>
      </c>
      <c r="W117" s="25">
        <f>'AEO 2022 Table 47 Raw'!Z101</f>
        <v>59.444640999999997</v>
      </c>
      <c r="X117" s="25">
        <f>'AEO 2022 Table 47 Raw'!AA101</f>
        <v>60.687237000000003</v>
      </c>
      <c r="Y117" s="25">
        <f>'AEO 2022 Table 47 Raw'!AB101</f>
        <v>62.011093000000002</v>
      </c>
      <c r="Z117" s="25">
        <f>'AEO 2022 Table 47 Raw'!AC101</f>
        <v>63.382271000000003</v>
      </c>
      <c r="AA117" s="25">
        <f>'AEO 2022 Table 47 Raw'!AD101</f>
        <v>64.814926</v>
      </c>
      <c r="AB117" s="25">
        <f>'AEO 2022 Table 47 Raw'!AE101</f>
        <v>65.724868999999998</v>
      </c>
      <c r="AC117" s="25">
        <f>'AEO 2022 Table 47 Raw'!AF101</f>
        <v>67.195496000000006</v>
      </c>
      <c r="AD117" s="25">
        <f>'AEO 2022 Table 47 Raw'!AG101</f>
        <v>68.818686999999997</v>
      </c>
      <c r="AE117" s="25">
        <f>'AEO 2022 Table 47 Raw'!AH101</f>
        <v>70.635315000000006</v>
      </c>
      <c r="AF117" s="25">
        <f>'AEO 2022 Table 47 Raw'!AI101</f>
        <v>72.662338000000005</v>
      </c>
      <c r="AG117" s="45" t="str">
        <f>'AEO 2022 Table 47 Raw'!AJ101</f>
        <v>- -</v>
      </c>
    </row>
    <row r="118" spans="1:33" ht="15" customHeight="1">
      <c r="A118" s="8" t="s">
        <v>1180</v>
      </c>
      <c r="B118" s="24" t="s">
        <v>1139</v>
      </c>
      <c r="C118" s="25">
        <f>'AEO 2022 Table 47 Raw'!F102</f>
        <v>0</v>
      </c>
      <c r="D118" s="25">
        <f>'AEO 2022 Table 47 Raw'!G102</f>
        <v>0</v>
      </c>
      <c r="E118" s="25">
        <f>'AEO 2022 Table 47 Raw'!H102</f>
        <v>11.923518</v>
      </c>
      <c r="F118" s="25">
        <f>'AEO 2022 Table 47 Raw'!I102</f>
        <v>25.460571000000002</v>
      </c>
      <c r="G118" s="25">
        <f>'AEO 2022 Table 47 Raw'!J102</f>
        <v>20.345780999999999</v>
      </c>
      <c r="H118" s="25">
        <f>'AEO 2022 Table 47 Raw'!K102</f>
        <v>15.399628</v>
      </c>
      <c r="I118" s="25">
        <f>'AEO 2022 Table 47 Raw'!L102</f>
        <v>22.295515000000002</v>
      </c>
      <c r="J118" s="25">
        <f>'AEO 2022 Table 47 Raw'!M102</f>
        <v>25.273651000000001</v>
      </c>
      <c r="K118" s="25">
        <f>'AEO 2022 Table 47 Raw'!N102</f>
        <v>26.426055999999999</v>
      </c>
      <c r="L118" s="25">
        <f>'AEO 2022 Table 47 Raw'!O102</f>
        <v>27.526610999999999</v>
      </c>
      <c r="M118" s="25">
        <f>'AEO 2022 Table 47 Raw'!P102</f>
        <v>31.540832999999999</v>
      </c>
      <c r="N118" s="25">
        <f>'AEO 2022 Table 47 Raw'!Q102</f>
        <v>35.099823000000001</v>
      </c>
      <c r="O118" s="25">
        <f>'AEO 2022 Table 47 Raw'!R102</f>
        <v>35.791423999999999</v>
      </c>
      <c r="P118" s="25">
        <f>'AEO 2022 Table 47 Raw'!S102</f>
        <v>36.671241999999999</v>
      </c>
      <c r="Q118" s="25">
        <f>'AEO 2022 Table 47 Raw'!T102</f>
        <v>37.619053000000001</v>
      </c>
      <c r="R118" s="25">
        <f>'AEO 2022 Table 47 Raw'!U102</f>
        <v>38.494686000000002</v>
      </c>
      <c r="S118" s="25">
        <f>'AEO 2022 Table 47 Raw'!V102</f>
        <v>39.585757999999998</v>
      </c>
      <c r="T118" s="25">
        <f>'AEO 2022 Table 47 Raw'!W102</f>
        <v>40.731293000000001</v>
      </c>
      <c r="U118" s="25">
        <f>'AEO 2022 Table 47 Raw'!X102</f>
        <v>41.870178000000003</v>
      </c>
      <c r="V118" s="25">
        <f>'AEO 2022 Table 47 Raw'!Y102</f>
        <v>43.053714999999997</v>
      </c>
      <c r="W118" s="25">
        <f>'AEO 2022 Table 47 Raw'!Z102</f>
        <v>44.108341000000003</v>
      </c>
      <c r="X118" s="25">
        <f>'AEO 2022 Table 47 Raw'!AA102</f>
        <v>45.305252000000003</v>
      </c>
      <c r="Y118" s="25">
        <f>'AEO 2022 Table 47 Raw'!AB102</f>
        <v>46.583820000000003</v>
      </c>
      <c r="Z118" s="25">
        <f>'AEO 2022 Table 47 Raw'!AC102</f>
        <v>47.911330999999997</v>
      </c>
      <c r="AA118" s="25">
        <f>'AEO 2022 Table 47 Raw'!AD102</f>
        <v>49.305664</v>
      </c>
      <c r="AB118" s="25">
        <f>'AEO 2022 Table 47 Raw'!AE102</f>
        <v>50.308776999999999</v>
      </c>
      <c r="AC118" s="25">
        <f>'AEO 2022 Table 47 Raw'!AF102</f>
        <v>51.732666000000002</v>
      </c>
      <c r="AD118" s="25">
        <f>'AEO 2022 Table 47 Raw'!AG102</f>
        <v>53.290222</v>
      </c>
      <c r="AE118" s="25">
        <f>'AEO 2022 Table 47 Raw'!AH102</f>
        <v>55.001221000000001</v>
      </c>
      <c r="AF118" s="25">
        <f>'AEO 2022 Table 47 Raw'!AI102</f>
        <v>56.877746999999999</v>
      </c>
      <c r="AG118" s="45" t="str">
        <f>'AEO 2022 Table 47 Raw'!AJ102</f>
        <v>- -</v>
      </c>
    </row>
    <row r="119" spans="1:33" ht="15" customHeight="1">
      <c r="A119" s="8" t="s">
        <v>1181</v>
      </c>
      <c r="B119" s="24" t="s">
        <v>1141</v>
      </c>
      <c r="C119" s="25">
        <f>'AEO 2022 Table 47 Raw'!F103</f>
        <v>0</v>
      </c>
      <c r="D119" s="25">
        <f>'AEO 2022 Table 47 Raw'!G103</f>
        <v>0</v>
      </c>
      <c r="E119" s="25">
        <f>'AEO 2022 Table 47 Raw'!H103</f>
        <v>1.442242</v>
      </c>
      <c r="F119" s="25">
        <f>'AEO 2022 Table 47 Raw'!I103</f>
        <v>0</v>
      </c>
      <c r="G119" s="25">
        <f>'AEO 2022 Table 47 Raw'!J103</f>
        <v>0</v>
      </c>
      <c r="H119" s="25">
        <f>'AEO 2022 Table 47 Raw'!K103</f>
        <v>0</v>
      </c>
      <c r="I119" s="25">
        <f>'AEO 2022 Table 47 Raw'!L103</f>
        <v>0.22289</v>
      </c>
      <c r="J119" s="25">
        <f>'AEO 2022 Table 47 Raw'!M103</f>
        <v>0.69333900000000004</v>
      </c>
      <c r="K119" s="25">
        <f>'AEO 2022 Table 47 Raw'!N103</f>
        <v>0.89962699999999995</v>
      </c>
      <c r="L119" s="25">
        <f>'AEO 2022 Table 47 Raw'!O103</f>
        <v>1.1372660000000001</v>
      </c>
      <c r="M119" s="25">
        <f>'AEO 2022 Table 47 Raw'!P103</f>
        <v>1.3734789999999999</v>
      </c>
      <c r="N119" s="25">
        <f>'AEO 2022 Table 47 Raw'!Q103</f>
        <v>1.610668</v>
      </c>
      <c r="O119" s="25">
        <f>'AEO 2022 Table 47 Raw'!R103</f>
        <v>2.8639009999999998</v>
      </c>
      <c r="P119" s="25">
        <f>'AEO 2022 Table 47 Raw'!S103</f>
        <v>2.9975299999999998</v>
      </c>
      <c r="Q119" s="25">
        <f>'AEO 2022 Table 47 Raw'!T103</f>
        <v>2.9503590000000002</v>
      </c>
      <c r="R119" s="25">
        <f>'AEO 2022 Table 47 Raw'!U103</f>
        <v>2.8897490000000001</v>
      </c>
      <c r="S119" s="25">
        <f>'AEO 2022 Table 47 Raw'!V103</f>
        <v>2.871912</v>
      </c>
      <c r="T119" s="25">
        <f>'AEO 2022 Table 47 Raw'!W103</f>
        <v>2.8770989999999999</v>
      </c>
      <c r="U119" s="25">
        <f>'AEO 2022 Table 47 Raw'!X103</f>
        <v>2.8936459999999999</v>
      </c>
      <c r="V119" s="25">
        <f>'AEO 2022 Table 47 Raw'!Y103</f>
        <v>2.9124819999999998</v>
      </c>
      <c r="W119" s="25">
        <f>'AEO 2022 Table 47 Raw'!Z103</f>
        <v>2.9270879999999999</v>
      </c>
      <c r="X119" s="25">
        <f>'AEO 2022 Table 47 Raw'!AA103</f>
        <v>2.9625659999999998</v>
      </c>
      <c r="Y119" s="25">
        <f>'AEO 2022 Table 47 Raw'!AB103</f>
        <v>2.9969429999999999</v>
      </c>
      <c r="Z119" s="25">
        <f>'AEO 2022 Table 47 Raw'!AC103</f>
        <v>3.0266500000000001</v>
      </c>
      <c r="AA119" s="25">
        <f>'AEO 2022 Table 47 Raw'!AD103</f>
        <v>3.045255</v>
      </c>
      <c r="AB119" s="25">
        <f>'AEO 2022 Table 47 Raw'!AE103</f>
        <v>3.0344039999999999</v>
      </c>
      <c r="AC119" s="25">
        <f>'AEO 2022 Table 47 Raw'!AF103</f>
        <v>3.0484770000000001</v>
      </c>
      <c r="AD119" s="25">
        <f>'AEO 2022 Table 47 Raw'!AG103</f>
        <v>3.0496439999999998</v>
      </c>
      <c r="AE119" s="25">
        <f>'AEO 2022 Table 47 Raw'!AH103</f>
        <v>3.0565220000000002</v>
      </c>
      <c r="AF119" s="25">
        <f>'AEO 2022 Table 47 Raw'!AI103</f>
        <v>3.072727</v>
      </c>
      <c r="AG119" s="45" t="str">
        <f>'AEO 2022 Table 47 Raw'!AJ103</f>
        <v>- -</v>
      </c>
    </row>
    <row r="120" spans="1:33" ht="15" customHeight="1">
      <c r="A120" s="8" t="s">
        <v>1182</v>
      </c>
      <c r="B120" s="24" t="s">
        <v>1143</v>
      </c>
      <c r="C120" s="25">
        <f>'AEO 2022 Table 47 Raw'!F104</f>
        <v>0</v>
      </c>
      <c r="D120" s="25">
        <f>'AEO 2022 Table 47 Raw'!G104</f>
        <v>0</v>
      </c>
      <c r="E120" s="25">
        <f>'AEO 2022 Table 47 Raw'!H104</f>
        <v>0</v>
      </c>
      <c r="F120" s="25">
        <f>'AEO 2022 Table 47 Raw'!I104</f>
        <v>0</v>
      </c>
      <c r="G120" s="25">
        <f>'AEO 2022 Table 47 Raw'!J104</f>
        <v>3.3692150000000001</v>
      </c>
      <c r="H120" s="25">
        <f>'AEO 2022 Table 47 Raw'!K104</f>
        <v>1.5172140000000001</v>
      </c>
      <c r="I120" s="25">
        <f>'AEO 2022 Table 47 Raw'!L104</f>
        <v>5.4216160000000002</v>
      </c>
      <c r="J120" s="25">
        <f>'AEO 2022 Table 47 Raw'!M104</f>
        <v>0.18001400000000001</v>
      </c>
      <c r="K120" s="25">
        <f>'AEO 2022 Table 47 Raw'!N104</f>
        <v>5.2355229999999997</v>
      </c>
      <c r="L120" s="25">
        <f>'AEO 2022 Table 47 Raw'!O104</f>
        <v>6.1146260000000003</v>
      </c>
      <c r="M120" s="25">
        <f>'AEO 2022 Table 47 Raw'!P104</f>
        <v>6.8253440000000003</v>
      </c>
      <c r="N120" s="25">
        <f>'AEO 2022 Table 47 Raw'!Q104</f>
        <v>7.5701749999999999</v>
      </c>
      <c r="O120" s="25">
        <f>'AEO 2022 Table 47 Raw'!R104</f>
        <v>11.739243</v>
      </c>
      <c r="P120" s="25">
        <f>'AEO 2022 Table 47 Raw'!S104</f>
        <v>11.983231</v>
      </c>
      <c r="Q120" s="25">
        <f>'AEO 2022 Table 47 Raw'!T104</f>
        <v>12.130554</v>
      </c>
      <c r="R120" s="25">
        <f>'AEO 2022 Table 47 Raw'!U104</f>
        <v>12.197861</v>
      </c>
      <c r="S120" s="25">
        <f>'AEO 2022 Table 47 Raw'!V104</f>
        <v>12.282852</v>
      </c>
      <c r="T120" s="25">
        <f>'AEO 2022 Table 47 Raw'!W104</f>
        <v>12.350327</v>
      </c>
      <c r="U120" s="25">
        <f>'AEO 2022 Table 47 Raw'!X104</f>
        <v>12.400421</v>
      </c>
      <c r="V120" s="25">
        <f>'AEO 2022 Table 47 Raw'!Y104</f>
        <v>12.428131</v>
      </c>
      <c r="W120" s="25">
        <f>'AEO 2022 Table 47 Raw'!Z104</f>
        <v>12.40921</v>
      </c>
      <c r="X120" s="25">
        <f>'AEO 2022 Table 47 Raw'!AA104</f>
        <v>12.419418</v>
      </c>
      <c r="Y120" s="25">
        <f>'AEO 2022 Table 47 Raw'!AB104</f>
        <v>12.430327999999999</v>
      </c>
      <c r="Z120" s="25">
        <f>'AEO 2022 Table 47 Raw'!AC104</f>
        <v>12.444290000000001</v>
      </c>
      <c r="AA120" s="25">
        <f>'AEO 2022 Table 47 Raw'!AD104</f>
        <v>12.464005</v>
      </c>
      <c r="AB120" s="25">
        <f>'AEO 2022 Table 47 Raw'!AE104</f>
        <v>12.381683000000001</v>
      </c>
      <c r="AC120" s="25">
        <f>'AEO 2022 Table 47 Raw'!AF104</f>
        <v>12.414351999999999</v>
      </c>
      <c r="AD120" s="25">
        <f>'AEO 2022 Table 47 Raw'!AG104</f>
        <v>12.478821</v>
      </c>
      <c r="AE120" s="25">
        <f>'AEO 2022 Table 47 Raw'!AH104</f>
        <v>12.577576000000001</v>
      </c>
      <c r="AF120" s="25">
        <f>'AEO 2022 Table 47 Raw'!AI104</f>
        <v>12.711868000000001</v>
      </c>
      <c r="AG120" s="45" t="str">
        <f>'AEO 2022 Table 47 Raw'!AJ104</f>
        <v>- -</v>
      </c>
    </row>
    <row r="121" spans="1:33" ht="15" customHeight="1">
      <c r="A121" s="8" t="s">
        <v>1183</v>
      </c>
      <c r="B121" s="24" t="s">
        <v>1149</v>
      </c>
      <c r="C121" s="25">
        <f>'AEO 2022 Table 47 Raw'!F105</f>
        <v>0</v>
      </c>
      <c r="D121" s="25">
        <f>'AEO 2022 Table 47 Raw'!G105</f>
        <v>0</v>
      </c>
      <c r="E121" s="25">
        <f>'AEO 2022 Table 47 Raw'!H105</f>
        <v>27.095141999999999</v>
      </c>
      <c r="F121" s="25">
        <f>'AEO 2022 Table 47 Raw'!I105</f>
        <v>54.594627000000003</v>
      </c>
      <c r="G121" s="25">
        <f>'AEO 2022 Table 47 Raw'!J105</f>
        <v>51.983314999999997</v>
      </c>
      <c r="H121" s="25">
        <f>'AEO 2022 Table 47 Raw'!K105</f>
        <v>65.107849000000002</v>
      </c>
      <c r="I121" s="25">
        <f>'AEO 2022 Table 47 Raw'!L105</f>
        <v>82.112976000000003</v>
      </c>
      <c r="J121" s="25">
        <f>'AEO 2022 Table 47 Raw'!M105</f>
        <v>86.875136999999995</v>
      </c>
      <c r="K121" s="25">
        <f>'AEO 2022 Table 47 Raw'!N105</f>
        <v>90.933860999999993</v>
      </c>
      <c r="L121" s="25">
        <f>'AEO 2022 Table 47 Raw'!O105</f>
        <v>102.948402</v>
      </c>
      <c r="M121" s="25">
        <f>'AEO 2022 Table 47 Raw'!P105</f>
        <v>113.68461600000001</v>
      </c>
      <c r="N121" s="25">
        <f>'AEO 2022 Table 47 Raw'!Q105</f>
        <v>117.432861</v>
      </c>
      <c r="O121" s="25">
        <f>'AEO 2022 Table 47 Raw'!R105</f>
        <v>121.51016199999999</v>
      </c>
      <c r="P121" s="25">
        <f>'AEO 2022 Table 47 Raw'!S105</f>
        <v>125.903465</v>
      </c>
      <c r="Q121" s="25">
        <f>'AEO 2022 Table 47 Raw'!T105</f>
        <v>130.516479</v>
      </c>
      <c r="R121" s="25">
        <f>'AEO 2022 Table 47 Raw'!U105</f>
        <v>134.73751799999999</v>
      </c>
      <c r="S121" s="25">
        <f>'AEO 2022 Table 47 Raw'!V105</f>
        <v>139.971497</v>
      </c>
      <c r="T121" s="25">
        <f>'AEO 2022 Table 47 Raw'!W105</f>
        <v>145.55654899999999</v>
      </c>
      <c r="U121" s="25">
        <f>'AEO 2022 Table 47 Raw'!X105</f>
        <v>151.446213</v>
      </c>
      <c r="V121" s="25">
        <f>'AEO 2022 Table 47 Raw'!Y105</f>
        <v>157.52864099999999</v>
      </c>
      <c r="W121" s="25">
        <f>'AEO 2022 Table 47 Raw'!Z105</f>
        <v>163.935394</v>
      </c>
      <c r="X121" s="25">
        <f>'AEO 2022 Table 47 Raw'!AA105</f>
        <v>171.00962799999999</v>
      </c>
      <c r="Y121" s="25">
        <f>'AEO 2022 Table 47 Raw'!AB105</f>
        <v>177.14112900000001</v>
      </c>
      <c r="Z121" s="25">
        <f>'AEO 2022 Table 47 Raw'!AC105</f>
        <v>183.74778699999999</v>
      </c>
      <c r="AA121" s="25">
        <f>'AEO 2022 Table 47 Raw'!AD105</f>
        <v>190.96301299999999</v>
      </c>
      <c r="AB121" s="25">
        <f>'AEO 2022 Table 47 Raw'!AE105</f>
        <v>196.94068899999999</v>
      </c>
      <c r="AC121" s="25">
        <f>'AEO 2022 Table 47 Raw'!AF105</f>
        <v>205.15400700000001</v>
      </c>
      <c r="AD121" s="25">
        <f>'AEO 2022 Table 47 Raw'!AG105</f>
        <v>214.119339</v>
      </c>
      <c r="AE121" s="25">
        <f>'AEO 2022 Table 47 Raw'!AH105</f>
        <v>223.91113300000001</v>
      </c>
      <c r="AF121" s="25">
        <f>'AEO 2022 Table 47 Raw'!AI105</f>
        <v>234.54933199999999</v>
      </c>
      <c r="AG121" s="45" t="str">
        <f>'AEO 2022 Table 47 Raw'!AJ105</f>
        <v>- -</v>
      </c>
    </row>
    <row r="122" spans="1:33" ht="15" customHeight="1">
      <c r="A122" s="8" t="s">
        <v>1184</v>
      </c>
      <c r="B122" s="24" t="s">
        <v>1139</v>
      </c>
      <c r="C122" s="25">
        <f>'AEO 2022 Table 47 Raw'!F106</f>
        <v>0</v>
      </c>
      <c r="D122" s="25">
        <f>'AEO 2022 Table 47 Raw'!G106</f>
        <v>0</v>
      </c>
      <c r="E122" s="25">
        <f>'AEO 2022 Table 47 Raw'!H106</f>
        <v>13.582299000000001</v>
      </c>
      <c r="F122" s="25">
        <f>'AEO 2022 Table 47 Raw'!I106</f>
        <v>44.143509000000002</v>
      </c>
      <c r="G122" s="25">
        <f>'AEO 2022 Table 47 Raw'!J106</f>
        <v>51.983314999999997</v>
      </c>
      <c r="H122" s="25">
        <f>'AEO 2022 Table 47 Raw'!K106</f>
        <v>52.080620000000003</v>
      </c>
      <c r="I122" s="25">
        <f>'AEO 2022 Table 47 Raw'!L106</f>
        <v>62.482177999999998</v>
      </c>
      <c r="J122" s="25">
        <f>'AEO 2022 Table 47 Raw'!M106</f>
        <v>64.909180000000006</v>
      </c>
      <c r="K122" s="25">
        <f>'AEO 2022 Table 47 Raw'!N106</f>
        <v>67.422118999999995</v>
      </c>
      <c r="L122" s="25">
        <f>'AEO 2022 Table 47 Raw'!O106</f>
        <v>77.789000999999999</v>
      </c>
      <c r="M122" s="25">
        <f>'AEO 2022 Table 47 Raw'!P106</f>
        <v>80.586181999999994</v>
      </c>
      <c r="N122" s="25">
        <f>'AEO 2022 Table 47 Raw'!Q106</f>
        <v>82.892364999999998</v>
      </c>
      <c r="O122" s="25">
        <f>'AEO 2022 Table 47 Raw'!R106</f>
        <v>85.595855999999998</v>
      </c>
      <c r="P122" s="25">
        <f>'AEO 2022 Table 47 Raw'!S106</f>
        <v>88.569800999999998</v>
      </c>
      <c r="Q122" s="25">
        <f>'AEO 2022 Table 47 Raw'!T106</f>
        <v>91.730118000000004</v>
      </c>
      <c r="R122" s="25">
        <f>'AEO 2022 Table 47 Raw'!U106</f>
        <v>94.465209999999999</v>
      </c>
      <c r="S122" s="25">
        <f>'AEO 2022 Table 47 Raw'!V106</f>
        <v>97.935135000000002</v>
      </c>
      <c r="T122" s="25">
        <f>'AEO 2022 Table 47 Raw'!W106</f>
        <v>101.736237</v>
      </c>
      <c r="U122" s="25">
        <f>'AEO 2022 Table 47 Raw'!X106</f>
        <v>105.846664</v>
      </c>
      <c r="V122" s="25">
        <f>'AEO 2022 Table 47 Raw'!Y106</f>
        <v>110.19787599999999</v>
      </c>
      <c r="W122" s="25">
        <f>'AEO 2022 Table 47 Raw'!Z106</f>
        <v>113.69006299999999</v>
      </c>
      <c r="X122" s="25">
        <f>'AEO 2022 Table 47 Raw'!AA106</f>
        <v>118.452271</v>
      </c>
      <c r="Y122" s="25">
        <f>'AEO 2022 Table 47 Raw'!AB106</f>
        <v>123.581543</v>
      </c>
      <c r="Z122" s="25">
        <f>'AEO 2022 Table 47 Raw'!AC106</f>
        <v>129.11914100000001</v>
      </c>
      <c r="AA122" s="25">
        <f>'AEO 2022 Table 47 Raw'!AD106</f>
        <v>135.10327100000001</v>
      </c>
      <c r="AB122" s="25">
        <f>'AEO 2022 Table 47 Raw'!AE106</f>
        <v>140.31274400000001</v>
      </c>
      <c r="AC122" s="25">
        <f>'AEO 2022 Table 47 Raw'!AF106</f>
        <v>147.19897499999999</v>
      </c>
      <c r="AD122" s="25">
        <f>'AEO 2022 Table 47 Raw'!AG106</f>
        <v>154.660156</v>
      </c>
      <c r="AE122" s="25">
        <f>'AEO 2022 Table 47 Raw'!AH106</f>
        <v>162.765625</v>
      </c>
      <c r="AF122" s="25">
        <f>'AEO 2022 Table 47 Raw'!AI106</f>
        <v>171.53247099999999</v>
      </c>
      <c r="AG122" s="45" t="str">
        <f>'AEO 2022 Table 47 Raw'!AJ106</f>
        <v>- -</v>
      </c>
    </row>
    <row r="123" spans="1:33" ht="15" customHeight="1">
      <c r="A123" s="8" t="s">
        <v>1185</v>
      </c>
      <c r="B123" s="24" t="s">
        <v>1141</v>
      </c>
      <c r="C123" s="25">
        <f>'AEO 2022 Table 47 Raw'!F107</f>
        <v>0</v>
      </c>
      <c r="D123" s="25">
        <f>'AEO 2022 Table 47 Raw'!G107</f>
        <v>0</v>
      </c>
      <c r="E123" s="25">
        <f>'AEO 2022 Table 47 Raw'!H107</f>
        <v>13.512843999999999</v>
      </c>
      <c r="F123" s="25">
        <f>'AEO 2022 Table 47 Raw'!I107</f>
        <v>0</v>
      </c>
      <c r="G123" s="25">
        <f>'AEO 2022 Table 47 Raw'!J107</f>
        <v>0</v>
      </c>
      <c r="H123" s="25">
        <f>'AEO 2022 Table 47 Raw'!K107</f>
        <v>0</v>
      </c>
      <c r="I123" s="25">
        <f>'AEO 2022 Table 47 Raw'!L107</f>
        <v>3.9727299999999999</v>
      </c>
      <c r="J123" s="25">
        <f>'AEO 2022 Table 47 Raw'!M107</f>
        <v>5.1847779999999997</v>
      </c>
      <c r="K123" s="25">
        <f>'AEO 2022 Table 47 Raw'!N107</f>
        <v>5.5874569999999997</v>
      </c>
      <c r="L123" s="25">
        <f>'AEO 2022 Table 47 Raw'!O107</f>
        <v>6.0374460000000001</v>
      </c>
      <c r="M123" s="25">
        <f>'AEO 2022 Table 47 Raw'!P107</f>
        <v>6.5016040000000004</v>
      </c>
      <c r="N123" s="25">
        <f>'AEO 2022 Table 47 Raw'!Q107</f>
        <v>7.0785840000000002</v>
      </c>
      <c r="O123" s="25">
        <f>'AEO 2022 Table 47 Raw'!R107</f>
        <v>7.7044079999999999</v>
      </c>
      <c r="P123" s="25">
        <f>'AEO 2022 Table 47 Raw'!S107</f>
        <v>8.3741319999999995</v>
      </c>
      <c r="Q123" s="25">
        <f>'AEO 2022 Table 47 Raw'!T107</f>
        <v>9.0773489999999999</v>
      </c>
      <c r="R123" s="25">
        <f>'AEO 2022 Table 47 Raw'!U107</f>
        <v>9.9670760000000005</v>
      </c>
      <c r="S123" s="25">
        <f>'AEO 2022 Table 47 Raw'!V107</f>
        <v>10.927172000000001</v>
      </c>
      <c r="T123" s="25">
        <f>'AEO 2022 Table 47 Raw'!W107</f>
        <v>11.862753</v>
      </c>
      <c r="U123" s="25">
        <f>'AEO 2022 Table 47 Raw'!X107</f>
        <v>12.749724000000001</v>
      </c>
      <c r="V123" s="25">
        <f>'AEO 2022 Table 47 Raw'!Y107</f>
        <v>13.565351</v>
      </c>
      <c r="W123" s="25">
        <f>'AEO 2022 Table 47 Raw'!Z107</f>
        <v>15.860439</v>
      </c>
      <c r="X123" s="25">
        <f>'AEO 2022 Table 47 Raw'!AA107</f>
        <v>17.174973000000001</v>
      </c>
      <c r="Y123" s="25">
        <f>'AEO 2022 Table 47 Raw'!AB107</f>
        <v>17.116745000000002</v>
      </c>
      <c r="Z123" s="25">
        <f>'AEO 2022 Table 47 Raw'!AC107</f>
        <v>17.067246999999998</v>
      </c>
      <c r="AA123" s="25">
        <f>'AEO 2022 Table 47 Raw'!AD107</f>
        <v>17.106138000000001</v>
      </c>
      <c r="AB123" s="25">
        <f>'AEO 2022 Table 47 Raw'!AE107</f>
        <v>17.001358</v>
      </c>
      <c r="AC123" s="25">
        <f>'AEO 2022 Table 47 Raw'!AF107</f>
        <v>17.001598000000001</v>
      </c>
      <c r="AD123" s="25">
        <f>'AEO 2022 Table 47 Raw'!AG107</f>
        <v>17.083089999999999</v>
      </c>
      <c r="AE123" s="25">
        <f>'AEO 2022 Table 47 Raw'!AH107</f>
        <v>17.241447000000001</v>
      </c>
      <c r="AF123" s="25">
        <f>'AEO 2022 Table 47 Raw'!AI107</f>
        <v>17.47908</v>
      </c>
      <c r="AG123" s="45" t="str">
        <f>'AEO 2022 Table 47 Raw'!AJ107</f>
        <v>- -</v>
      </c>
    </row>
    <row r="124" spans="1:33" ht="15" customHeight="1">
      <c r="A124" s="8" t="s">
        <v>1186</v>
      </c>
      <c r="B124" s="24" t="s">
        <v>1143</v>
      </c>
      <c r="C124" s="25">
        <f>'AEO 2022 Table 47 Raw'!F108</f>
        <v>0</v>
      </c>
      <c r="D124" s="25">
        <f>'AEO 2022 Table 47 Raw'!G108</f>
        <v>0</v>
      </c>
      <c r="E124" s="25">
        <f>'AEO 2022 Table 47 Raw'!H108</f>
        <v>0</v>
      </c>
      <c r="F124" s="25">
        <f>'AEO 2022 Table 47 Raw'!I108</f>
        <v>10.451117999999999</v>
      </c>
      <c r="G124" s="25">
        <f>'AEO 2022 Table 47 Raw'!J108</f>
        <v>0</v>
      </c>
      <c r="H124" s="25">
        <f>'AEO 2022 Table 47 Raw'!K108</f>
        <v>13.027227999999999</v>
      </c>
      <c r="I124" s="25">
        <f>'AEO 2022 Table 47 Raw'!L108</f>
        <v>15.65807</v>
      </c>
      <c r="J124" s="25">
        <f>'AEO 2022 Table 47 Raw'!M108</f>
        <v>16.781178000000001</v>
      </c>
      <c r="K124" s="25">
        <f>'AEO 2022 Table 47 Raw'!N108</f>
        <v>17.924285999999999</v>
      </c>
      <c r="L124" s="25">
        <f>'AEO 2022 Table 47 Raw'!O108</f>
        <v>19.121953999999999</v>
      </c>
      <c r="M124" s="25">
        <f>'AEO 2022 Table 47 Raw'!P108</f>
        <v>26.596831999999999</v>
      </c>
      <c r="N124" s="25">
        <f>'AEO 2022 Table 47 Raw'!Q108</f>
        <v>27.461914</v>
      </c>
      <c r="O124" s="25">
        <f>'AEO 2022 Table 47 Raw'!R108</f>
        <v>28.209900000000001</v>
      </c>
      <c r="P124" s="25">
        <f>'AEO 2022 Table 47 Raw'!S108</f>
        <v>28.959534000000001</v>
      </c>
      <c r="Q124" s="25">
        <f>'AEO 2022 Table 47 Raw'!T108</f>
        <v>29.709015000000001</v>
      </c>
      <c r="R124" s="25">
        <f>'AEO 2022 Table 47 Raw'!U108</f>
        <v>30.305237000000002</v>
      </c>
      <c r="S124" s="25">
        <f>'AEO 2022 Table 47 Raw'!V108</f>
        <v>31.109192</v>
      </c>
      <c r="T124" s="25">
        <f>'AEO 2022 Table 47 Raw'!W108</f>
        <v>31.957550000000001</v>
      </c>
      <c r="U124" s="25">
        <f>'AEO 2022 Table 47 Raw'!X108</f>
        <v>32.849823000000001</v>
      </c>
      <c r="V124" s="25">
        <f>'AEO 2022 Table 47 Raw'!Y108</f>
        <v>33.765411</v>
      </c>
      <c r="W124" s="25">
        <f>'AEO 2022 Table 47 Raw'!Z108</f>
        <v>34.384887999999997</v>
      </c>
      <c r="X124" s="25">
        <f>'AEO 2022 Table 47 Raw'!AA108</f>
        <v>35.382384999999999</v>
      </c>
      <c r="Y124" s="25">
        <f>'AEO 2022 Table 47 Raw'!AB108</f>
        <v>36.442841000000001</v>
      </c>
      <c r="Z124" s="25">
        <f>'AEO 2022 Table 47 Raw'!AC108</f>
        <v>37.561400999999996</v>
      </c>
      <c r="AA124" s="25">
        <f>'AEO 2022 Table 47 Raw'!AD108</f>
        <v>38.753601000000003</v>
      </c>
      <c r="AB124" s="25">
        <f>'AEO 2022 Table 47 Raw'!AE108</f>
        <v>39.626587000000001</v>
      </c>
      <c r="AC124" s="25">
        <f>'AEO 2022 Table 47 Raw'!AF108</f>
        <v>40.953429999999997</v>
      </c>
      <c r="AD124" s="25">
        <f>'AEO 2022 Table 47 Raw'!AG108</f>
        <v>42.376099000000004</v>
      </c>
      <c r="AE124" s="25">
        <f>'AEO 2022 Table 47 Raw'!AH108</f>
        <v>43.904052999999998</v>
      </c>
      <c r="AF124" s="25">
        <f>'AEO 2022 Table 47 Raw'!AI108</f>
        <v>45.537781000000003</v>
      </c>
      <c r="AG124" s="45" t="str">
        <f>'AEO 2022 Table 47 Raw'!AJ108</f>
        <v>- -</v>
      </c>
    </row>
    <row r="125" spans="1:33" ht="15" customHeight="1">
      <c r="A125" s="8" t="s">
        <v>1187</v>
      </c>
      <c r="B125" s="24" t="s">
        <v>1151</v>
      </c>
      <c r="C125" s="25">
        <f>'AEO 2022 Table 47 Raw'!F109</f>
        <v>0</v>
      </c>
      <c r="D125" s="25">
        <f>'AEO 2022 Table 47 Raw'!G109</f>
        <v>0</v>
      </c>
      <c r="E125" s="25">
        <f>'AEO 2022 Table 47 Raw'!H109</f>
        <v>156.61035200000001</v>
      </c>
      <c r="F125" s="25">
        <f>'AEO 2022 Table 47 Raw'!I109</f>
        <v>153.58528100000001</v>
      </c>
      <c r="G125" s="25">
        <f>'AEO 2022 Table 47 Raw'!J109</f>
        <v>167.54072600000001</v>
      </c>
      <c r="H125" s="25">
        <f>'AEO 2022 Table 47 Raw'!K109</f>
        <v>131.80898999999999</v>
      </c>
      <c r="I125" s="25">
        <f>'AEO 2022 Table 47 Raw'!L109</f>
        <v>229.18573000000001</v>
      </c>
      <c r="J125" s="25">
        <f>'AEO 2022 Table 47 Raw'!M109</f>
        <v>272.50289900000001</v>
      </c>
      <c r="K125" s="25">
        <f>'AEO 2022 Table 47 Raw'!N109</f>
        <v>307.55731200000002</v>
      </c>
      <c r="L125" s="25">
        <f>'AEO 2022 Table 47 Raw'!O109</f>
        <v>330.31860399999999</v>
      </c>
      <c r="M125" s="25">
        <f>'AEO 2022 Table 47 Raw'!P109</f>
        <v>353.19519000000003</v>
      </c>
      <c r="N125" s="25">
        <f>'AEO 2022 Table 47 Raw'!Q109</f>
        <v>375.54422</v>
      </c>
      <c r="O125" s="25">
        <f>'AEO 2022 Table 47 Raw'!R109</f>
        <v>405.92275999999998</v>
      </c>
      <c r="P125" s="25">
        <f>'AEO 2022 Table 47 Raw'!S109</f>
        <v>451.901611</v>
      </c>
      <c r="Q125" s="25">
        <f>'AEO 2022 Table 47 Raw'!T109</f>
        <v>462.28936800000002</v>
      </c>
      <c r="R125" s="25">
        <f>'AEO 2022 Table 47 Raw'!U109</f>
        <v>472.41039999999998</v>
      </c>
      <c r="S125" s="25">
        <f>'AEO 2022 Table 47 Raw'!V109</f>
        <v>484.61755399999998</v>
      </c>
      <c r="T125" s="25">
        <f>'AEO 2022 Table 47 Raw'!W109</f>
        <v>496.45117199999999</v>
      </c>
      <c r="U125" s="25">
        <f>'AEO 2022 Table 47 Raw'!X109</f>
        <v>507.82092299999999</v>
      </c>
      <c r="V125" s="25">
        <f>'AEO 2022 Table 47 Raw'!Y109</f>
        <v>531.66821300000004</v>
      </c>
      <c r="W125" s="25">
        <f>'AEO 2022 Table 47 Raw'!Z109</f>
        <v>574.87817399999994</v>
      </c>
      <c r="X125" s="25">
        <f>'AEO 2022 Table 47 Raw'!AA109</f>
        <v>601.270264</v>
      </c>
      <c r="Y125" s="25">
        <f>'AEO 2022 Table 47 Raw'!AB109</f>
        <v>611.60278300000004</v>
      </c>
      <c r="Z125" s="25">
        <f>'AEO 2022 Table 47 Raw'!AC109</f>
        <v>618.27722200000005</v>
      </c>
      <c r="AA125" s="25">
        <f>'AEO 2022 Table 47 Raw'!AD109</f>
        <v>627.55560300000002</v>
      </c>
      <c r="AB125" s="25">
        <f>'AEO 2022 Table 47 Raw'!AE109</f>
        <v>639.02136199999995</v>
      </c>
      <c r="AC125" s="25">
        <f>'AEO 2022 Table 47 Raw'!AF109</f>
        <v>652.56243900000004</v>
      </c>
      <c r="AD125" s="25">
        <f>'AEO 2022 Table 47 Raw'!AG109</f>
        <v>668.86431900000002</v>
      </c>
      <c r="AE125" s="25">
        <f>'AEO 2022 Table 47 Raw'!AH109</f>
        <v>687.924622</v>
      </c>
      <c r="AF125" s="25">
        <f>'AEO 2022 Table 47 Raw'!AI109</f>
        <v>709.28985599999999</v>
      </c>
      <c r="AG125" s="45" t="str">
        <f>'AEO 2022 Table 47 Raw'!AJ109</f>
        <v>- -</v>
      </c>
    </row>
    <row r="126" spans="1:33" ht="15" customHeight="1">
      <c r="A126" s="8" t="s">
        <v>1188</v>
      </c>
      <c r="B126" s="24" t="s">
        <v>1139</v>
      </c>
      <c r="C126" s="25">
        <f>'AEO 2022 Table 47 Raw'!F110</f>
        <v>0</v>
      </c>
      <c r="D126" s="25">
        <f>'AEO 2022 Table 47 Raw'!G110</f>
        <v>0</v>
      </c>
      <c r="E126" s="25">
        <f>'AEO 2022 Table 47 Raw'!H110</f>
        <v>29.267792</v>
      </c>
      <c r="F126" s="25">
        <f>'AEO 2022 Table 47 Raw'!I110</f>
        <v>148.46101400000001</v>
      </c>
      <c r="G126" s="25">
        <f>'AEO 2022 Table 47 Raw'!J110</f>
        <v>139.742538</v>
      </c>
      <c r="H126" s="25">
        <f>'AEO 2022 Table 47 Raw'!K110</f>
        <v>121.189781</v>
      </c>
      <c r="I126" s="25">
        <f>'AEO 2022 Table 47 Raw'!L110</f>
        <v>193.18284600000001</v>
      </c>
      <c r="J126" s="25">
        <f>'AEO 2022 Table 47 Raw'!M110</f>
        <v>209.39009100000001</v>
      </c>
      <c r="K126" s="25">
        <f>'AEO 2022 Table 47 Raw'!N110</f>
        <v>225.368652</v>
      </c>
      <c r="L126" s="25">
        <f>'AEO 2022 Table 47 Raw'!O110</f>
        <v>240.24786399999999</v>
      </c>
      <c r="M126" s="25">
        <f>'AEO 2022 Table 47 Raw'!P110</f>
        <v>255.14991800000001</v>
      </c>
      <c r="N126" s="25">
        <f>'AEO 2022 Table 47 Raw'!Q110</f>
        <v>269.67132600000002</v>
      </c>
      <c r="O126" s="25">
        <f>'AEO 2022 Table 47 Raw'!R110</f>
        <v>284.09588600000001</v>
      </c>
      <c r="P126" s="25">
        <f>'AEO 2022 Table 47 Raw'!S110</f>
        <v>313.66015599999997</v>
      </c>
      <c r="Q126" s="25">
        <f>'AEO 2022 Table 47 Raw'!T110</f>
        <v>321.21826199999998</v>
      </c>
      <c r="R126" s="25">
        <f>'AEO 2022 Table 47 Raw'!U110</f>
        <v>328.60351600000001</v>
      </c>
      <c r="S126" s="25">
        <f>'AEO 2022 Table 47 Raw'!V110</f>
        <v>337.46630900000002</v>
      </c>
      <c r="T126" s="25">
        <f>'AEO 2022 Table 47 Raw'!W110</f>
        <v>346.10791</v>
      </c>
      <c r="U126" s="25">
        <f>'AEO 2022 Table 47 Raw'!X110</f>
        <v>354.48046900000003</v>
      </c>
      <c r="V126" s="25">
        <f>'AEO 2022 Table 47 Raw'!Y110</f>
        <v>367.95263699999998</v>
      </c>
      <c r="W126" s="25">
        <f>'AEO 2022 Table 47 Raw'!Z110</f>
        <v>402.02539100000001</v>
      </c>
      <c r="X126" s="25">
        <f>'AEO 2022 Table 47 Raw'!AA110</f>
        <v>407.52685500000001</v>
      </c>
      <c r="Y126" s="25">
        <f>'AEO 2022 Table 47 Raw'!AB110</f>
        <v>413.90185500000001</v>
      </c>
      <c r="Z126" s="25">
        <f>'AEO 2022 Table 47 Raw'!AC110</f>
        <v>421.381348</v>
      </c>
      <c r="AA126" s="25">
        <f>'AEO 2022 Table 47 Raw'!AD110</f>
        <v>430.34814499999999</v>
      </c>
      <c r="AB126" s="25">
        <f>'AEO 2022 Table 47 Raw'!AE110</f>
        <v>440.97363300000001</v>
      </c>
      <c r="AC126" s="25">
        <f>'AEO 2022 Table 47 Raw'!AF110</f>
        <v>453.27734400000003</v>
      </c>
      <c r="AD126" s="25">
        <f>'AEO 2022 Table 47 Raw'!AG110</f>
        <v>467.75048800000002</v>
      </c>
      <c r="AE126" s="25">
        <f>'AEO 2022 Table 47 Raw'!AH110</f>
        <v>484.39794899999998</v>
      </c>
      <c r="AF126" s="25">
        <f>'AEO 2022 Table 47 Raw'!AI110</f>
        <v>502.89453099999997</v>
      </c>
      <c r="AG126" s="45" t="str">
        <f>'AEO 2022 Table 47 Raw'!AJ110</f>
        <v>- -</v>
      </c>
    </row>
    <row r="127" spans="1:33" ht="15" customHeight="1">
      <c r="A127" s="8" t="s">
        <v>1189</v>
      </c>
      <c r="B127" s="24" t="s">
        <v>1141</v>
      </c>
      <c r="C127" s="25">
        <f>'AEO 2022 Table 47 Raw'!F111</f>
        <v>0</v>
      </c>
      <c r="D127" s="25">
        <f>'AEO 2022 Table 47 Raw'!G111</f>
        <v>0</v>
      </c>
      <c r="E127" s="25">
        <f>'AEO 2022 Table 47 Raw'!H111</f>
        <v>127.342552</v>
      </c>
      <c r="F127" s="25">
        <f>'AEO 2022 Table 47 Raw'!I111</f>
        <v>0</v>
      </c>
      <c r="G127" s="25">
        <f>'AEO 2022 Table 47 Raw'!J111</f>
        <v>0</v>
      </c>
      <c r="H127" s="25">
        <f>'AEO 2022 Table 47 Raw'!K111</f>
        <v>0</v>
      </c>
      <c r="I127" s="25">
        <f>'AEO 2022 Table 47 Raw'!L111</f>
        <v>21.023781</v>
      </c>
      <c r="J127" s="25">
        <f>'AEO 2022 Table 47 Raw'!M111</f>
        <v>30.238078999999999</v>
      </c>
      <c r="K127" s="25">
        <f>'AEO 2022 Table 47 Raw'!N111</f>
        <v>45.077007000000002</v>
      </c>
      <c r="L127" s="25">
        <f>'AEO 2022 Table 47 Raw'!O111</f>
        <v>49.187542000000001</v>
      </c>
      <c r="M127" s="25">
        <f>'AEO 2022 Table 47 Raw'!P111</f>
        <v>53.319316999999998</v>
      </c>
      <c r="N127" s="25">
        <f>'AEO 2022 Table 47 Raw'!Q111</f>
        <v>57.339396999999998</v>
      </c>
      <c r="O127" s="25">
        <f>'AEO 2022 Table 47 Raw'!R111</f>
        <v>61.260052000000002</v>
      </c>
      <c r="P127" s="25">
        <f>'AEO 2022 Table 47 Raw'!S111</f>
        <v>75.897705000000002</v>
      </c>
      <c r="Q127" s="25">
        <f>'AEO 2022 Table 47 Raw'!T111</f>
        <v>77.324341000000004</v>
      </c>
      <c r="R127" s="25">
        <f>'AEO 2022 Table 47 Raw'!U111</f>
        <v>78.755249000000006</v>
      </c>
      <c r="S127" s="25">
        <f>'AEO 2022 Table 47 Raw'!V111</f>
        <v>80.554687999999999</v>
      </c>
      <c r="T127" s="25">
        <f>'AEO 2022 Table 47 Raw'!W111</f>
        <v>82.385620000000003</v>
      </c>
      <c r="U127" s="25">
        <f>'AEO 2022 Table 47 Raw'!X111</f>
        <v>84.233643000000001</v>
      </c>
      <c r="V127" s="25">
        <f>'AEO 2022 Table 47 Raw'!Y111</f>
        <v>86.337280000000007</v>
      </c>
      <c r="W127" s="25">
        <f>'AEO 2022 Table 47 Raw'!Z111</f>
        <v>88.408569</v>
      </c>
      <c r="X127" s="25">
        <f>'AEO 2022 Table 47 Raw'!AA111</f>
        <v>109.458496</v>
      </c>
      <c r="Y127" s="25">
        <f>'AEO 2022 Table 47 Raw'!AB111</f>
        <v>113.65683</v>
      </c>
      <c r="Z127" s="25">
        <f>'AEO 2022 Table 47 Raw'!AC111</f>
        <v>113.023438</v>
      </c>
      <c r="AA127" s="25">
        <f>'AEO 2022 Table 47 Raw'!AD111</f>
        <v>113.326942</v>
      </c>
      <c r="AB127" s="25">
        <f>'AEO 2022 Table 47 Raw'!AE111</f>
        <v>113.95961</v>
      </c>
      <c r="AC127" s="25">
        <f>'AEO 2022 Table 47 Raw'!AF111</f>
        <v>114.78641500000001</v>
      </c>
      <c r="AD127" s="25">
        <f>'AEO 2022 Table 47 Raw'!AG111</f>
        <v>115.900581</v>
      </c>
      <c r="AE127" s="25">
        <f>'AEO 2022 Table 47 Raw'!AH111</f>
        <v>117.31572</v>
      </c>
      <c r="AF127" s="25">
        <f>'AEO 2022 Table 47 Raw'!AI111</f>
        <v>118.97711200000001</v>
      </c>
      <c r="AG127" s="45" t="str">
        <f>'AEO 2022 Table 47 Raw'!AJ111</f>
        <v>- -</v>
      </c>
    </row>
    <row r="128" spans="1:33" ht="12" customHeight="1">
      <c r="A128" s="8" t="s">
        <v>1190</v>
      </c>
      <c r="B128" s="24" t="s">
        <v>1143</v>
      </c>
      <c r="C128" s="25">
        <f>'AEO 2022 Table 47 Raw'!F112</f>
        <v>0</v>
      </c>
      <c r="D128" s="25">
        <f>'AEO 2022 Table 47 Raw'!G112</f>
        <v>0</v>
      </c>
      <c r="E128" s="25">
        <f>'AEO 2022 Table 47 Raw'!H112</f>
        <v>0</v>
      </c>
      <c r="F128" s="25">
        <f>'AEO 2022 Table 47 Raw'!I112</f>
        <v>5.1242640000000002</v>
      </c>
      <c r="G128" s="25">
        <f>'AEO 2022 Table 47 Raw'!J112</f>
        <v>27.798190999999999</v>
      </c>
      <c r="H128" s="25">
        <f>'AEO 2022 Table 47 Raw'!K112</f>
        <v>10.619213</v>
      </c>
      <c r="I128" s="25">
        <f>'AEO 2022 Table 47 Raw'!L112</f>
        <v>14.979089</v>
      </c>
      <c r="J128" s="25">
        <f>'AEO 2022 Table 47 Raw'!M112</f>
        <v>32.874724999999998</v>
      </c>
      <c r="K128" s="25">
        <f>'AEO 2022 Table 47 Raw'!N112</f>
        <v>37.111679000000002</v>
      </c>
      <c r="L128" s="25">
        <f>'AEO 2022 Table 47 Raw'!O112</f>
        <v>40.883220999999999</v>
      </c>
      <c r="M128" s="25">
        <f>'AEO 2022 Table 47 Raw'!P112</f>
        <v>44.725951999999999</v>
      </c>
      <c r="N128" s="25">
        <f>'AEO 2022 Table 47 Raw'!Q112</f>
        <v>48.533504000000001</v>
      </c>
      <c r="O128" s="25">
        <f>'AEO 2022 Table 47 Raw'!R112</f>
        <v>60.566833000000003</v>
      </c>
      <c r="P128" s="25">
        <f>'AEO 2022 Table 47 Raw'!S112</f>
        <v>62.34375</v>
      </c>
      <c r="Q128" s="25">
        <f>'AEO 2022 Table 47 Raw'!T112</f>
        <v>63.746765000000003</v>
      </c>
      <c r="R128" s="25">
        <f>'AEO 2022 Table 47 Raw'!U112</f>
        <v>65.051636000000002</v>
      </c>
      <c r="S128" s="25">
        <f>'AEO 2022 Table 47 Raw'!V112</f>
        <v>66.596558000000002</v>
      </c>
      <c r="T128" s="25">
        <f>'AEO 2022 Table 47 Raw'!W112</f>
        <v>67.957642000000007</v>
      </c>
      <c r="U128" s="25">
        <f>'AEO 2022 Table 47 Raw'!X112</f>
        <v>69.106812000000005</v>
      </c>
      <c r="V128" s="25">
        <f>'AEO 2022 Table 47 Raw'!Y112</f>
        <v>77.378296000000006</v>
      </c>
      <c r="W128" s="25">
        <f>'AEO 2022 Table 47 Raw'!Z112</f>
        <v>84.444214000000002</v>
      </c>
      <c r="X128" s="25">
        <f>'AEO 2022 Table 47 Raw'!AA112</f>
        <v>84.284912000000006</v>
      </c>
      <c r="Y128" s="25">
        <f>'AEO 2022 Table 47 Raw'!AB112</f>
        <v>84.044066999999998</v>
      </c>
      <c r="Z128" s="25">
        <f>'AEO 2022 Table 47 Raw'!AC112</f>
        <v>83.872437000000005</v>
      </c>
      <c r="AA128" s="25">
        <f>'AEO 2022 Table 47 Raw'!AD112</f>
        <v>83.880493000000001</v>
      </c>
      <c r="AB128" s="25">
        <f>'AEO 2022 Table 47 Raw'!AE112</f>
        <v>84.088134999999994</v>
      </c>
      <c r="AC128" s="25">
        <f>'AEO 2022 Table 47 Raw'!AF112</f>
        <v>84.498656999999994</v>
      </c>
      <c r="AD128" s="25">
        <f>'AEO 2022 Table 47 Raw'!AG112</f>
        <v>85.213256999999999</v>
      </c>
      <c r="AE128" s="25">
        <f>'AEO 2022 Table 47 Raw'!AH112</f>
        <v>86.210937999999999</v>
      </c>
      <c r="AF128" s="25">
        <f>'AEO 2022 Table 47 Raw'!AI112</f>
        <v>87.418212999999994</v>
      </c>
      <c r="AG128" s="45" t="str">
        <f>'AEO 2022 Table 47 Raw'!AJ112</f>
        <v>- -</v>
      </c>
    </row>
    <row r="129" spans="1:33" ht="12" customHeight="1">
      <c r="A129" s="8" t="s">
        <v>1191</v>
      </c>
      <c r="B129" s="24" t="s">
        <v>1153</v>
      </c>
      <c r="C129" s="25">
        <f>'AEO 2022 Table 47 Raw'!F113</f>
        <v>0</v>
      </c>
      <c r="D129" s="25">
        <f>'AEO 2022 Table 47 Raw'!G113</f>
        <v>0</v>
      </c>
      <c r="E129" s="25">
        <f>'AEO 2022 Table 47 Raw'!H113</f>
        <v>56.669510000000002</v>
      </c>
      <c r="F129" s="25">
        <f>'AEO 2022 Table 47 Raw'!I113</f>
        <v>37.471088000000002</v>
      </c>
      <c r="G129" s="25">
        <f>'AEO 2022 Table 47 Raw'!J113</f>
        <v>43.557560000000002</v>
      </c>
      <c r="H129" s="25">
        <f>'AEO 2022 Table 47 Raw'!K113</f>
        <v>44.503295999999999</v>
      </c>
      <c r="I129" s="25">
        <f>'AEO 2022 Table 47 Raw'!L113</f>
        <v>72.808311000000003</v>
      </c>
      <c r="J129" s="25">
        <f>'AEO 2022 Table 47 Raw'!M113</f>
        <v>84.820007000000004</v>
      </c>
      <c r="K129" s="25">
        <f>'AEO 2022 Table 47 Raw'!N113</f>
        <v>90.070235999999994</v>
      </c>
      <c r="L129" s="25">
        <f>'AEO 2022 Table 47 Raw'!O113</f>
        <v>92.176970999999995</v>
      </c>
      <c r="M129" s="25">
        <f>'AEO 2022 Table 47 Raw'!P113</f>
        <v>94.572677999999996</v>
      </c>
      <c r="N129" s="25">
        <f>'AEO 2022 Table 47 Raw'!Q113</f>
        <v>97.417586999999997</v>
      </c>
      <c r="O129" s="25">
        <f>'AEO 2022 Table 47 Raw'!R113</f>
        <v>100.320312</v>
      </c>
      <c r="P129" s="25">
        <f>'AEO 2022 Table 47 Raw'!S113</f>
        <v>103.08107</v>
      </c>
      <c r="Q129" s="25">
        <f>'AEO 2022 Table 47 Raw'!T113</f>
        <v>105.67130299999999</v>
      </c>
      <c r="R129" s="25">
        <f>'AEO 2022 Table 47 Raw'!U113</f>
        <v>109.04439499999999</v>
      </c>
      <c r="S129" s="25">
        <f>'AEO 2022 Table 47 Raw'!V113</f>
        <v>112.1054</v>
      </c>
      <c r="T129" s="25">
        <f>'AEO 2022 Table 47 Raw'!W113</f>
        <v>118.504662</v>
      </c>
      <c r="U129" s="25">
        <f>'AEO 2022 Table 47 Raw'!X113</f>
        <v>121.540161</v>
      </c>
      <c r="V129" s="25">
        <f>'AEO 2022 Table 47 Raw'!Y113</f>
        <v>124.700394</v>
      </c>
      <c r="W129" s="25">
        <f>'AEO 2022 Table 47 Raw'!Z113</f>
        <v>128.62368799999999</v>
      </c>
      <c r="X129" s="25">
        <f>'AEO 2022 Table 47 Raw'!AA113</f>
        <v>132.40486100000001</v>
      </c>
      <c r="Y129" s="25">
        <f>'AEO 2022 Table 47 Raw'!AB113</f>
        <v>136.71447800000001</v>
      </c>
      <c r="Z129" s="25">
        <f>'AEO 2022 Table 47 Raw'!AC113</f>
        <v>141.45953399999999</v>
      </c>
      <c r="AA129" s="25">
        <f>'AEO 2022 Table 47 Raw'!AD113</f>
        <v>146.47183200000001</v>
      </c>
      <c r="AB129" s="25">
        <f>'AEO 2022 Table 47 Raw'!AE113</f>
        <v>152.38009600000001</v>
      </c>
      <c r="AC129" s="25">
        <f>'AEO 2022 Table 47 Raw'!AF113</f>
        <v>158.54830899999999</v>
      </c>
      <c r="AD129" s="25">
        <f>'AEO 2022 Table 47 Raw'!AG113</f>
        <v>169.47439600000001</v>
      </c>
      <c r="AE129" s="25">
        <f>'AEO 2022 Table 47 Raw'!AH113</f>
        <v>176.05462600000001</v>
      </c>
      <c r="AF129" s="25">
        <f>'AEO 2022 Table 47 Raw'!AI113</f>
        <v>183.35507200000001</v>
      </c>
      <c r="AG129" s="45" t="str">
        <f>'AEO 2022 Table 47 Raw'!AJ113</f>
        <v>- -</v>
      </c>
    </row>
    <row r="130" spans="1:33" ht="12" customHeight="1">
      <c r="A130" s="8" t="s">
        <v>1192</v>
      </c>
      <c r="B130" s="24" t="s">
        <v>1139</v>
      </c>
      <c r="C130" s="25">
        <f>'AEO 2022 Table 47 Raw'!F114</f>
        <v>0</v>
      </c>
      <c r="D130" s="25">
        <f>'AEO 2022 Table 47 Raw'!G114</f>
        <v>0</v>
      </c>
      <c r="E130" s="25">
        <f>'AEO 2022 Table 47 Raw'!H114</f>
        <v>40.306548999999997</v>
      </c>
      <c r="F130" s="25">
        <f>'AEO 2022 Table 47 Raw'!I114</f>
        <v>32.350479</v>
      </c>
      <c r="G130" s="25">
        <f>'AEO 2022 Table 47 Raw'!J114</f>
        <v>30.349741000000002</v>
      </c>
      <c r="H130" s="25">
        <f>'AEO 2022 Table 47 Raw'!K114</f>
        <v>28.719753000000001</v>
      </c>
      <c r="I130" s="25">
        <f>'AEO 2022 Table 47 Raw'!L114</f>
        <v>39.418579000000001</v>
      </c>
      <c r="J130" s="25">
        <f>'AEO 2022 Table 47 Raw'!M114</f>
        <v>46.519775000000003</v>
      </c>
      <c r="K130" s="25">
        <f>'AEO 2022 Table 47 Raw'!N114</f>
        <v>49.927703999999999</v>
      </c>
      <c r="L130" s="25">
        <f>'AEO 2022 Table 47 Raw'!O114</f>
        <v>50.177700000000002</v>
      </c>
      <c r="M130" s="25">
        <f>'AEO 2022 Table 47 Raw'!P114</f>
        <v>50.630234000000002</v>
      </c>
      <c r="N130" s="25">
        <f>'AEO 2022 Table 47 Raw'!Q114</f>
        <v>51.382655999999997</v>
      </c>
      <c r="O130" s="25">
        <f>'AEO 2022 Table 47 Raw'!R114</f>
        <v>52.247616000000001</v>
      </c>
      <c r="P130" s="25">
        <f>'AEO 2022 Table 47 Raw'!S114</f>
        <v>53.135494000000001</v>
      </c>
      <c r="Q130" s="25">
        <f>'AEO 2022 Table 47 Raw'!T114</f>
        <v>53.99192</v>
      </c>
      <c r="R130" s="25">
        <f>'AEO 2022 Table 47 Raw'!U114</f>
        <v>55.335594</v>
      </c>
      <c r="S130" s="25">
        <f>'AEO 2022 Table 47 Raw'!V114</f>
        <v>56.643044000000003</v>
      </c>
      <c r="T130" s="25">
        <f>'AEO 2022 Table 47 Raw'!W114</f>
        <v>58.164817999999997</v>
      </c>
      <c r="U130" s="25">
        <f>'AEO 2022 Table 47 Raw'!X114</f>
        <v>59.893065999999997</v>
      </c>
      <c r="V130" s="25">
        <f>'AEO 2022 Table 47 Raw'!Y114</f>
        <v>61.794277000000001</v>
      </c>
      <c r="W130" s="25">
        <f>'AEO 2022 Table 47 Raw'!Z114</f>
        <v>64.128487000000007</v>
      </c>
      <c r="X130" s="25">
        <f>'AEO 2022 Table 47 Raw'!AA114</f>
        <v>66.410843</v>
      </c>
      <c r="Y130" s="25">
        <f>'AEO 2022 Table 47 Raw'!AB114</f>
        <v>69.047295000000005</v>
      </c>
      <c r="Z130" s="25">
        <f>'AEO 2022 Table 47 Raw'!AC114</f>
        <v>72.002289000000005</v>
      </c>
      <c r="AA130" s="25">
        <f>'AEO 2022 Table 47 Raw'!AD114</f>
        <v>75.173241000000004</v>
      </c>
      <c r="AB130" s="25">
        <f>'AEO 2022 Table 47 Raw'!AE114</f>
        <v>78.856880000000004</v>
      </c>
      <c r="AC130" s="25">
        <f>'AEO 2022 Table 47 Raw'!AF114</f>
        <v>82.716644000000002</v>
      </c>
      <c r="AD130" s="25">
        <f>'AEO 2022 Table 47 Raw'!AG114</f>
        <v>87.047852000000006</v>
      </c>
      <c r="AE130" s="25">
        <f>'AEO 2022 Table 47 Raw'!AH114</f>
        <v>91.724029999999999</v>
      </c>
      <c r="AF130" s="25">
        <f>'AEO 2022 Table 47 Raw'!AI114</f>
        <v>96.761741999999998</v>
      </c>
      <c r="AG130" s="45" t="str">
        <f>'AEO 2022 Table 47 Raw'!AJ114</f>
        <v>- -</v>
      </c>
    </row>
    <row r="131" spans="1:33" ht="12" customHeight="1">
      <c r="A131" s="8" t="s">
        <v>1193</v>
      </c>
      <c r="B131" s="24" t="s">
        <v>1141</v>
      </c>
      <c r="C131" s="25">
        <f>'AEO 2022 Table 47 Raw'!F115</f>
        <v>0</v>
      </c>
      <c r="D131" s="25">
        <f>'AEO 2022 Table 47 Raw'!G115</f>
        <v>0</v>
      </c>
      <c r="E131" s="25">
        <f>'AEO 2022 Table 47 Raw'!H115</f>
        <v>16.362960999999999</v>
      </c>
      <c r="F131" s="25">
        <f>'AEO 2022 Table 47 Raw'!I115</f>
        <v>0</v>
      </c>
      <c r="G131" s="25">
        <f>'AEO 2022 Table 47 Raw'!J115</f>
        <v>0</v>
      </c>
      <c r="H131" s="25">
        <f>'AEO 2022 Table 47 Raw'!K115</f>
        <v>0</v>
      </c>
      <c r="I131" s="25">
        <f>'AEO 2022 Table 47 Raw'!L115</f>
        <v>4.736758</v>
      </c>
      <c r="J131" s="25">
        <f>'AEO 2022 Table 47 Raw'!M115</f>
        <v>5.2091089999999998</v>
      </c>
      <c r="K131" s="25">
        <f>'AEO 2022 Table 47 Raw'!N115</f>
        <v>5.930682</v>
      </c>
      <c r="L131" s="25">
        <f>'AEO 2022 Table 47 Raw'!O115</f>
        <v>6.7345600000000001</v>
      </c>
      <c r="M131" s="25">
        <f>'AEO 2022 Table 47 Raw'!P115</f>
        <v>7.614382</v>
      </c>
      <c r="N131" s="25">
        <f>'AEO 2022 Table 47 Raw'!Q115</f>
        <v>8.5717949999999998</v>
      </c>
      <c r="O131" s="25">
        <f>'AEO 2022 Table 47 Raw'!R115</f>
        <v>9.5365310000000001</v>
      </c>
      <c r="P131" s="25">
        <f>'AEO 2022 Table 47 Raw'!S115</f>
        <v>10.463457</v>
      </c>
      <c r="Q131" s="25">
        <f>'AEO 2022 Table 47 Raw'!T115</f>
        <v>11.344697999999999</v>
      </c>
      <c r="R131" s="25">
        <f>'AEO 2022 Table 47 Raw'!U115</f>
        <v>12.283388</v>
      </c>
      <c r="S131" s="25">
        <f>'AEO 2022 Table 47 Raw'!V115</f>
        <v>13.119218999999999</v>
      </c>
      <c r="T131" s="25">
        <f>'AEO 2022 Table 47 Raw'!W115</f>
        <v>17.008300999999999</v>
      </c>
      <c r="U131" s="25">
        <f>'AEO 2022 Table 47 Raw'!X115</f>
        <v>17.272521999999999</v>
      </c>
      <c r="V131" s="25">
        <f>'AEO 2022 Table 47 Raw'!Y115</f>
        <v>17.530380000000001</v>
      </c>
      <c r="W131" s="25">
        <f>'AEO 2022 Table 47 Raw'!Z115</f>
        <v>17.875762999999999</v>
      </c>
      <c r="X131" s="25">
        <f>'AEO 2022 Table 47 Raw'!AA115</f>
        <v>18.192565999999999</v>
      </c>
      <c r="Y131" s="25">
        <f>'AEO 2022 Table 47 Raw'!AB115</f>
        <v>18.542862</v>
      </c>
      <c r="Z131" s="25">
        <f>'AEO 2022 Table 47 Raw'!AC115</f>
        <v>18.901398</v>
      </c>
      <c r="AA131" s="25">
        <f>'AEO 2022 Table 47 Raw'!AD115</f>
        <v>19.243895999999999</v>
      </c>
      <c r="AB131" s="25">
        <f>'AEO 2022 Table 47 Raw'!AE115</f>
        <v>19.652495999999999</v>
      </c>
      <c r="AC131" s="25">
        <f>'AEO 2022 Table 47 Raw'!AF115</f>
        <v>20.147766000000001</v>
      </c>
      <c r="AD131" s="25">
        <f>'AEO 2022 Table 47 Raw'!AG115</f>
        <v>24.738312000000001</v>
      </c>
      <c r="AE131" s="25">
        <f>'AEO 2022 Table 47 Raw'!AH115</f>
        <v>24.481598000000002</v>
      </c>
      <c r="AF131" s="25">
        <f>'AEO 2022 Table 47 Raw'!AI115</f>
        <v>24.404796999999999</v>
      </c>
      <c r="AG131" s="45" t="str">
        <f>'AEO 2022 Table 47 Raw'!AJ115</f>
        <v>- -</v>
      </c>
    </row>
    <row r="132" spans="1:33" ht="12" customHeight="1">
      <c r="A132" s="8" t="s">
        <v>1194</v>
      </c>
      <c r="B132" s="24" t="s">
        <v>1143</v>
      </c>
      <c r="C132" s="25">
        <f>'AEO 2022 Table 47 Raw'!F116</f>
        <v>0</v>
      </c>
      <c r="D132" s="25">
        <f>'AEO 2022 Table 47 Raw'!G116</f>
        <v>0</v>
      </c>
      <c r="E132" s="25">
        <f>'AEO 2022 Table 47 Raw'!H116</f>
        <v>0</v>
      </c>
      <c r="F132" s="25">
        <f>'AEO 2022 Table 47 Raw'!I116</f>
        <v>5.1206079999999998</v>
      </c>
      <c r="G132" s="25">
        <f>'AEO 2022 Table 47 Raw'!J116</f>
        <v>13.20782</v>
      </c>
      <c r="H132" s="25">
        <f>'AEO 2022 Table 47 Raw'!K116</f>
        <v>15.783542000000001</v>
      </c>
      <c r="I132" s="25">
        <f>'AEO 2022 Table 47 Raw'!L116</f>
        <v>28.652972999999999</v>
      </c>
      <c r="J132" s="25">
        <f>'AEO 2022 Table 47 Raw'!M116</f>
        <v>33.091124999999998</v>
      </c>
      <c r="K132" s="25">
        <f>'AEO 2022 Table 47 Raw'!N116</f>
        <v>34.211852999999998</v>
      </c>
      <c r="L132" s="25">
        <f>'AEO 2022 Table 47 Raw'!O116</f>
        <v>35.264709000000003</v>
      </c>
      <c r="M132" s="25">
        <f>'AEO 2022 Table 47 Raw'!P116</f>
        <v>36.328063999999998</v>
      </c>
      <c r="N132" s="25">
        <f>'AEO 2022 Table 47 Raw'!Q116</f>
        <v>37.463135000000001</v>
      </c>
      <c r="O132" s="25">
        <f>'AEO 2022 Table 47 Raw'!R116</f>
        <v>38.536163000000002</v>
      </c>
      <c r="P132" s="25">
        <f>'AEO 2022 Table 47 Raw'!S116</f>
        <v>39.482117000000002</v>
      </c>
      <c r="Q132" s="25">
        <f>'AEO 2022 Table 47 Raw'!T116</f>
        <v>40.334685999999998</v>
      </c>
      <c r="R132" s="25">
        <f>'AEO 2022 Table 47 Raw'!U116</f>
        <v>41.425415000000001</v>
      </c>
      <c r="S132" s="25">
        <f>'AEO 2022 Table 47 Raw'!V116</f>
        <v>42.343139999999998</v>
      </c>
      <c r="T132" s="25">
        <f>'AEO 2022 Table 47 Raw'!W116</f>
        <v>43.331543000000003</v>
      </c>
      <c r="U132" s="25">
        <f>'AEO 2022 Table 47 Raw'!X116</f>
        <v>44.374572999999998</v>
      </c>
      <c r="V132" s="25">
        <f>'AEO 2022 Table 47 Raw'!Y116</f>
        <v>45.375731999999999</v>
      </c>
      <c r="W132" s="25">
        <f>'AEO 2022 Table 47 Raw'!Z116</f>
        <v>46.619446000000003</v>
      </c>
      <c r="X132" s="25">
        <f>'AEO 2022 Table 47 Raw'!AA116</f>
        <v>47.801453000000002</v>
      </c>
      <c r="Y132" s="25">
        <f>'AEO 2022 Table 47 Raw'!AB116</f>
        <v>49.124329000000003</v>
      </c>
      <c r="Z132" s="25">
        <f>'AEO 2022 Table 47 Raw'!AC116</f>
        <v>50.555847</v>
      </c>
      <c r="AA132" s="25">
        <f>'AEO 2022 Table 47 Raw'!AD116</f>
        <v>52.054687999999999</v>
      </c>
      <c r="AB132" s="25">
        <f>'AEO 2022 Table 47 Raw'!AE116</f>
        <v>53.870728</v>
      </c>
      <c r="AC132" s="25">
        <f>'AEO 2022 Table 47 Raw'!AF116</f>
        <v>55.683898999999997</v>
      </c>
      <c r="AD132" s="25">
        <f>'AEO 2022 Table 47 Raw'!AG116</f>
        <v>57.688231999999999</v>
      </c>
      <c r="AE132" s="25">
        <f>'AEO 2022 Table 47 Raw'!AH116</f>
        <v>59.848998999999999</v>
      </c>
      <c r="AF132" s="25">
        <f>'AEO 2022 Table 47 Raw'!AI116</f>
        <v>62.188538000000001</v>
      </c>
      <c r="AG132" s="45" t="str">
        <f>'AEO 2022 Table 47 Raw'!AJ116</f>
        <v>- -</v>
      </c>
    </row>
    <row r="133" spans="1:33" ht="12" customHeight="1">
      <c r="A133" s="8" t="s">
        <v>1195</v>
      </c>
      <c r="B133" s="24" t="s">
        <v>1155</v>
      </c>
      <c r="C133" s="25">
        <f>'AEO 2022 Table 47 Raw'!F117</f>
        <v>0</v>
      </c>
      <c r="D133" s="25">
        <f>'AEO 2022 Table 47 Raw'!G117</f>
        <v>0</v>
      </c>
      <c r="E133" s="25">
        <f>'AEO 2022 Table 47 Raw'!H117</f>
        <v>115.426598</v>
      </c>
      <c r="F133" s="25">
        <f>'AEO 2022 Table 47 Raw'!I117</f>
        <v>41.947009999999999</v>
      </c>
      <c r="G133" s="25">
        <f>'AEO 2022 Table 47 Raw'!J117</f>
        <v>47.125084000000001</v>
      </c>
      <c r="H133" s="25">
        <f>'AEO 2022 Table 47 Raw'!K117</f>
        <v>38.117705999999998</v>
      </c>
      <c r="I133" s="25">
        <f>'AEO 2022 Table 47 Raw'!L117</f>
        <v>67.991485999999995</v>
      </c>
      <c r="J133" s="25">
        <f>'AEO 2022 Table 47 Raw'!M117</f>
        <v>96.846030999999996</v>
      </c>
      <c r="K133" s="25">
        <f>'AEO 2022 Table 47 Raw'!N117</f>
        <v>102.435974</v>
      </c>
      <c r="L133" s="25">
        <f>'AEO 2022 Table 47 Raw'!O117</f>
        <v>108.011292</v>
      </c>
      <c r="M133" s="25">
        <f>'AEO 2022 Table 47 Raw'!P117</f>
        <v>112.861465</v>
      </c>
      <c r="N133" s="25">
        <f>'AEO 2022 Table 47 Raw'!Q117</f>
        <v>119.648026</v>
      </c>
      <c r="O133" s="25">
        <f>'AEO 2022 Table 47 Raw'!R117</f>
        <v>127.09201</v>
      </c>
      <c r="P133" s="25">
        <f>'AEO 2022 Table 47 Raw'!S117</f>
        <v>135.04875200000001</v>
      </c>
      <c r="Q133" s="25">
        <f>'AEO 2022 Table 47 Raw'!T117</f>
        <v>143.84571800000001</v>
      </c>
      <c r="R133" s="25">
        <f>'AEO 2022 Table 47 Raw'!U117</f>
        <v>152.63088999999999</v>
      </c>
      <c r="S133" s="25">
        <f>'AEO 2022 Table 47 Raw'!V117</f>
        <v>161.906387</v>
      </c>
      <c r="T133" s="25">
        <f>'AEO 2022 Table 47 Raw'!W117</f>
        <v>171.171494</v>
      </c>
      <c r="U133" s="25">
        <f>'AEO 2022 Table 47 Raw'!X117</f>
        <v>180.32472200000001</v>
      </c>
      <c r="V133" s="25">
        <f>'AEO 2022 Table 47 Raw'!Y117</f>
        <v>189.25633199999999</v>
      </c>
      <c r="W133" s="25">
        <f>'AEO 2022 Table 47 Raw'!Z117</f>
        <v>203.44070400000001</v>
      </c>
      <c r="X133" s="25">
        <f>'AEO 2022 Table 47 Raw'!AA117</f>
        <v>209.50415000000001</v>
      </c>
      <c r="Y133" s="25">
        <f>'AEO 2022 Table 47 Raw'!AB117</f>
        <v>215.64260899999999</v>
      </c>
      <c r="Z133" s="25">
        <f>'AEO 2022 Table 47 Raw'!AC117</f>
        <v>221.91261299999999</v>
      </c>
      <c r="AA133" s="25">
        <f>'AEO 2022 Table 47 Raw'!AD117</f>
        <v>228.406631</v>
      </c>
      <c r="AB133" s="25">
        <f>'AEO 2022 Table 47 Raw'!AE117</f>
        <v>244.924744</v>
      </c>
      <c r="AC133" s="25">
        <f>'AEO 2022 Table 47 Raw'!AF117</f>
        <v>255.999222</v>
      </c>
      <c r="AD133" s="25">
        <f>'AEO 2022 Table 47 Raw'!AG117</f>
        <v>261.33923299999998</v>
      </c>
      <c r="AE133" s="25">
        <f>'AEO 2022 Table 47 Raw'!AH117</f>
        <v>267.67520100000002</v>
      </c>
      <c r="AF133" s="25">
        <f>'AEO 2022 Table 47 Raw'!AI117</f>
        <v>275.05304000000001</v>
      </c>
      <c r="AG133" s="45" t="str">
        <f>'AEO 2022 Table 47 Raw'!AJ117</f>
        <v>- -</v>
      </c>
    </row>
    <row r="134" spans="1:33" ht="12" customHeight="1">
      <c r="A134" s="8" t="s">
        <v>1196</v>
      </c>
      <c r="B134" s="24" t="s">
        <v>1139</v>
      </c>
      <c r="C134" s="25">
        <f>'AEO 2022 Table 47 Raw'!F118</f>
        <v>0</v>
      </c>
      <c r="D134" s="25">
        <f>'AEO 2022 Table 47 Raw'!G118</f>
        <v>0</v>
      </c>
      <c r="E134" s="25">
        <f>'AEO 2022 Table 47 Raw'!H118</f>
        <v>32.940520999999997</v>
      </c>
      <c r="F134" s="25">
        <f>'AEO 2022 Table 47 Raw'!I118</f>
        <v>40.970402</v>
      </c>
      <c r="G134" s="25">
        <f>'AEO 2022 Table 47 Raw'!J118</f>
        <v>39.429993000000003</v>
      </c>
      <c r="H134" s="25">
        <f>'AEO 2022 Table 47 Raw'!K118</f>
        <v>30.231021999999999</v>
      </c>
      <c r="I134" s="25">
        <f>'AEO 2022 Table 47 Raw'!L118</f>
        <v>56.583678999999997</v>
      </c>
      <c r="J134" s="25">
        <f>'AEO 2022 Table 47 Raw'!M118</f>
        <v>58.839661</v>
      </c>
      <c r="K134" s="25">
        <f>'AEO 2022 Table 47 Raw'!N118</f>
        <v>61.001587000000001</v>
      </c>
      <c r="L134" s="25">
        <f>'AEO 2022 Table 47 Raw'!O118</f>
        <v>63.083435000000001</v>
      </c>
      <c r="M134" s="25">
        <f>'AEO 2022 Table 47 Raw'!P118</f>
        <v>64.746764999999996</v>
      </c>
      <c r="N134" s="25">
        <f>'AEO 2022 Table 47 Raw'!Q118</f>
        <v>67.088195999999996</v>
      </c>
      <c r="O134" s="25">
        <f>'AEO 2022 Table 47 Raw'!R118</f>
        <v>69.668457000000004</v>
      </c>
      <c r="P134" s="25">
        <f>'AEO 2022 Table 47 Raw'!S118</f>
        <v>72.4375</v>
      </c>
      <c r="Q134" s="25">
        <f>'AEO 2022 Table 47 Raw'!T118</f>
        <v>75.356200999999999</v>
      </c>
      <c r="R134" s="25">
        <f>'AEO 2022 Table 47 Raw'!U118</f>
        <v>78.172973999999996</v>
      </c>
      <c r="S134" s="25">
        <f>'AEO 2022 Table 47 Raw'!V118</f>
        <v>81.315551999999997</v>
      </c>
      <c r="T134" s="25">
        <f>'AEO 2022 Table 47 Raw'!W118</f>
        <v>84.592772999999994</v>
      </c>
      <c r="U134" s="25">
        <f>'AEO 2022 Table 47 Raw'!X118</f>
        <v>88.001098999999996</v>
      </c>
      <c r="V134" s="25">
        <f>'AEO 2022 Table 47 Raw'!Y118</f>
        <v>91.505981000000006</v>
      </c>
      <c r="W134" s="25">
        <f>'AEO 2022 Table 47 Raw'!Z118</f>
        <v>94.761841000000004</v>
      </c>
      <c r="X134" s="25">
        <f>'AEO 2022 Table 47 Raw'!AA118</f>
        <v>98.513672</v>
      </c>
      <c r="Y134" s="25">
        <f>'AEO 2022 Table 47 Raw'!AB118</f>
        <v>102.453003</v>
      </c>
      <c r="Z134" s="25">
        <f>'AEO 2022 Table 47 Raw'!AC118</f>
        <v>106.596802</v>
      </c>
      <c r="AA134" s="25">
        <f>'AEO 2022 Table 47 Raw'!AD118</f>
        <v>110.993042</v>
      </c>
      <c r="AB134" s="25">
        <f>'AEO 2022 Table 47 Raw'!AE118</f>
        <v>114.989014</v>
      </c>
      <c r="AC134" s="25">
        <f>'AEO 2022 Table 47 Raw'!AF118</f>
        <v>119.89587400000001</v>
      </c>
      <c r="AD134" s="25">
        <f>'AEO 2022 Table 47 Raw'!AG118</f>
        <v>125.173462</v>
      </c>
      <c r="AE134" s="25">
        <f>'AEO 2022 Table 47 Raw'!AH118</f>
        <v>130.83972199999999</v>
      </c>
      <c r="AF134" s="25">
        <f>'AEO 2022 Table 47 Raw'!AI118</f>
        <v>136.937378</v>
      </c>
      <c r="AG134" s="45" t="str">
        <f>'AEO 2022 Table 47 Raw'!AJ118</f>
        <v>- -</v>
      </c>
    </row>
    <row r="135" spans="1:33" ht="12" customHeight="1">
      <c r="A135" s="8" t="s">
        <v>1197</v>
      </c>
      <c r="B135" s="24" t="s">
        <v>1141</v>
      </c>
      <c r="C135" s="25">
        <f>'AEO 2022 Table 47 Raw'!F119</f>
        <v>0</v>
      </c>
      <c r="D135" s="25">
        <f>'AEO 2022 Table 47 Raw'!G119</f>
        <v>0</v>
      </c>
      <c r="E135" s="25">
        <f>'AEO 2022 Table 47 Raw'!H119</f>
        <v>82.486075999999997</v>
      </c>
      <c r="F135" s="25">
        <f>'AEO 2022 Table 47 Raw'!I119</f>
        <v>0</v>
      </c>
      <c r="G135" s="25">
        <f>'AEO 2022 Table 47 Raw'!J119</f>
        <v>0</v>
      </c>
      <c r="H135" s="25">
        <f>'AEO 2022 Table 47 Raw'!K119</f>
        <v>5.9060759999999997</v>
      </c>
      <c r="I135" s="25">
        <f>'AEO 2022 Table 47 Raw'!L119</f>
        <v>6.032419</v>
      </c>
      <c r="J135" s="25">
        <f>'AEO 2022 Table 47 Raw'!M119</f>
        <v>27.743845</v>
      </c>
      <c r="K135" s="25">
        <f>'AEO 2022 Table 47 Raw'!N119</f>
        <v>30.876719999999999</v>
      </c>
      <c r="L135" s="25">
        <f>'AEO 2022 Table 47 Raw'!O119</f>
        <v>34.198436999999998</v>
      </c>
      <c r="M135" s="25">
        <f>'AEO 2022 Table 47 Raw'!P119</f>
        <v>37.282725999999997</v>
      </c>
      <c r="N135" s="25">
        <f>'AEO 2022 Table 47 Raw'!Q119</f>
        <v>41.605784999999997</v>
      </c>
      <c r="O135" s="25">
        <f>'AEO 2022 Table 47 Raw'!R119</f>
        <v>46.323376000000003</v>
      </c>
      <c r="P135" s="25">
        <f>'AEO 2022 Table 47 Raw'!S119</f>
        <v>51.353405000000002</v>
      </c>
      <c r="Q135" s="25">
        <f>'AEO 2022 Table 47 Raw'!T119</f>
        <v>57.071381000000002</v>
      </c>
      <c r="R135" s="25">
        <f>'AEO 2022 Table 47 Raw'!U119</f>
        <v>62.9221</v>
      </c>
      <c r="S135" s="25">
        <f>'AEO 2022 Table 47 Raw'!V119</f>
        <v>68.898696999999999</v>
      </c>
      <c r="T135" s="25">
        <f>'AEO 2022 Table 47 Raw'!W119</f>
        <v>74.719711000000004</v>
      </c>
      <c r="U135" s="25">
        <f>'AEO 2022 Table 47 Raw'!X119</f>
        <v>80.285529999999994</v>
      </c>
      <c r="V135" s="25">
        <f>'AEO 2022 Table 47 Raw'!Y119</f>
        <v>85.530495000000002</v>
      </c>
      <c r="W135" s="25">
        <f>'AEO 2022 Table 47 Raw'!Z119</f>
        <v>96.310424999999995</v>
      </c>
      <c r="X135" s="25">
        <f>'AEO 2022 Table 47 Raw'!AA119</f>
        <v>98.418944999999994</v>
      </c>
      <c r="Y135" s="25">
        <f>'AEO 2022 Table 47 Raw'!AB119</f>
        <v>100.39196800000001</v>
      </c>
      <c r="Z135" s="25">
        <f>'AEO 2022 Table 47 Raw'!AC119</f>
        <v>102.26965300000001</v>
      </c>
      <c r="AA135" s="25">
        <f>'AEO 2022 Table 47 Raw'!AD119</f>
        <v>104.093506</v>
      </c>
      <c r="AB135" s="25">
        <f>'AEO 2022 Table 47 Raw'!AE119</f>
        <v>116.365967</v>
      </c>
      <c r="AC135" s="25">
        <f>'AEO 2022 Table 47 Raw'!AF119</f>
        <v>122.214355</v>
      </c>
      <c r="AD135" s="25">
        <f>'AEO 2022 Table 47 Raw'!AG119</f>
        <v>121.921631</v>
      </c>
      <c r="AE135" s="25">
        <f>'AEO 2022 Table 47 Raw'!AH119</f>
        <v>122.204224</v>
      </c>
      <c r="AF135" s="25">
        <f>'AEO 2022 Table 47 Raw'!AI119</f>
        <v>123.062866</v>
      </c>
      <c r="AG135" s="45" t="str">
        <f>'AEO 2022 Table 47 Raw'!AJ119</f>
        <v>- -</v>
      </c>
    </row>
    <row r="136" spans="1:33" ht="12" customHeight="1">
      <c r="A136" s="8" t="s">
        <v>1198</v>
      </c>
      <c r="B136" s="24" t="s">
        <v>1143</v>
      </c>
      <c r="C136" s="25">
        <f>'AEO 2022 Table 47 Raw'!F120</f>
        <v>0</v>
      </c>
      <c r="D136" s="25">
        <f>'AEO 2022 Table 47 Raw'!G120</f>
        <v>0</v>
      </c>
      <c r="E136" s="25">
        <f>'AEO 2022 Table 47 Raw'!H120</f>
        <v>0</v>
      </c>
      <c r="F136" s="25">
        <f>'AEO 2022 Table 47 Raw'!I120</f>
        <v>0.97660800000000003</v>
      </c>
      <c r="G136" s="25">
        <f>'AEO 2022 Table 47 Raw'!J120</f>
        <v>7.6950909999999997</v>
      </c>
      <c r="H136" s="25">
        <f>'AEO 2022 Table 47 Raw'!K120</f>
        <v>1.9806079999999999</v>
      </c>
      <c r="I136" s="25">
        <f>'AEO 2022 Table 47 Raw'!L120</f>
        <v>5.3753869999999999</v>
      </c>
      <c r="J136" s="25">
        <f>'AEO 2022 Table 47 Raw'!M120</f>
        <v>10.262527</v>
      </c>
      <c r="K136" s="25">
        <f>'AEO 2022 Table 47 Raw'!N120</f>
        <v>10.557663</v>
      </c>
      <c r="L136" s="25">
        <f>'AEO 2022 Table 47 Raw'!O120</f>
        <v>10.729416000000001</v>
      </c>
      <c r="M136" s="25">
        <f>'AEO 2022 Table 47 Raw'!P120</f>
        <v>10.83197</v>
      </c>
      <c r="N136" s="25">
        <f>'AEO 2022 Table 47 Raw'!Q120</f>
        <v>10.954041</v>
      </c>
      <c r="O136" s="25">
        <f>'AEO 2022 Table 47 Raw'!R120</f>
        <v>11.100174000000001</v>
      </c>
      <c r="P136" s="25">
        <f>'AEO 2022 Table 47 Raw'!S120</f>
        <v>11.257842999999999</v>
      </c>
      <c r="Q136" s="25">
        <f>'AEO 2022 Table 47 Raw'!T120</f>
        <v>11.418137</v>
      </c>
      <c r="R136" s="25">
        <f>'AEO 2022 Table 47 Raw'!U120</f>
        <v>11.535812</v>
      </c>
      <c r="S136" s="25">
        <f>'AEO 2022 Table 47 Raw'!V120</f>
        <v>11.692138999999999</v>
      </c>
      <c r="T136" s="25">
        <f>'AEO 2022 Table 47 Raw'!W120</f>
        <v>11.859009</v>
      </c>
      <c r="U136" s="25">
        <f>'AEO 2022 Table 47 Raw'!X120</f>
        <v>12.038100999999999</v>
      </c>
      <c r="V136" s="25">
        <f>'AEO 2022 Table 47 Raw'!Y120</f>
        <v>12.219863999999999</v>
      </c>
      <c r="W136" s="25">
        <f>'AEO 2022 Table 47 Raw'!Z120</f>
        <v>12.368439</v>
      </c>
      <c r="X136" s="25">
        <f>'AEO 2022 Table 47 Raw'!AA120</f>
        <v>12.571533000000001</v>
      </c>
      <c r="Y136" s="25">
        <f>'AEO 2022 Table 47 Raw'!AB120</f>
        <v>12.797637999999999</v>
      </c>
      <c r="Z136" s="25">
        <f>'AEO 2022 Table 47 Raw'!AC120</f>
        <v>13.046158</v>
      </c>
      <c r="AA136" s="25">
        <f>'AEO 2022 Table 47 Raw'!AD120</f>
        <v>13.320084</v>
      </c>
      <c r="AB136" s="25">
        <f>'AEO 2022 Table 47 Raw'!AE120</f>
        <v>13.569763</v>
      </c>
      <c r="AC136" s="25">
        <f>'AEO 2022 Table 47 Raw'!AF120</f>
        <v>13.888992</v>
      </c>
      <c r="AD136" s="25">
        <f>'AEO 2022 Table 47 Raw'!AG120</f>
        <v>14.244125</v>
      </c>
      <c r="AE136" s="25">
        <f>'AEO 2022 Table 47 Raw'!AH120</f>
        <v>14.631256</v>
      </c>
      <c r="AF136" s="25">
        <f>'AEO 2022 Table 47 Raw'!AI120</f>
        <v>15.052795</v>
      </c>
      <c r="AG136" s="45" t="str">
        <f>'AEO 2022 Table 47 Raw'!AJ120</f>
        <v>- -</v>
      </c>
    </row>
    <row r="137" spans="1:33" ht="12" customHeight="1">
      <c r="A137" s="8" t="s">
        <v>1199</v>
      </c>
      <c r="B137" s="24" t="s">
        <v>1157</v>
      </c>
      <c r="C137" s="25">
        <f>'AEO 2022 Table 47 Raw'!F121</f>
        <v>92.633178999999998</v>
      </c>
      <c r="D137" s="25">
        <f>'AEO 2022 Table 47 Raw'!G121</f>
        <v>0</v>
      </c>
      <c r="E137" s="25">
        <f>'AEO 2022 Table 47 Raw'!H121</f>
        <v>143.05595400000001</v>
      </c>
      <c r="F137" s="25">
        <f>'AEO 2022 Table 47 Raw'!I121</f>
        <v>4.3904230000000002</v>
      </c>
      <c r="G137" s="25">
        <f>'AEO 2022 Table 47 Raw'!J121</f>
        <v>19.775538999999998</v>
      </c>
      <c r="H137" s="25">
        <f>'AEO 2022 Table 47 Raw'!K121</f>
        <v>10.59379</v>
      </c>
      <c r="I137" s="25">
        <f>'AEO 2022 Table 47 Raw'!L121</f>
        <v>27.343346</v>
      </c>
      <c r="J137" s="25">
        <f>'AEO 2022 Table 47 Raw'!M121</f>
        <v>28.084761</v>
      </c>
      <c r="K137" s="25">
        <f>'AEO 2022 Table 47 Raw'!N121</f>
        <v>39.258232</v>
      </c>
      <c r="L137" s="25">
        <f>'AEO 2022 Table 47 Raw'!O121</f>
        <v>45.927891000000002</v>
      </c>
      <c r="M137" s="25">
        <f>'AEO 2022 Table 47 Raw'!P121</f>
        <v>52.710113999999997</v>
      </c>
      <c r="N137" s="25">
        <f>'AEO 2022 Table 47 Raw'!Q121</f>
        <v>63.697754000000003</v>
      </c>
      <c r="O137" s="25">
        <f>'AEO 2022 Table 47 Raw'!R121</f>
        <v>75.700142</v>
      </c>
      <c r="P137" s="25">
        <f>'AEO 2022 Table 47 Raw'!S121</f>
        <v>79.366919999999993</v>
      </c>
      <c r="Q137" s="25">
        <f>'AEO 2022 Table 47 Raw'!T121</f>
        <v>82.883492000000004</v>
      </c>
      <c r="R137" s="25">
        <f>'AEO 2022 Table 47 Raw'!U121</f>
        <v>97.115036000000003</v>
      </c>
      <c r="S137" s="25">
        <f>'AEO 2022 Table 47 Raw'!V121</f>
        <v>98.122757000000007</v>
      </c>
      <c r="T137" s="25">
        <f>'AEO 2022 Table 47 Raw'!W121</f>
        <v>99.166015999999999</v>
      </c>
      <c r="U137" s="25">
        <f>'AEO 2022 Table 47 Raw'!X121</f>
        <v>100.295456</v>
      </c>
      <c r="V137" s="25">
        <f>'AEO 2022 Table 47 Raw'!Y121</f>
        <v>101.518051</v>
      </c>
      <c r="W137" s="25">
        <f>'AEO 2022 Table 47 Raw'!Z121</f>
        <v>101.95813800000001</v>
      </c>
      <c r="X137" s="25">
        <f>'AEO 2022 Table 47 Raw'!AA121</f>
        <v>103.36534899999999</v>
      </c>
      <c r="Y137" s="25">
        <f>'AEO 2022 Table 47 Raw'!AB121</f>
        <v>104.906235</v>
      </c>
      <c r="Z137" s="25">
        <f>'AEO 2022 Table 47 Raw'!AC121</f>
        <v>106.524147</v>
      </c>
      <c r="AA137" s="25">
        <f>'AEO 2022 Table 47 Raw'!AD121</f>
        <v>108.29641700000001</v>
      </c>
      <c r="AB137" s="25">
        <f>'AEO 2022 Table 47 Raw'!AE121</f>
        <v>109.170776</v>
      </c>
      <c r="AC137" s="25">
        <f>'AEO 2022 Table 47 Raw'!AF121</f>
        <v>111.08833300000001</v>
      </c>
      <c r="AD137" s="25">
        <f>'AEO 2022 Table 47 Raw'!AG121</f>
        <v>113.25724</v>
      </c>
      <c r="AE137" s="25">
        <f>'AEO 2022 Table 47 Raw'!AH121</f>
        <v>115.537659</v>
      </c>
      <c r="AF137" s="25">
        <f>'AEO 2022 Table 47 Raw'!AI121</f>
        <v>119.349777</v>
      </c>
      <c r="AG137" s="45">
        <f>'AEO 2022 Table 47 Raw'!AJ121</f>
        <v>8.9999999999999993E-3</v>
      </c>
    </row>
    <row r="138" spans="1:33" ht="12" customHeight="1">
      <c r="A138" s="8" t="s">
        <v>1200</v>
      </c>
      <c r="B138" s="24" t="s">
        <v>1139</v>
      </c>
      <c r="C138" s="25">
        <f>'AEO 2022 Table 47 Raw'!F122</f>
        <v>92.633178999999998</v>
      </c>
      <c r="D138" s="25">
        <f>'AEO 2022 Table 47 Raw'!G122</f>
        <v>0</v>
      </c>
      <c r="E138" s="25">
        <f>'AEO 2022 Table 47 Raw'!H122</f>
        <v>140.176254</v>
      </c>
      <c r="F138" s="25">
        <f>'AEO 2022 Table 47 Raw'!I122</f>
        <v>0</v>
      </c>
      <c r="G138" s="25">
        <f>'AEO 2022 Table 47 Raw'!J122</f>
        <v>14.438255</v>
      </c>
      <c r="H138" s="25">
        <f>'AEO 2022 Table 47 Raw'!K122</f>
        <v>10.59379</v>
      </c>
      <c r="I138" s="25">
        <f>'AEO 2022 Table 47 Raw'!L122</f>
        <v>17.913976999999999</v>
      </c>
      <c r="J138" s="25">
        <f>'AEO 2022 Table 47 Raw'!M122</f>
        <v>21.928073999999999</v>
      </c>
      <c r="K138" s="25">
        <f>'AEO 2022 Table 47 Raw'!N122</f>
        <v>26.023720000000001</v>
      </c>
      <c r="L138" s="25">
        <f>'AEO 2022 Table 47 Raw'!O122</f>
        <v>30.154053000000001</v>
      </c>
      <c r="M138" s="25">
        <f>'AEO 2022 Table 47 Raw'!P122</f>
        <v>34.515255000000003</v>
      </c>
      <c r="N138" s="25">
        <f>'AEO 2022 Table 47 Raw'!Q122</f>
        <v>38.688805000000002</v>
      </c>
      <c r="O138" s="25">
        <f>'AEO 2022 Table 47 Raw'!R122</f>
        <v>42.600470999999999</v>
      </c>
      <c r="P138" s="25">
        <f>'AEO 2022 Table 47 Raw'!S122</f>
        <v>46.314728000000002</v>
      </c>
      <c r="Q138" s="25">
        <f>'AEO 2022 Table 47 Raw'!T122</f>
        <v>49.834110000000003</v>
      </c>
      <c r="R138" s="25">
        <f>'AEO 2022 Table 47 Raw'!U122</f>
        <v>64.259155000000007</v>
      </c>
      <c r="S138" s="25">
        <f>'AEO 2022 Table 47 Raw'!V122</f>
        <v>65.099731000000006</v>
      </c>
      <c r="T138" s="25">
        <f>'AEO 2022 Table 47 Raw'!W122</f>
        <v>65.922852000000006</v>
      </c>
      <c r="U138" s="25">
        <f>'AEO 2022 Table 47 Raw'!X122</f>
        <v>66.829650999999998</v>
      </c>
      <c r="V138" s="25">
        <f>'AEO 2022 Table 47 Raw'!Y122</f>
        <v>67.823547000000005</v>
      </c>
      <c r="W138" s="25">
        <f>'AEO 2022 Table 47 Raw'!Z122</f>
        <v>68.403198000000003</v>
      </c>
      <c r="X138" s="25">
        <f>'AEO 2022 Table 47 Raw'!AA122</f>
        <v>69.599853999999993</v>
      </c>
      <c r="Y138" s="25">
        <f>'AEO 2022 Table 47 Raw'!AB122</f>
        <v>70.928223000000003</v>
      </c>
      <c r="Z138" s="25">
        <f>'AEO 2022 Table 47 Raw'!AC122</f>
        <v>72.360839999999996</v>
      </c>
      <c r="AA138" s="25">
        <f>'AEO 2022 Table 47 Raw'!AD122</f>
        <v>73.912475999999998</v>
      </c>
      <c r="AB138" s="25">
        <f>'AEO 2022 Table 47 Raw'!AE122</f>
        <v>74.962890999999999</v>
      </c>
      <c r="AC138" s="25">
        <f>'AEO 2022 Table 47 Raw'!AF122</f>
        <v>76.715575999999999</v>
      </c>
      <c r="AD138" s="25">
        <f>'AEO 2022 Table 47 Raw'!AG122</f>
        <v>78.621337999999994</v>
      </c>
      <c r="AE138" s="25">
        <f>'AEO 2022 Table 47 Raw'!AH122</f>
        <v>80.607910000000004</v>
      </c>
      <c r="AF138" s="25">
        <f>'AEO 2022 Table 47 Raw'!AI122</f>
        <v>84.185303000000005</v>
      </c>
      <c r="AG138" s="45">
        <f>'AEO 2022 Table 47 Raw'!AJ122</f>
        <v>-3.0000000000000001E-3</v>
      </c>
    </row>
    <row r="139" spans="1:33" ht="12" customHeight="1">
      <c r="A139" s="8" t="s">
        <v>1201</v>
      </c>
      <c r="B139" s="24" t="s">
        <v>1141</v>
      </c>
      <c r="C139" s="25">
        <f>'AEO 2022 Table 47 Raw'!F123</f>
        <v>0</v>
      </c>
      <c r="D139" s="25">
        <f>'AEO 2022 Table 47 Raw'!G123</f>
        <v>0</v>
      </c>
      <c r="E139" s="25">
        <f>'AEO 2022 Table 47 Raw'!H123</f>
        <v>2.879696</v>
      </c>
      <c r="F139" s="25">
        <f>'AEO 2022 Table 47 Raw'!I123</f>
        <v>4.3904230000000002</v>
      </c>
      <c r="G139" s="25">
        <f>'AEO 2022 Table 47 Raw'!J123</f>
        <v>0</v>
      </c>
      <c r="H139" s="25">
        <f>'AEO 2022 Table 47 Raw'!K123</f>
        <v>0</v>
      </c>
      <c r="I139" s="25">
        <f>'AEO 2022 Table 47 Raw'!L123</f>
        <v>4.699249</v>
      </c>
      <c r="J139" s="25">
        <f>'AEO 2022 Table 47 Raw'!M123</f>
        <v>3.5923790000000002</v>
      </c>
      <c r="K139" s="25">
        <f>'AEO 2022 Table 47 Raw'!N123</f>
        <v>7.6992779999999996</v>
      </c>
      <c r="L139" s="25">
        <f>'AEO 2022 Table 47 Raw'!O123</f>
        <v>8.9082159999999995</v>
      </c>
      <c r="M139" s="25">
        <f>'AEO 2022 Table 47 Raw'!P123</f>
        <v>10.059227999999999</v>
      </c>
      <c r="N139" s="25">
        <f>'AEO 2022 Table 47 Raw'!Q123</f>
        <v>11.081734000000001</v>
      </c>
      <c r="O139" s="25">
        <f>'AEO 2022 Table 47 Raw'!R123</f>
        <v>18.586272999999998</v>
      </c>
      <c r="P139" s="25">
        <f>'AEO 2022 Table 47 Raw'!S123</f>
        <v>18.081827000000001</v>
      </c>
      <c r="Q139" s="25">
        <f>'AEO 2022 Table 47 Raw'!T123</f>
        <v>17.652653000000001</v>
      </c>
      <c r="R139" s="25">
        <f>'AEO 2022 Table 47 Raw'!U123</f>
        <v>17.220109999999998</v>
      </c>
      <c r="S139" s="25">
        <f>'AEO 2022 Table 47 Raw'!V123</f>
        <v>17.050702999999999</v>
      </c>
      <c r="T139" s="25">
        <f>'AEO 2022 Table 47 Raw'!W123</f>
        <v>16.954006</v>
      </c>
      <c r="U139" s="25">
        <f>'AEO 2022 Table 47 Raw'!X123</f>
        <v>16.886524000000001</v>
      </c>
      <c r="V139" s="25">
        <f>'AEO 2022 Table 47 Raw'!Y123</f>
        <v>16.860759999999999</v>
      </c>
      <c r="W139" s="25">
        <f>'AEO 2022 Table 47 Raw'!Z123</f>
        <v>16.651436</v>
      </c>
      <c r="X139" s="25">
        <f>'AEO 2022 Table 47 Raw'!AA123</f>
        <v>16.670435000000001</v>
      </c>
      <c r="Y139" s="25">
        <f>'AEO 2022 Table 47 Raw'!AB123</f>
        <v>16.711497999999999</v>
      </c>
      <c r="Z139" s="25">
        <f>'AEO 2022 Table 47 Raw'!AC123</f>
        <v>16.753026999999999</v>
      </c>
      <c r="AA139" s="25">
        <f>'AEO 2022 Table 47 Raw'!AD123</f>
        <v>16.849972000000001</v>
      </c>
      <c r="AB139" s="25">
        <f>'AEO 2022 Table 47 Raw'!AE123</f>
        <v>16.734407000000001</v>
      </c>
      <c r="AC139" s="25">
        <f>'AEO 2022 Table 47 Raw'!AF123</f>
        <v>16.804521999999999</v>
      </c>
      <c r="AD139" s="25">
        <f>'AEO 2022 Table 47 Raw'!AG123</f>
        <v>16.966162000000001</v>
      </c>
      <c r="AE139" s="25">
        <f>'AEO 2022 Table 47 Raw'!AH123</f>
        <v>17.166108999999999</v>
      </c>
      <c r="AF139" s="25">
        <f>'AEO 2022 Table 47 Raw'!AI123</f>
        <v>17.367321</v>
      </c>
      <c r="AG139" s="45" t="str">
        <f>'AEO 2022 Table 47 Raw'!AJ123</f>
        <v>- -</v>
      </c>
    </row>
    <row r="140" spans="1:33" ht="12" customHeight="1">
      <c r="A140" s="8" t="s">
        <v>1202</v>
      </c>
      <c r="B140" s="24" t="s">
        <v>1143</v>
      </c>
      <c r="C140" s="25">
        <f>'AEO 2022 Table 47 Raw'!F124</f>
        <v>0</v>
      </c>
      <c r="D140" s="25">
        <f>'AEO 2022 Table 47 Raw'!G124</f>
        <v>0</v>
      </c>
      <c r="E140" s="25">
        <f>'AEO 2022 Table 47 Raw'!H124</f>
        <v>0</v>
      </c>
      <c r="F140" s="25">
        <f>'AEO 2022 Table 47 Raw'!I124</f>
        <v>0</v>
      </c>
      <c r="G140" s="25">
        <f>'AEO 2022 Table 47 Raw'!J124</f>
        <v>5.3372840000000004</v>
      </c>
      <c r="H140" s="25">
        <f>'AEO 2022 Table 47 Raw'!K124</f>
        <v>0</v>
      </c>
      <c r="I140" s="25">
        <f>'AEO 2022 Table 47 Raw'!L124</f>
        <v>4.7301209999999996</v>
      </c>
      <c r="J140" s="25">
        <f>'AEO 2022 Table 47 Raw'!M124</f>
        <v>2.564308</v>
      </c>
      <c r="K140" s="25">
        <f>'AEO 2022 Table 47 Raw'!N124</f>
        <v>5.5352309999999996</v>
      </c>
      <c r="L140" s="25">
        <f>'AEO 2022 Table 47 Raw'!O124</f>
        <v>6.8656230000000003</v>
      </c>
      <c r="M140" s="25">
        <f>'AEO 2022 Table 47 Raw'!P124</f>
        <v>8.1356319999999993</v>
      </c>
      <c r="N140" s="25">
        <f>'AEO 2022 Table 47 Raw'!Q124</f>
        <v>13.927216</v>
      </c>
      <c r="O140" s="25">
        <f>'AEO 2022 Table 47 Raw'!R124</f>
        <v>14.513396999999999</v>
      </c>
      <c r="P140" s="25">
        <f>'AEO 2022 Table 47 Raw'!S124</f>
        <v>14.970367</v>
      </c>
      <c r="Q140" s="25">
        <f>'AEO 2022 Table 47 Raw'!T124</f>
        <v>15.396729000000001</v>
      </c>
      <c r="R140" s="25">
        <f>'AEO 2022 Table 47 Raw'!U124</f>
        <v>15.635773</v>
      </c>
      <c r="S140" s="25">
        <f>'AEO 2022 Table 47 Raw'!V124</f>
        <v>15.972321000000001</v>
      </c>
      <c r="T140" s="25">
        <f>'AEO 2022 Table 47 Raw'!W124</f>
        <v>16.289154</v>
      </c>
      <c r="U140" s="25">
        <f>'AEO 2022 Table 47 Raw'!X124</f>
        <v>16.579284999999999</v>
      </c>
      <c r="V140" s="25">
        <f>'AEO 2022 Table 47 Raw'!Y124</f>
        <v>16.833739999999999</v>
      </c>
      <c r="W140" s="25">
        <f>'AEO 2022 Table 47 Raw'!Z124</f>
        <v>16.903503000000001</v>
      </c>
      <c r="X140" s="25">
        <f>'AEO 2022 Table 47 Raw'!AA124</f>
        <v>17.095061999999999</v>
      </c>
      <c r="Y140" s="25">
        <f>'AEO 2022 Table 47 Raw'!AB124</f>
        <v>17.26651</v>
      </c>
      <c r="Z140" s="25">
        <f>'AEO 2022 Table 47 Raw'!AC124</f>
        <v>17.410278000000002</v>
      </c>
      <c r="AA140" s="25">
        <f>'AEO 2022 Table 47 Raw'!AD124</f>
        <v>17.533965999999999</v>
      </c>
      <c r="AB140" s="25">
        <f>'AEO 2022 Table 47 Raw'!AE124</f>
        <v>17.473479999999999</v>
      </c>
      <c r="AC140" s="25">
        <f>'AEO 2022 Table 47 Raw'!AF124</f>
        <v>17.568237</v>
      </c>
      <c r="AD140" s="25">
        <f>'AEO 2022 Table 47 Raw'!AG124</f>
        <v>17.669739</v>
      </c>
      <c r="AE140" s="25">
        <f>'AEO 2022 Table 47 Raw'!AH124</f>
        <v>17.763641</v>
      </c>
      <c r="AF140" s="25">
        <f>'AEO 2022 Table 47 Raw'!AI124</f>
        <v>17.797149999999998</v>
      </c>
      <c r="AG140" s="45" t="str">
        <f>'AEO 2022 Table 47 Raw'!AJ124</f>
        <v>- -</v>
      </c>
    </row>
    <row r="141" spans="1:33" ht="12" customHeight="1">
      <c r="A141" s="8" t="s">
        <v>1203</v>
      </c>
      <c r="B141" s="24" t="s">
        <v>1159</v>
      </c>
      <c r="C141" s="25">
        <f>'AEO 2022 Table 47 Raw'!F125</f>
        <v>277.67211900000001</v>
      </c>
      <c r="D141" s="25">
        <f>'AEO 2022 Table 47 Raw'!G125</f>
        <v>0</v>
      </c>
      <c r="E141" s="25">
        <f>'AEO 2022 Table 47 Raw'!H125</f>
        <v>250.45843500000001</v>
      </c>
      <c r="F141" s="25">
        <f>'AEO 2022 Table 47 Raw'!I125</f>
        <v>32.324593</v>
      </c>
      <c r="G141" s="25">
        <f>'AEO 2022 Table 47 Raw'!J125</f>
        <v>169.630112</v>
      </c>
      <c r="H141" s="25">
        <f>'AEO 2022 Table 47 Raw'!K125</f>
        <v>152.51554899999999</v>
      </c>
      <c r="I141" s="25">
        <f>'AEO 2022 Table 47 Raw'!L125</f>
        <v>259.276794</v>
      </c>
      <c r="J141" s="25">
        <f>'AEO 2022 Table 47 Raw'!M125</f>
        <v>230.568161</v>
      </c>
      <c r="K141" s="25">
        <f>'AEO 2022 Table 47 Raw'!N125</f>
        <v>245.45195000000001</v>
      </c>
      <c r="L141" s="25">
        <f>'AEO 2022 Table 47 Raw'!O125</f>
        <v>261.92245500000001</v>
      </c>
      <c r="M141" s="25">
        <f>'AEO 2022 Table 47 Raw'!P125</f>
        <v>281.04553199999998</v>
      </c>
      <c r="N141" s="25">
        <f>'AEO 2022 Table 47 Raw'!Q125</f>
        <v>299.71713299999999</v>
      </c>
      <c r="O141" s="25">
        <f>'AEO 2022 Table 47 Raw'!R125</f>
        <v>318.62152099999997</v>
      </c>
      <c r="P141" s="25">
        <f>'AEO 2022 Table 47 Raw'!S125</f>
        <v>339.24078400000002</v>
      </c>
      <c r="Q141" s="25">
        <f>'AEO 2022 Table 47 Raw'!T125</f>
        <v>362.033142</v>
      </c>
      <c r="R141" s="25">
        <f>'AEO 2022 Table 47 Raw'!U125</f>
        <v>384.71224999999998</v>
      </c>
      <c r="S141" s="25">
        <f>'AEO 2022 Table 47 Raw'!V125</f>
        <v>405.89959700000003</v>
      </c>
      <c r="T141" s="25">
        <f>'AEO 2022 Table 47 Raw'!W125</f>
        <v>426.966003</v>
      </c>
      <c r="U141" s="25">
        <f>'AEO 2022 Table 47 Raw'!X125</f>
        <v>448.86889600000001</v>
      </c>
      <c r="V141" s="25">
        <f>'AEO 2022 Table 47 Raw'!Y125</f>
        <v>472.02929699999999</v>
      </c>
      <c r="W141" s="25">
        <f>'AEO 2022 Table 47 Raw'!Z125</f>
        <v>496.631531</v>
      </c>
      <c r="X141" s="25">
        <f>'AEO 2022 Table 47 Raw'!AA125</f>
        <v>519.66039999999998</v>
      </c>
      <c r="Y141" s="25">
        <f>'AEO 2022 Table 47 Raw'!AB125</f>
        <v>557.39709500000004</v>
      </c>
      <c r="Z141" s="25">
        <f>'AEO 2022 Table 47 Raw'!AC125</f>
        <v>575.06079099999999</v>
      </c>
      <c r="AA141" s="25">
        <f>'AEO 2022 Table 47 Raw'!AD125</f>
        <v>609.20263699999998</v>
      </c>
      <c r="AB141" s="25">
        <f>'AEO 2022 Table 47 Raw'!AE125</f>
        <v>609.19549600000005</v>
      </c>
      <c r="AC141" s="25">
        <f>'AEO 2022 Table 47 Raw'!AF125</f>
        <v>611.02514599999995</v>
      </c>
      <c r="AD141" s="25">
        <f>'AEO 2022 Table 47 Raw'!AG125</f>
        <v>612.77136199999995</v>
      </c>
      <c r="AE141" s="25">
        <f>'AEO 2022 Table 47 Raw'!AH125</f>
        <v>613.22363299999995</v>
      </c>
      <c r="AF141" s="25">
        <f>'AEO 2022 Table 47 Raw'!AI125</f>
        <v>612.34362799999997</v>
      </c>
      <c r="AG141" s="45">
        <f>'AEO 2022 Table 47 Raw'!AJ125</f>
        <v>2.8000000000000001E-2</v>
      </c>
    </row>
    <row r="142" spans="1:33" ht="12" customHeight="1">
      <c r="A142" s="8" t="s">
        <v>1204</v>
      </c>
      <c r="B142" s="24" t="s">
        <v>1139</v>
      </c>
      <c r="C142" s="25">
        <f>'AEO 2022 Table 47 Raw'!F126</f>
        <v>277.67211900000001</v>
      </c>
      <c r="D142" s="25">
        <f>'AEO 2022 Table 47 Raw'!G126</f>
        <v>0</v>
      </c>
      <c r="E142" s="25">
        <f>'AEO 2022 Table 47 Raw'!H126</f>
        <v>144.07287600000001</v>
      </c>
      <c r="F142" s="25">
        <f>'AEO 2022 Table 47 Raw'!I126</f>
        <v>32.099257999999999</v>
      </c>
      <c r="G142" s="25">
        <f>'AEO 2022 Table 47 Raw'!J126</f>
        <v>147.42898600000001</v>
      </c>
      <c r="H142" s="25">
        <f>'AEO 2022 Table 47 Raw'!K126</f>
        <v>146.25853000000001</v>
      </c>
      <c r="I142" s="25">
        <f>'AEO 2022 Table 47 Raw'!L126</f>
        <v>191.53758199999999</v>
      </c>
      <c r="J142" s="25">
        <f>'AEO 2022 Table 47 Raw'!M126</f>
        <v>203.94497699999999</v>
      </c>
      <c r="K142" s="25">
        <f>'AEO 2022 Table 47 Raw'!N126</f>
        <v>216.976089</v>
      </c>
      <c r="L142" s="25">
        <f>'AEO 2022 Table 47 Raw'!O126</f>
        <v>231.21292099999999</v>
      </c>
      <c r="M142" s="25">
        <f>'AEO 2022 Table 47 Raw'!P126</f>
        <v>246.91575599999999</v>
      </c>
      <c r="N142" s="25">
        <f>'AEO 2022 Table 47 Raw'!Q126</f>
        <v>261.91769399999998</v>
      </c>
      <c r="O142" s="25">
        <f>'AEO 2022 Table 47 Raw'!R126</f>
        <v>276.81848100000002</v>
      </c>
      <c r="P142" s="25">
        <f>'AEO 2022 Table 47 Raw'!S126</f>
        <v>292.84771699999999</v>
      </c>
      <c r="Q142" s="25">
        <f>'AEO 2022 Table 47 Raw'!T126</f>
        <v>310.38656600000002</v>
      </c>
      <c r="R142" s="25">
        <f>'AEO 2022 Table 47 Raw'!U126</f>
        <v>327.49331699999999</v>
      </c>
      <c r="S142" s="25">
        <f>'AEO 2022 Table 47 Raw'!V126</f>
        <v>343.03460699999999</v>
      </c>
      <c r="T142" s="25">
        <f>'AEO 2022 Table 47 Raw'!W126</f>
        <v>358.255585</v>
      </c>
      <c r="U142" s="25">
        <f>'AEO 2022 Table 47 Raw'!X126</f>
        <v>374.080536</v>
      </c>
      <c r="V142" s="25">
        <f>'AEO 2022 Table 47 Raw'!Y126</f>
        <v>390.99234000000001</v>
      </c>
      <c r="W142" s="25">
        <f>'AEO 2022 Table 47 Raw'!Z126</f>
        <v>409.32281499999999</v>
      </c>
      <c r="X142" s="25">
        <f>'AEO 2022 Table 47 Raw'!AA126</f>
        <v>426.61157200000002</v>
      </c>
      <c r="Y142" s="25">
        <f>'AEO 2022 Table 47 Raw'!AB126</f>
        <v>444.14013699999998</v>
      </c>
      <c r="Z142" s="25">
        <f>'AEO 2022 Table 47 Raw'!AC126</f>
        <v>454.37792999999999</v>
      </c>
      <c r="AA142" s="25">
        <f>'AEO 2022 Table 47 Raw'!AD126</f>
        <v>489.16894500000001</v>
      </c>
      <c r="AB142" s="25">
        <f>'AEO 2022 Table 47 Raw'!AE126</f>
        <v>490.73681599999998</v>
      </c>
      <c r="AC142" s="25">
        <f>'AEO 2022 Table 47 Raw'!AF126</f>
        <v>494.04101600000001</v>
      </c>
      <c r="AD142" s="25">
        <f>'AEO 2022 Table 47 Raw'!AG126</f>
        <v>497.36279300000001</v>
      </c>
      <c r="AE142" s="25">
        <f>'AEO 2022 Table 47 Raw'!AH126</f>
        <v>499.43457000000001</v>
      </c>
      <c r="AF142" s="25">
        <f>'AEO 2022 Table 47 Raw'!AI126</f>
        <v>500.30664100000001</v>
      </c>
      <c r="AG142" s="45">
        <f>'AEO 2022 Table 47 Raw'!AJ126</f>
        <v>2.1000000000000001E-2</v>
      </c>
    </row>
    <row r="143" spans="1:33" ht="12" customHeight="1">
      <c r="A143" s="8" t="s">
        <v>1205</v>
      </c>
      <c r="B143" s="24" t="s">
        <v>1141</v>
      </c>
      <c r="C143" s="25">
        <f>'AEO 2022 Table 47 Raw'!F127</f>
        <v>0</v>
      </c>
      <c r="D143" s="25">
        <f>'AEO 2022 Table 47 Raw'!G127</f>
        <v>0</v>
      </c>
      <c r="E143" s="25">
        <f>'AEO 2022 Table 47 Raw'!H127</f>
        <v>106.38556699999999</v>
      </c>
      <c r="F143" s="25">
        <f>'AEO 2022 Table 47 Raw'!I127</f>
        <v>0</v>
      </c>
      <c r="G143" s="25">
        <f>'AEO 2022 Table 47 Raw'!J127</f>
        <v>15.530001</v>
      </c>
      <c r="H143" s="25">
        <f>'AEO 2022 Table 47 Raw'!K127</f>
        <v>0</v>
      </c>
      <c r="I143" s="25">
        <f>'AEO 2022 Table 47 Raw'!L127</f>
        <v>60.084170999999998</v>
      </c>
      <c r="J143" s="25">
        <f>'AEO 2022 Table 47 Raw'!M127</f>
        <v>18.590885</v>
      </c>
      <c r="K143" s="25">
        <f>'AEO 2022 Table 47 Raw'!N127</f>
        <v>20.063969</v>
      </c>
      <c r="L143" s="25">
        <f>'AEO 2022 Table 47 Raw'!O127</f>
        <v>21.87537</v>
      </c>
      <c r="M143" s="25">
        <f>'AEO 2022 Table 47 Raw'!P127</f>
        <v>24.813934</v>
      </c>
      <c r="N143" s="25">
        <f>'AEO 2022 Table 47 Raw'!Q127</f>
        <v>28.059771999999999</v>
      </c>
      <c r="O143" s="25">
        <f>'AEO 2022 Table 47 Raw'!R127</f>
        <v>31.658080999999999</v>
      </c>
      <c r="P143" s="25">
        <f>'AEO 2022 Table 47 Raw'!S127</f>
        <v>35.787616999999997</v>
      </c>
      <c r="Q143" s="25">
        <f>'AEO 2022 Table 47 Raw'!T127</f>
        <v>40.498874999999998</v>
      </c>
      <c r="R143" s="25">
        <f>'AEO 2022 Table 47 Raw'!U127</f>
        <v>45.544967999999997</v>
      </c>
      <c r="S143" s="25">
        <f>'AEO 2022 Table 47 Raw'!V127</f>
        <v>50.734234000000001</v>
      </c>
      <c r="T143" s="25">
        <f>'AEO 2022 Table 47 Raw'!W127</f>
        <v>56.121997999999998</v>
      </c>
      <c r="U143" s="25">
        <f>'AEO 2022 Table 47 Raw'!X127</f>
        <v>61.691284000000003</v>
      </c>
      <c r="V143" s="25">
        <f>'AEO 2022 Table 47 Raw'!Y127</f>
        <v>67.358840999999998</v>
      </c>
      <c r="W143" s="25">
        <f>'AEO 2022 Table 47 Raw'!Z127</f>
        <v>72.966498999999999</v>
      </c>
      <c r="X143" s="25">
        <f>'AEO 2022 Table 47 Raw'!AA127</f>
        <v>78.089752000000004</v>
      </c>
      <c r="Y143" s="25">
        <f>'AEO 2022 Table 47 Raw'!AB127</f>
        <v>94.205382999999998</v>
      </c>
      <c r="Z143" s="25">
        <f>'AEO 2022 Table 47 Raw'!AC127</f>
        <v>101.538246</v>
      </c>
      <c r="AA143" s="25">
        <f>'AEO 2022 Table 47 Raw'!AD127</f>
        <v>101.017212</v>
      </c>
      <c r="AB143" s="25">
        <f>'AEO 2022 Table 47 Raw'!AE127</f>
        <v>99.617064999999997</v>
      </c>
      <c r="AC143" s="25">
        <f>'AEO 2022 Table 47 Raw'!AF127</f>
        <v>98.268921000000006</v>
      </c>
      <c r="AD143" s="25">
        <f>'AEO 2022 Table 47 Raw'!AG127</f>
        <v>96.862328000000005</v>
      </c>
      <c r="AE143" s="25">
        <f>'AEO 2022 Table 47 Raw'!AH127</f>
        <v>95.512100000000004</v>
      </c>
      <c r="AF143" s="25">
        <f>'AEO 2022 Table 47 Raw'!AI127</f>
        <v>94.125793000000002</v>
      </c>
      <c r="AG143" s="45" t="str">
        <f>'AEO 2022 Table 47 Raw'!AJ127</f>
        <v>- -</v>
      </c>
    </row>
    <row r="144" spans="1:33" ht="12" customHeight="1">
      <c r="A144" s="8" t="s">
        <v>1206</v>
      </c>
      <c r="B144" s="24" t="s">
        <v>1143</v>
      </c>
      <c r="C144" s="25">
        <f>'AEO 2022 Table 47 Raw'!F128</f>
        <v>0</v>
      </c>
      <c r="D144" s="25">
        <f>'AEO 2022 Table 47 Raw'!G128</f>
        <v>0</v>
      </c>
      <c r="E144" s="25">
        <f>'AEO 2022 Table 47 Raw'!H128</f>
        <v>0</v>
      </c>
      <c r="F144" s="25">
        <f>'AEO 2022 Table 47 Raw'!I128</f>
        <v>0.22533400000000001</v>
      </c>
      <c r="G144" s="25">
        <f>'AEO 2022 Table 47 Raw'!J128</f>
        <v>6.6711260000000001</v>
      </c>
      <c r="H144" s="25">
        <f>'AEO 2022 Table 47 Raw'!K128</f>
        <v>6.2570180000000004</v>
      </c>
      <c r="I144" s="25">
        <f>'AEO 2022 Table 47 Raw'!L128</f>
        <v>7.6550589999999996</v>
      </c>
      <c r="J144" s="25">
        <f>'AEO 2022 Table 47 Raw'!M128</f>
        <v>8.0323019999999996</v>
      </c>
      <c r="K144" s="25">
        <f>'AEO 2022 Table 47 Raw'!N128</f>
        <v>8.4118949999999995</v>
      </c>
      <c r="L144" s="25">
        <f>'AEO 2022 Table 47 Raw'!O128</f>
        <v>8.8341820000000002</v>
      </c>
      <c r="M144" s="25">
        <f>'AEO 2022 Table 47 Raw'!P128</f>
        <v>9.3158709999999996</v>
      </c>
      <c r="N144" s="25">
        <f>'AEO 2022 Table 47 Raw'!Q128</f>
        <v>9.7396689999999992</v>
      </c>
      <c r="O144" s="25">
        <f>'AEO 2022 Table 47 Raw'!R128</f>
        <v>10.144958000000001</v>
      </c>
      <c r="P144" s="25">
        <f>'AEO 2022 Table 47 Raw'!S128</f>
        <v>10.605453000000001</v>
      </c>
      <c r="Q144" s="25">
        <f>'AEO 2022 Table 47 Raw'!T128</f>
        <v>11.147719</v>
      </c>
      <c r="R144" s="25">
        <f>'AEO 2022 Table 47 Raw'!U128</f>
        <v>11.67398</v>
      </c>
      <c r="S144" s="25">
        <f>'AEO 2022 Table 47 Raw'!V128</f>
        <v>12.130767000000001</v>
      </c>
      <c r="T144" s="25">
        <f>'AEO 2022 Table 47 Raw'!W128</f>
        <v>12.588424</v>
      </c>
      <c r="U144" s="25">
        <f>'AEO 2022 Table 47 Raw'!X128</f>
        <v>13.097091000000001</v>
      </c>
      <c r="V144" s="25">
        <f>'AEO 2022 Table 47 Raw'!Y128</f>
        <v>13.678115</v>
      </c>
      <c r="W144" s="25">
        <f>'AEO 2022 Table 47 Raw'!Z128</f>
        <v>14.342238</v>
      </c>
      <c r="X144" s="25">
        <f>'AEO 2022 Table 47 Raw'!AA128</f>
        <v>14.95909</v>
      </c>
      <c r="Y144" s="25">
        <f>'AEO 2022 Table 47 Raw'!AB128</f>
        <v>19.051544</v>
      </c>
      <c r="Z144" s="25">
        <f>'AEO 2022 Table 47 Raw'!AC128</f>
        <v>19.144562000000001</v>
      </c>
      <c r="AA144" s="25">
        <f>'AEO 2022 Table 47 Raw'!AD128</f>
        <v>19.016479</v>
      </c>
      <c r="AB144" s="25">
        <f>'AEO 2022 Table 47 Raw'!AE128</f>
        <v>18.841614</v>
      </c>
      <c r="AC144" s="25">
        <f>'AEO 2022 Table 47 Raw'!AF128</f>
        <v>18.715240000000001</v>
      </c>
      <c r="AD144" s="25">
        <f>'AEO 2022 Table 47 Raw'!AG128</f>
        <v>18.546233999999998</v>
      </c>
      <c r="AE144" s="25">
        <f>'AEO 2022 Table 47 Raw'!AH128</f>
        <v>18.276978</v>
      </c>
      <c r="AF144" s="25">
        <f>'AEO 2022 Table 47 Raw'!AI128</f>
        <v>17.911162999999998</v>
      </c>
      <c r="AG144" s="45" t="str">
        <f>'AEO 2022 Table 47 Raw'!AJ128</f>
        <v>- -</v>
      </c>
    </row>
    <row r="145" spans="1:33" ht="12" customHeight="1">
      <c r="A145" s="8" t="s">
        <v>1207</v>
      </c>
      <c r="B145" s="24" t="s">
        <v>1161</v>
      </c>
      <c r="C145" s="25">
        <f>'AEO 2022 Table 47 Raw'!F129</f>
        <v>3.2670840000000001</v>
      </c>
      <c r="D145" s="25">
        <f>'AEO 2022 Table 47 Raw'!G129</f>
        <v>0</v>
      </c>
      <c r="E145" s="25">
        <f>'AEO 2022 Table 47 Raw'!H129</f>
        <v>109.71494300000001</v>
      </c>
      <c r="F145" s="25">
        <f>'AEO 2022 Table 47 Raw'!I129</f>
        <v>20.661821</v>
      </c>
      <c r="G145" s="25">
        <f>'AEO 2022 Table 47 Raw'!J129</f>
        <v>9.6824910000000006</v>
      </c>
      <c r="H145" s="25">
        <f>'AEO 2022 Table 47 Raw'!K129</f>
        <v>0</v>
      </c>
      <c r="I145" s="25">
        <f>'AEO 2022 Table 47 Raw'!L129</f>
        <v>13.953403</v>
      </c>
      <c r="J145" s="25">
        <f>'AEO 2022 Table 47 Raw'!M129</f>
        <v>21.848134999999999</v>
      </c>
      <c r="K145" s="25">
        <f>'AEO 2022 Table 47 Raw'!N129</f>
        <v>18.533080999999999</v>
      </c>
      <c r="L145" s="25">
        <f>'AEO 2022 Table 47 Raw'!O129</f>
        <v>21.017634999999999</v>
      </c>
      <c r="M145" s="25">
        <f>'AEO 2022 Table 47 Raw'!P129</f>
        <v>25.053982000000001</v>
      </c>
      <c r="N145" s="25">
        <f>'AEO 2022 Table 47 Raw'!Q129</f>
        <v>29.959049</v>
      </c>
      <c r="O145" s="25">
        <f>'AEO 2022 Table 47 Raw'!R129</f>
        <v>27.106746999999999</v>
      </c>
      <c r="P145" s="25">
        <f>'AEO 2022 Table 47 Raw'!S129</f>
        <v>40.082465999999997</v>
      </c>
      <c r="Q145" s="25">
        <f>'AEO 2022 Table 47 Raw'!T129</f>
        <v>43.550102000000003</v>
      </c>
      <c r="R145" s="25">
        <f>'AEO 2022 Table 47 Raw'!U129</f>
        <v>46.578079000000002</v>
      </c>
      <c r="S145" s="25">
        <f>'AEO 2022 Table 47 Raw'!V129</f>
        <v>52.021048999999998</v>
      </c>
      <c r="T145" s="25">
        <f>'AEO 2022 Table 47 Raw'!W129</f>
        <v>52.621161999999998</v>
      </c>
      <c r="U145" s="25">
        <f>'AEO 2022 Table 47 Raw'!X129</f>
        <v>53.278525999999999</v>
      </c>
      <c r="V145" s="25">
        <f>'AEO 2022 Table 47 Raw'!Y129</f>
        <v>53.925125000000001</v>
      </c>
      <c r="W145" s="25">
        <f>'AEO 2022 Table 47 Raw'!Z129</f>
        <v>54.677826000000003</v>
      </c>
      <c r="X145" s="25">
        <f>'AEO 2022 Table 47 Raw'!AA129</f>
        <v>55.072432999999997</v>
      </c>
      <c r="Y145" s="25">
        <f>'AEO 2022 Table 47 Raw'!AB129</f>
        <v>55.104080000000003</v>
      </c>
      <c r="Z145" s="25">
        <f>'AEO 2022 Table 47 Raw'!AC129</f>
        <v>56.400588999999997</v>
      </c>
      <c r="AA145" s="25">
        <f>'AEO 2022 Table 47 Raw'!AD129</f>
        <v>62.327224999999999</v>
      </c>
      <c r="AB145" s="25">
        <f>'AEO 2022 Table 47 Raw'!AE129</f>
        <v>60.933928999999999</v>
      </c>
      <c r="AC145" s="25">
        <f>'AEO 2022 Table 47 Raw'!AF129</f>
        <v>59.638514999999998</v>
      </c>
      <c r="AD145" s="25">
        <f>'AEO 2022 Table 47 Raw'!AG129</f>
        <v>58.619171000000001</v>
      </c>
      <c r="AE145" s="25">
        <f>'AEO 2022 Table 47 Raw'!AH129</f>
        <v>57.991669000000002</v>
      </c>
      <c r="AF145" s="25">
        <f>'AEO 2022 Table 47 Raw'!AI129</f>
        <v>57.531002000000001</v>
      </c>
      <c r="AG145" s="45">
        <f>'AEO 2022 Table 47 Raw'!AJ129</f>
        <v>0.104</v>
      </c>
    </row>
    <row r="146" spans="1:33" ht="12" customHeight="1">
      <c r="A146" s="8" t="s">
        <v>1208</v>
      </c>
      <c r="B146" s="24" t="s">
        <v>1139</v>
      </c>
      <c r="C146" s="25">
        <f>'AEO 2022 Table 47 Raw'!F130</f>
        <v>0</v>
      </c>
      <c r="D146" s="25">
        <f>'AEO 2022 Table 47 Raw'!G130</f>
        <v>0</v>
      </c>
      <c r="E146" s="25">
        <f>'AEO 2022 Table 47 Raw'!H130</f>
        <v>38.090415999999998</v>
      </c>
      <c r="F146" s="25">
        <f>'AEO 2022 Table 47 Raw'!I130</f>
        <v>20.661821</v>
      </c>
      <c r="G146" s="25">
        <f>'AEO 2022 Table 47 Raw'!J130</f>
        <v>9.6824910000000006</v>
      </c>
      <c r="H146" s="25">
        <f>'AEO 2022 Table 47 Raw'!K130</f>
        <v>0</v>
      </c>
      <c r="I146" s="25">
        <f>'AEO 2022 Table 47 Raw'!L130</f>
        <v>13.795126</v>
      </c>
      <c r="J146" s="25">
        <f>'AEO 2022 Table 47 Raw'!M130</f>
        <v>14.644003</v>
      </c>
      <c r="K146" s="25">
        <f>'AEO 2022 Table 47 Raw'!N130</f>
        <v>15.635031</v>
      </c>
      <c r="L146" s="25">
        <f>'AEO 2022 Table 47 Raw'!O130</f>
        <v>16.738973999999999</v>
      </c>
      <c r="M146" s="25">
        <f>'AEO 2022 Table 47 Raw'!P130</f>
        <v>17.574974000000001</v>
      </c>
      <c r="N146" s="25">
        <f>'AEO 2022 Table 47 Raw'!Q130</f>
        <v>18.311606999999999</v>
      </c>
      <c r="O146" s="25">
        <f>'AEO 2022 Table 47 Raw'!R130</f>
        <v>19.815543999999999</v>
      </c>
      <c r="P146" s="25">
        <f>'AEO 2022 Table 47 Raw'!S130</f>
        <v>21.379776</v>
      </c>
      <c r="Q146" s="25">
        <f>'AEO 2022 Table 47 Raw'!T130</f>
        <v>22.794001000000002</v>
      </c>
      <c r="R146" s="25">
        <f>'AEO 2022 Table 47 Raw'!U130</f>
        <v>24.134651000000002</v>
      </c>
      <c r="S146" s="25">
        <f>'AEO 2022 Table 47 Raw'!V130</f>
        <v>29.184204000000001</v>
      </c>
      <c r="T146" s="25">
        <f>'AEO 2022 Table 47 Raw'!W130</f>
        <v>29.457457999999999</v>
      </c>
      <c r="U146" s="25">
        <f>'AEO 2022 Table 47 Raw'!X130</f>
        <v>29.702393000000001</v>
      </c>
      <c r="V146" s="25">
        <f>'AEO 2022 Table 47 Raw'!Y130</f>
        <v>29.908874999999998</v>
      </c>
      <c r="W146" s="25">
        <f>'AEO 2022 Table 47 Raw'!Z130</f>
        <v>30.140442</v>
      </c>
      <c r="X146" s="25">
        <f>'AEO 2022 Table 47 Raw'!AA130</f>
        <v>30.219238000000001</v>
      </c>
      <c r="Y146" s="25">
        <f>'AEO 2022 Table 47 Raw'!AB130</f>
        <v>30.146301000000001</v>
      </c>
      <c r="Z146" s="25">
        <f>'AEO 2022 Table 47 Raw'!AC130</f>
        <v>30.02478</v>
      </c>
      <c r="AA146" s="25">
        <f>'AEO 2022 Table 47 Raw'!AD130</f>
        <v>29.894957999999999</v>
      </c>
      <c r="AB146" s="25">
        <f>'AEO 2022 Table 47 Raw'!AE130</f>
        <v>29.769653000000002</v>
      </c>
      <c r="AC146" s="25">
        <f>'AEO 2022 Table 47 Raw'!AF130</f>
        <v>29.657837000000001</v>
      </c>
      <c r="AD146" s="25">
        <f>'AEO 2022 Table 47 Raw'!AG130</f>
        <v>29.655456999999998</v>
      </c>
      <c r="AE146" s="25">
        <f>'AEO 2022 Table 47 Raw'!AH130</f>
        <v>29.785339</v>
      </c>
      <c r="AF146" s="25">
        <f>'AEO 2022 Table 47 Raw'!AI130</f>
        <v>30.039368</v>
      </c>
      <c r="AG146" s="45" t="str">
        <f>'AEO 2022 Table 47 Raw'!AJ130</f>
        <v>- -</v>
      </c>
    </row>
    <row r="147" spans="1:33" ht="12" customHeight="1">
      <c r="A147" s="8" t="s">
        <v>1209</v>
      </c>
      <c r="B147" s="24" t="s">
        <v>1141</v>
      </c>
      <c r="C147" s="25">
        <f>'AEO 2022 Table 47 Raw'!F131</f>
        <v>0</v>
      </c>
      <c r="D147" s="25">
        <f>'AEO 2022 Table 47 Raw'!G131</f>
        <v>0</v>
      </c>
      <c r="E147" s="25">
        <f>'AEO 2022 Table 47 Raw'!H131</f>
        <v>71.624527</v>
      </c>
      <c r="F147" s="25">
        <f>'AEO 2022 Table 47 Raw'!I131</f>
        <v>0</v>
      </c>
      <c r="G147" s="25">
        <f>'AEO 2022 Table 47 Raw'!J131</f>
        <v>0</v>
      </c>
      <c r="H147" s="25">
        <f>'AEO 2022 Table 47 Raw'!K131</f>
        <v>0</v>
      </c>
      <c r="I147" s="25">
        <f>'AEO 2022 Table 47 Raw'!L131</f>
        <v>0</v>
      </c>
      <c r="J147" s="25">
        <f>'AEO 2022 Table 47 Raw'!M131</f>
        <v>7.2041320000000004</v>
      </c>
      <c r="K147" s="25">
        <f>'AEO 2022 Table 47 Raw'!N131</f>
        <v>1.6747810000000001</v>
      </c>
      <c r="L147" s="25">
        <f>'AEO 2022 Table 47 Raw'!O131</f>
        <v>4.2786609999999996</v>
      </c>
      <c r="M147" s="25">
        <f>'AEO 2022 Table 47 Raw'!P131</f>
        <v>5.8963179999999999</v>
      </c>
      <c r="N147" s="25">
        <f>'AEO 2022 Table 47 Raw'!Q131</f>
        <v>10.090733999999999</v>
      </c>
      <c r="O147" s="25">
        <f>'AEO 2022 Table 47 Raw'!R131</f>
        <v>6.1482150000000004</v>
      </c>
      <c r="P147" s="25">
        <f>'AEO 2022 Table 47 Raw'!S131</f>
        <v>17.777405000000002</v>
      </c>
      <c r="Q147" s="25">
        <f>'AEO 2022 Table 47 Raw'!T131</f>
        <v>18.297851999999999</v>
      </c>
      <c r="R147" s="25">
        <f>'AEO 2022 Table 47 Raw'!U131</f>
        <v>18.880065999999999</v>
      </c>
      <c r="S147" s="25">
        <f>'AEO 2022 Table 47 Raw'!V131</f>
        <v>19.167480000000001</v>
      </c>
      <c r="T147" s="25">
        <f>'AEO 2022 Table 47 Raw'!W131</f>
        <v>19.422332999999998</v>
      </c>
      <c r="U147" s="25">
        <f>'AEO 2022 Table 47 Raw'!X131</f>
        <v>19.769196000000001</v>
      </c>
      <c r="V147" s="25">
        <f>'AEO 2022 Table 47 Raw'!Y131</f>
        <v>20.156555000000001</v>
      </c>
      <c r="W147" s="25">
        <f>'AEO 2022 Table 47 Raw'!Z131</f>
        <v>20.634888</v>
      </c>
      <c r="X147" s="25">
        <f>'AEO 2022 Table 47 Raw'!AA131</f>
        <v>20.926909999999999</v>
      </c>
      <c r="Y147" s="25">
        <f>'AEO 2022 Table 47 Raw'!AB131</f>
        <v>21.031769000000001</v>
      </c>
      <c r="Z147" s="25">
        <f>'AEO 2022 Table 47 Raw'!AC131</f>
        <v>22.465546</v>
      </c>
      <c r="AA147" s="25">
        <f>'AEO 2022 Table 47 Raw'!AD131</f>
        <v>28.550598000000001</v>
      </c>
      <c r="AB147" s="25">
        <f>'AEO 2022 Table 47 Raw'!AE131</f>
        <v>27.325652999999999</v>
      </c>
      <c r="AC147" s="25">
        <f>'AEO 2022 Table 47 Raw'!AF131</f>
        <v>26.193805999999999</v>
      </c>
      <c r="AD147" s="25">
        <f>'AEO 2022 Table 47 Raw'!AG131</f>
        <v>25.231183999999999</v>
      </c>
      <c r="AE147" s="25">
        <f>'AEO 2022 Table 47 Raw'!AH131</f>
        <v>24.528946000000001</v>
      </c>
      <c r="AF147" s="25">
        <f>'AEO 2022 Table 47 Raw'!AI131</f>
        <v>23.868251999999998</v>
      </c>
      <c r="AG147" s="45" t="str">
        <f>'AEO 2022 Table 47 Raw'!AJ131</f>
        <v>- -</v>
      </c>
    </row>
    <row r="148" spans="1:33" ht="12" customHeight="1">
      <c r="A148" s="8" t="s">
        <v>1210</v>
      </c>
      <c r="B148" s="24" t="s">
        <v>1143</v>
      </c>
      <c r="C148" s="25">
        <f>'AEO 2022 Table 47 Raw'!F132</f>
        <v>3.2670840000000001</v>
      </c>
      <c r="D148" s="25">
        <f>'AEO 2022 Table 47 Raw'!G132</f>
        <v>0</v>
      </c>
      <c r="E148" s="25">
        <f>'AEO 2022 Table 47 Raw'!H132</f>
        <v>0</v>
      </c>
      <c r="F148" s="25">
        <f>'AEO 2022 Table 47 Raw'!I132</f>
        <v>0</v>
      </c>
      <c r="G148" s="25">
        <f>'AEO 2022 Table 47 Raw'!J132</f>
        <v>0</v>
      </c>
      <c r="H148" s="25">
        <f>'AEO 2022 Table 47 Raw'!K132</f>
        <v>0</v>
      </c>
      <c r="I148" s="25">
        <f>'AEO 2022 Table 47 Raw'!L132</f>
        <v>0.158277</v>
      </c>
      <c r="J148" s="25">
        <f>'AEO 2022 Table 47 Raw'!M132</f>
        <v>0</v>
      </c>
      <c r="K148" s="25">
        <f>'AEO 2022 Table 47 Raw'!N132</f>
        <v>1.2232689999999999</v>
      </c>
      <c r="L148" s="25">
        <f>'AEO 2022 Table 47 Raw'!O132</f>
        <v>0</v>
      </c>
      <c r="M148" s="25">
        <f>'AEO 2022 Table 47 Raw'!P132</f>
        <v>1.582689</v>
      </c>
      <c r="N148" s="25">
        <f>'AEO 2022 Table 47 Raw'!Q132</f>
        <v>1.5567070000000001</v>
      </c>
      <c r="O148" s="25">
        <f>'AEO 2022 Table 47 Raw'!R132</f>
        <v>1.1429860000000001</v>
      </c>
      <c r="P148" s="25">
        <f>'AEO 2022 Table 47 Raw'!S132</f>
        <v>0.92528500000000002</v>
      </c>
      <c r="Q148" s="25">
        <f>'AEO 2022 Table 47 Raw'!T132</f>
        <v>2.458253</v>
      </c>
      <c r="R148" s="25">
        <f>'AEO 2022 Table 47 Raw'!U132</f>
        <v>3.5633620000000001</v>
      </c>
      <c r="S148" s="25">
        <f>'AEO 2022 Table 47 Raw'!V132</f>
        <v>3.669365</v>
      </c>
      <c r="T148" s="25">
        <f>'AEO 2022 Table 47 Raw'!W132</f>
        <v>3.741371</v>
      </c>
      <c r="U148" s="25">
        <f>'AEO 2022 Table 47 Raw'!X132</f>
        <v>3.8069380000000002</v>
      </c>
      <c r="V148" s="25">
        <f>'AEO 2022 Table 47 Raw'!Y132</f>
        <v>3.8596949999999999</v>
      </c>
      <c r="W148" s="25">
        <f>'AEO 2022 Table 47 Raw'!Z132</f>
        <v>3.9024960000000002</v>
      </c>
      <c r="X148" s="25">
        <f>'AEO 2022 Table 47 Raw'!AA132</f>
        <v>3.926285</v>
      </c>
      <c r="Y148" s="25">
        <f>'AEO 2022 Table 47 Raw'!AB132</f>
        <v>3.9260100000000002</v>
      </c>
      <c r="Z148" s="25">
        <f>'AEO 2022 Table 47 Raw'!AC132</f>
        <v>3.910263</v>
      </c>
      <c r="AA148" s="25">
        <f>'AEO 2022 Table 47 Raw'!AD132</f>
        <v>3.8816679999999999</v>
      </c>
      <c r="AB148" s="25">
        <f>'AEO 2022 Table 47 Raw'!AE132</f>
        <v>3.8386230000000001</v>
      </c>
      <c r="AC148" s="25">
        <f>'AEO 2022 Table 47 Raw'!AF132</f>
        <v>3.7868729999999999</v>
      </c>
      <c r="AD148" s="25">
        <f>'AEO 2022 Table 47 Raw'!AG132</f>
        <v>3.732529</v>
      </c>
      <c r="AE148" s="25">
        <f>'AEO 2022 Table 47 Raw'!AH132</f>
        <v>3.6773829999999998</v>
      </c>
      <c r="AF148" s="25">
        <f>'AEO 2022 Table 47 Raw'!AI132</f>
        <v>3.623383</v>
      </c>
      <c r="AG148" s="45">
        <f>'AEO 2022 Table 47 Raw'!AJ132</f>
        <v>4.0000000000000001E-3</v>
      </c>
    </row>
    <row r="149" spans="1:33" ht="12" customHeight="1">
      <c r="A149" s="8" t="s">
        <v>1211</v>
      </c>
      <c r="B149" s="24" t="s">
        <v>1163</v>
      </c>
      <c r="C149" s="25">
        <f>'AEO 2022 Table 47 Raw'!F133</f>
        <v>0</v>
      </c>
      <c r="D149" s="25">
        <f>'AEO 2022 Table 47 Raw'!G133</f>
        <v>0</v>
      </c>
      <c r="E149" s="25">
        <f>'AEO 2022 Table 47 Raw'!H133</f>
        <v>248.530136</v>
      </c>
      <c r="F149" s="25">
        <f>'AEO 2022 Table 47 Raw'!I133</f>
        <v>106.60395800000001</v>
      </c>
      <c r="G149" s="25">
        <f>'AEO 2022 Table 47 Raw'!J133</f>
        <v>61.747795000000004</v>
      </c>
      <c r="H149" s="25">
        <f>'AEO 2022 Table 47 Raw'!K133</f>
        <v>60.617415999999999</v>
      </c>
      <c r="I149" s="25">
        <f>'AEO 2022 Table 47 Raw'!L133</f>
        <v>110.932686</v>
      </c>
      <c r="J149" s="25">
        <f>'AEO 2022 Table 47 Raw'!M133</f>
        <v>116.29540299999999</v>
      </c>
      <c r="K149" s="25">
        <f>'AEO 2022 Table 47 Raw'!N133</f>
        <v>124.02572600000001</v>
      </c>
      <c r="L149" s="25">
        <f>'AEO 2022 Table 47 Raw'!O133</f>
        <v>127.046379</v>
      </c>
      <c r="M149" s="25">
        <f>'AEO 2022 Table 47 Raw'!P133</f>
        <v>134.09776299999999</v>
      </c>
      <c r="N149" s="25">
        <f>'AEO 2022 Table 47 Raw'!Q133</f>
        <v>141.74981700000001</v>
      </c>
      <c r="O149" s="25">
        <f>'AEO 2022 Table 47 Raw'!R133</f>
        <v>150.092545</v>
      </c>
      <c r="P149" s="25">
        <f>'AEO 2022 Table 47 Raw'!S133</f>
        <v>159.19343599999999</v>
      </c>
      <c r="Q149" s="25">
        <f>'AEO 2022 Table 47 Raw'!T133</f>
        <v>168.589035</v>
      </c>
      <c r="R149" s="25">
        <f>'AEO 2022 Table 47 Raw'!U133</f>
        <v>176.74899300000001</v>
      </c>
      <c r="S149" s="25">
        <f>'AEO 2022 Table 47 Raw'!V133</f>
        <v>186.350525</v>
      </c>
      <c r="T149" s="25">
        <f>'AEO 2022 Table 47 Raw'!W133</f>
        <v>196.041901</v>
      </c>
      <c r="U149" s="25">
        <f>'AEO 2022 Table 47 Raw'!X133</f>
        <v>204.861786</v>
      </c>
      <c r="V149" s="25">
        <f>'AEO 2022 Table 47 Raw'!Y133</f>
        <v>217.22848500000001</v>
      </c>
      <c r="W149" s="25">
        <f>'AEO 2022 Table 47 Raw'!Z133</f>
        <v>233.49319499999999</v>
      </c>
      <c r="X149" s="25">
        <f>'AEO 2022 Table 47 Raw'!AA133</f>
        <v>237.19433599999999</v>
      </c>
      <c r="Y149" s="25">
        <f>'AEO 2022 Table 47 Raw'!AB133</f>
        <v>247.19567900000001</v>
      </c>
      <c r="Z149" s="25">
        <f>'AEO 2022 Table 47 Raw'!AC133</f>
        <v>249.72027600000001</v>
      </c>
      <c r="AA149" s="25">
        <f>'AEO 2022 Table 47 Raw'!AD133</f>
        <v>251.444153</v>
      </c>
      <c r="AB149" s="25">
        <f>'AEO 2022 Table 47 Raw'!AE133</f>
        <v>248.75250199999999</v>
      </c>
      <c r="AC149" s="25">
        <f>'AEO 2022 Table 47 Raw'!AF133</f>
        <v>249.925354</v>
      </c>
      <c r="AD149" s="25">
        <f>'AEO 2022 Table 47 Raw'!AG133</f>
        <v>252.401917</v>
      </c>
      <c r="AE149" s="25">
        <f>'AEO 2022 Table 47 Raw'!AH133</f>
        <v>256.11108400000001</v>
      </c>
      <c r="AF149" s="25">
        <f>'AEO 2022 Table 47 Raw'!AI133</f>
        <v>264.02612299999998</v>
      </c>
      <c r="AG149" s="45" t="str">
        <f>'AEO 2022 Table 47 Raw'!AJ133</f>
        <v>- -</v>
      </c>
    </row>
    <row r="150" spans="1:33" ht="15" customHeight="1">
      <c r="A150" s="8" t="s">
        <v>1212</v>
      </c>
      <c r="B150" s="24" t="s">
        <v>1139</v>
      </c>
      <c r="C150" s="25">
        <f>'AEO 2022 Table 47 Raw'!F134</f>
        <v>0</v>
      </c>
      <c r="D150" s="25">
        <f>'AEO 2022 Table 47 Raw'!G134</f>
        <v>0</v>
      </c>
      <c r="E150" s="25">
        <f>'AEO 2022 Table 47 Raw'!H134</f>
        <v>162.40171799999999</v>
      </c>
      <c r="F150" s="25">
        <f>'AEO 2022 Table 47 Raw'!I134</f>
        <v>79.943329000000006</v>
      </c>
      <c r="G150" s="25">
        <f>'AEO 2022 Table 47 Raw'!J134</f>
        <v>61.747795000000004</v>
      </c>
      <c r="H150" s="25">
        <f>'AEO 2022 Table 47 Raw'!K134</f>
        <v>52.747356000000003</v>
      </c>
      <c r="I150" s="25">
        <f>'AEO 2022 Table 47 Raw'!L134</f>
        <v>86.845070000000007</v>
      </c>
      <c r="J150" s="25">
        <f>'AEO 2022 Table 47 Raw'!M134</f>
        <v>90.383469000000005</v>
      </c>
      <c r="K150" s="25">
        <f>'AEO 2022 Table 47 Raw'!N134</f>
        <v>92.814041000000003</v>
      </c>
      <c r="L150" s="25">
        <f>'AEO 2022 Table 47 Raw'!O134</f>
        <v>95.147705000000002</v>
      </c>
      <c r="M150" s="25">
        <f>'AEO 2022 Table 47 Raw'!P134</f>
        <v>99.780631999999997</v>
      </c>
      <c r="N150" s="25">
        <f>'AEO 2022 Table 47 Raw'!Q134</f>
        <v>104.65656300000001</v>
      </c>
      <c r="O150" s="25">
        <f>'AEO 2022 Table 47 Raw'!R134</f>
        <v>109.812454</v>
      </c>
      <c r="P150" s="25">
        <f>'AEO 2022 Table 47 Raw'!S134</f>
        <v>115.301239</v>
      </c>
      <c r="Q150" s="25">
        <f>'AEO 2022 Table 47 Raw'!T134</f>
        <v>120.871368</v>
      </c>
      <c r="R150" s="25">
        <f>'AEO 2022 Table 47 Raw'!U134</f>
        <v>125.494659</v>
      </c>
      <c r="S150" s="25">
        <f>'AEO 2022 Table 47 Raw'!V134</f>
        <v>130.819275</v>
      </c>
      <c r="T150" s="25">
        <f>'AEO 2022 Table 47 Raw'!W134</f>
        <v>136.24749800000001</v>
      </c>
      <c r="U150" s="25">
        <f>'AEO 2022 Table 47 Raw'!X134</f>
        <v>141.238831</v>
      </c>
      <c r="V150" s="25">
        <f>'AEO 2022 Table 47 Raw'!Y134</f>
        <v>149.939941</v>
      </c>
      <c r="W150" s="25">
        <f>'AEO 2022 Table 47 Raw'!Z134</f>
        <v>156.285889</v>
      </c>
      <c r="X150" s="25">
        <f>'AEO 2022 Table 47 Raw'!AA134</f>
        <v>159.292236</v>
      </c>
      <c r="Y150" s="25">
        <f>'AEO 2022 Table 47 Raw'!AB134</f>
        <v>161.92358400000001</v>
      </c>
      <c r="Z150" s="25">
        <f>'AEO 2022 Table 47 Raw'!AC134</f>
        <v>164.92236299999999</v>
      </c>
      <c r="AA150" s="25">
        <f>'AEO 2022 Table 47 Raw'!AD134</f>
        <v>167.65429700000001</v>
      </c>
      <c r="AB150" s="25">
        <f>'AEO 2022 Table 47 Raw'!AE134</f>
        <v>167.66503900000001</v>
      </c>
      <c r="AC150" s="25">
        <f>'AEO 2022 Table 47 Raw'!AF134</f>
        <v>170.31518600000001</v>
      </c>
      <c r="AD150" s="25">
        <f>'AEO 2022 Table 47 Raw'!AG134</f>
        <v>173.94506799999999</v>
      </c>
      <c r="AE150" s="25">
        <f>'AEO 2022 Table 47 Raw'!AH134</f>
        <v>178.49829099999999</v>
      </c>
      <c r="AF150" s="25">
        <f>'AEO 2022 Table 47 Raw'!AI134</f>
        <v>184.106934</v>
      </c>
      <c r="AG150" s="45" t="str">
        <f>'AEO 2022 Table 47 Raw'!AJ134</f>
        <v>- -</v>
      </c>
    </row>
    <row r="151" spans="1:33" ht="15" customHeight="1">
      <c r="A151" s="8" t="s">
        <v>1213</v>
      </c>
      <c r="B151" s="24" t="s">
        <v>1141</v>
      </c>
      <c r="C151" s="25">
        <f>'AEO 2022 Table 47 Raw'!F135</f>
        <v>0</v>
      </c>
      <c r="D151" s="25">
        <f>'AEO 2022 Table 47 Raw'!G135</f>
        <v>0</v>
      </c>
      <c r="E151" s="25">
        <f>'AEO 2022 Table 47 Raw'!H135</f>
        <v>86.128417999999996</v>
      </c>
      <c r="F151" s="25">
        <f>'AEO 2022 Table 47 Raw'!I135</f>
        <v>0</v>
      </c>
      <c r="G151" s="25">
        <f>'AEO 2022 Table 47 Raw'!J135</f>
        <v>0</v>
      </c>
      <c r="H151" s="25">
        <f>'AEO 2022 Table 47 Raw'!K135</f>
        <v>0</v>
      </c>
      <c r="I151" s="25">
        <f>'AEO 2022 Table 47 Raw'!L135</f>
        <v>12.121703999999999</v>
      </c>
      <c r="J151" s="25">
        <f>'AEO 2022 Table 47 Raw'!M135</f>
        <v>13.220713999999999</v>
      </c>
      <c r="K151" s="25">
        <f>'AEO 2022 Table 47 Raw'!N135</f>
        <v>17.965641000000002</v>
      </c>
      <c r="L151" s="25">
        <f>'AEO 2022 Table 47 Raw'!O135</f>
        <v>18.034977000000001</v>
      </c>
      <c r="M151" s="25">
        <f>'AEO 2022 Table 47 Raw'!P135</f>
        <v>19.332706000000002</v>
      </c>
      <c r="N151" s="25">
        <f>'AEO 2022 Table 47 Raw'!Q135</f>
        <v>20.880558000000001</v>
      </c>
      <c r="O151" s="25">
        <f>'AEO 2022 Table 47 Raw'!R135</f>
        <v>22.745365</v>
      </c>
      <c r="P151" s="25">
        <f>'AEO 2022 Table 47 Raw'!S135</f>
        <v>24.931522000000001</v>
      </c>
      <c r="Q151" s="25">
        <f>'AEO 2022 Table 47 Raw'!T135</f>
        <v>27.281131999999999</v>
      </c>
      <c r="R151" s="25">
        <f>'AEO 2022 Table 47 Raw'!U135</f>
        <v>29.525444</v>
      </c>
      <c r="S151" s="25">
        <f>'AEO 2022 Table 47 Raw'!V135</f>
        <v>32.329666000000003</v>
      </c>
      <c r="T151" s="25">
        <f>'AEO 2022 Table 47 Raw'!W135</f>
        <v>35.089194999999997</v>
      </c>
      <c r="U151" s="25">
        <f>'AEO 2022 Table 47 Raw'!X135</f>
        <v>37.507007999999999</v>
      </c>
      <c r="V151" s="25">
        <f>'AEO 2022 Table 47 Raw'!Y135</f>
        <v>39.764972999999998</v>
      </c>
      <c r="W151" s="25">
        <f>'AEO 2022 Table 47 Raw'!Z135</f>
        <v>48.450073000000003</v>
      </c>
      <c r="X151" s="25">
        <f>'AEO 2022 Table 47 Raw'!AA135</f>
        <v>47.982849000000002</v>
      </c>
      <c r="Y151" s="25">
        <f>'AEO 2022 Table 47 Raw'!AB135</f>
        <v>47.221558000000002</v>
      </c>
      <c r="Z151" s="25">
        <f>'AEO 2022 Table 47 Raw'!AC135</f>
        <v>46.447020999999999</v>
      </c>
      <c r="AA151" s="25">
        <f>'AEO 2022 Table 47 Raw'!AD135</f>
        <v>45.413207999999997</v>
      </c>
      <c r="AB151" s="25">
        <f>'AEO 2022 Table 47 Raw'!AE135</f>
        <v>43.310791000000002</v>
      </c>
      <c r="AC151" s="25">
        <f>'AEO 2022 Table 47 Raw'!AF135</f>
        <v>41.974975999999998</v>
      </c>
      <c r="AD151" s="25">
        <f>'AEO 2022 Table 47 Raw'!AG135</f>
        <v>40.829040999999997</v>
      </c>
      <c r="AE151" s="25">
        <f>'AEO 2022 Table 47 Raw'!AH135</f>
        <v>39.867919999999998</v>
      </c>
      <c r="AF151" s="25">
        <f>'AEO 2022 Table 47 Raw'!AI135</f>
        <v>41.905639999999998</v>
      </c>
      <c r="AG151" s="45" t="str">
        <f>'AEO 2022 Table 47 Raw'!AJ135</f>
        <v>- -</v>
      </c>
    </row>
    <row r="152" spans="1:33" ht="15" customHeight="1">
      <c r="A152" s="8" t="s">
        <v>1214</v>
      </c>
      <c r="B152" s="24" t="s">
        <v>1143</v>
      </c>
      <c r="C152" s="25">
        <f>'AEO 2022 Table 47 Raw'!F136</f>
        <v>0</v>
      </c>
      <c r="D152" s="25">
        <f>'AEO 2022 Table 47 Raw'!G136</f>
        <v>0</v>
      </c>
      <c r="E152" s="25">
        <f>'AEO 2022 Table 47 Raw'!H136</f>
        <v>0</v>
      </c>
      <c r="F152" s="25">
        <f>'AEO 2022 Table 47 Raw'!I136</f>
        <v>26.660630999999999</v>
      </c>
      <c r="G152" s="25">
        <f>'AEO 2022 Table 47 Raw'!J136</f>
        <v>0</v>
      </c>
      <c r="H152" s="25">
        <f>'AEO 2022 Table 47 Raw'!K136</f>
        <v>7.8700590000000004</v>
      </c>
      <c r="I152" s="25">
        <f>'AEO 2022 Table 47 Raw'!L136</f>
        <v>11.965915000000001</v>
      </c>
      <c r="J152" s="25">
        <f>'AEO 2022 Table 47 Raw'!M136</f>
        <v>12.691226</v>
      </c>
      <c r="K152" s="25">
        <f>'AEO 2022 Table 47 Raw'!N136</f>
        <v>13.246046</v>
      </c>
      <c r="L152" s="25">
        <f>'AEO 2022 Table 47 Raw'!O136</f>
        <v>13.863697999999999</v>
      </c>
      <c r="M152" s="25">
        <f>'AEO 2022 Table 47 Raw'!P136</f>
        <v>14.984415</v>
      </c>
      <c r="N152" s="25">
        <f>'AEO 2022 Table 47 Raw'!Q136</f>
        <v>16.212692000000001</v>
      </c>
      <c r="O152" s="25">
        <f>'AEO 2022 Table 47 Raw'!R136</f>
        <v>17.534728999999999</v>
      </c>
      <c r="P152" s="25">
        <f>'AEO 2022 Table 47 Raw'!S136</f>
        <v>18.960678000000001</v>
      </c>
      <c r="Q152" s="25">
        <f>'AEO 2022 Table 47 Raw'!T136</f>
        <v>20.436543</v>
      </c>
      <c r="R152" s="25">
        <f>'AEO 2022 Table 47 Raw'!U136</f>
        <v>21.728888999999999</v>
      </c>
      <c r="S152" s="25">
        <f>'AEO 2022 Table 47 Raw'!V136</f>
        <v>23.201591000000001</v>
      </c>
      <c r="T152" s="25">
        <f>'AEO 2022 Table 47 Raw'!W136</f>
        <v>24.705196000000001</v>
      </c>
      <c r="U152" s="25">
        <f>'AEO 2022 Table 47 Raw'!X136</f>
        <v>26.115946000000001</v>
      </c>
      <c r="V152" s="25">
        <f>'AEO 2022 Table 47 Raw'!Y136</f>
        <v>27.523582000000001</v>
      </c>
      <c r="W152" s="25">
        <f>'AEO 2022 Table 47 Raw'!Z136</f>
        <v>28.757232999999999</v>
      </c>
      <c r="X152" s="25">
        <f>'AEO 2022 Table 47 Raw'!AA136</f>
        <v>29.919252</v>
      </c>
      <c r="Y152" s="25">
        <f>'AEO 2022 Table 47 Raw'!AB136</f>
        <v>38.050536999999998</v>
      </c>
      <c r="Z152" s="25">
        <f>'AEO 2022 Table 47 Raw'!AC136</f>
        <v>38.350890999999997</v>
      </c>
      <c r="AA152" s="25">
        <f>'AEO 2022 Table 47 Raw'!AD136</f>
        <v>38.376648000000003</v>
      </c>
      <c r="AB152" s="25">
        <f>'AEO 2022 Table 47 Raw'!AE136</f>
        <v>37.776671999999998</v>
      </c>
      <c r="AC152" s="25">
        <f>'AEO 2022 Table 47 Raw'!AF136</f>
        <v>37.635193000000001</v>
      </c>
      <c r="AD152" s="25">
        <f>'AEO 2022 Table 47 Raw'!AG136</f>
        <v>37.627808000000002</v>
      </c>
      <c r="AE152" s="25">
        <f>'AEO 2022 Table 47 Raw'!AH136</f>
        <v>37.744872999999998</v>
      </c>
      <c r="AF152" s="25">
        <f>'AEO 2022 Table 47 Raw'!AI136</f>
        <v>38.013550000000002</v>
      </c>
      <c r="AG152" s="45" t="str">
        <f>'AEO 2022 Table 47 Raw'!AJ136</f>
        <v>- -</v>
      </c>
    </row>
    <row r="153" spans="1:33" ht="15" customHeight="1">
      <c r="A153" s="8" t="s">
        <v>1215</v>
      </c>
      <c r="B153" s="24" t="s">
        <v>1165</v>
      </c>
      <c r="C153" s="25">
        <f>'AEO 2022 Table 47 Raw'!F137</f>
        <v>0</v>
      </c>
      <c r="D153" s="25">
        <f>'AEO 2022 Table 47 Raw'!G137</f>
        <v>0</v>
      </c>
      <c r="E153" s="25">
        <f>'AEO 2022 Table 47 Raw'!H137</f>
        <v>14.602145</v>
      </c>
      <c r="F153" s="25">
        <f>'AEO 2022 Table 47 Raw'!I137</f>
        <v>16.885459999999998</v>
      </c>
      <c r="G153" s="25">
        <f>'AEO 2022 Table 47 Raw'!J137</f>
        <v>46.874870000000001</v>
      </c>
      <c r="H153" s="25">
        <f>'AEO 2022 Table 47 Raw'!K137</f>
        <v>53.067698999999998</v>
      </c>
      <c r="I153" s="25">
        <f>'AEO 2022 Table 47 Raw'!L137</f>
        <v>72.770484999999994</v>
      </c>
      <c r="J153" s="25">
        <f>'AEO 2022 Table 47 Raw'!M137</f>
        <v>80.687668000000002</v>
      </c>
      <c r="K153" s="25">
        <f>'AEO 2022 Table 47 Raw'!N137</f>
        <v>85.927177</v>
      </c>
      <c r="L153" s="25">
        <f>'AEO 2022 Table 47 Raw'!O137</f>
        <v>91.549773999999999</v>
      </c>
      <c r="M153" s="25">
        <f>'AEO 2022 Table 47 Raw'!P137</f>
        <v>97.549103000000002</v>
      </c>
      <c r="N153" s="25">
        <f>'AEO 2022 Table 47 Raw'!Q137</f>
        <v>102.327606</v>
      </c>
      <c r="O153" s="25">
        <f>'AEO 2022 Table 47 Raw'!R137</f>
        <v>106.53220399999999</v>
      </c>
      <c r="P153" s="25">
        <f>'AEO 2022 Table 47 Raw'!S137</f>
        <v>110.226707</v>
      </c>
      <c r="Q153" s="25">
        <f>'AEO 2022 Table 47 Raw'!T137</f>
        <v>114.630898</v>
      </c>
      <c r="R153" s="25">
        <f>'AEO 2022 Table 47 Raw'!U137</f>
        <v>119.638329</v>
      </c>
      <c r="S153" s="25">
        <f>'AEO 2022 Table 47 Raw'!V137</f>
        <v>125.279472</v>
      </c>
      <c r="T153" s="25">
        <f>'AEO 2022 Table 47 Raw'!W137</f>
        <v>133.99610899999999</v>
      </c>
      <c r="U153" s="25">
        <f>'AEO 2022 Table 47 Raw'!X137</f>
        <v>141.28833</v>
      </c>
      <c r="V153" s="25">
        <f>'AEO 2022 Table 47 Raw'!Y137</f>
        <v>145.92517100000001</v>
      </c>
      <c r="W153" s="25">
        <f>'AEO 2022 Table 47 Raw'!Z137</f>
        <v>151.73078899999999</v>
      </c>
      <c r="X153" s="25">
        <f>'AEO 2022 Table 47 Raw'!AA137</f>
        <v>155.07737700000001</v>
      </c>
      <c r="Y153" s="25">
        <f>'AEO 2022 Table 47 Raw'!AB137</f>
        <v>158.64631700000001</v>
      </c>
      <c r="Z153" s="25">
        <f>'AEO 2022 Table 47 Raw'!AC137</f>
        <v>162.17981</v>
      </c>
      <c r="AA153" s="25">
        <f>'AEO 2022 Table 47 Raw'!AD137</f>
        <v>165.786911</v>
      </c>
      <c r="AB153" s="25">
        <f>'AEO 2022 Table 47 Raw'!AE137</f>
        <v>168.53064000000001</v>
      </c>
      <c r="AC153" s="25">
        <f>'AEO 2022 Table 47 Raw'!AF137</f>
        <v>171.84930399999999</v>
      </c>
      <c r="AD153" s="25">
        <f>'AEO 2022 Table 47 Raw'!AG137</f>
        <v>179.67051699999999</v>
      </c>
      <c r="AE153" s="25">
        <f>'AEO 2022 Table 47 Raw'!AH137</f>
        <v>182.786835</v>
      </c>
      <c r="AF153" s="25">
        <f>'AEO 2022 Table 47 Raw'!AI137</f>
        <v>184.89952099999999</v>
      </c>
      <c r="AG153" s="45" t="str">
        <f>'AEO 2022 Table 47 Raw'!AJ137</f>
        <v>- -</v>
      </c>
    </row>
    <row r="154" spans="1:33" ht="15" customHeight="1">
      <c r="A154" s="8" t="s">
        <v>1216</v>
      </c>
      <c r="B154" s="24" t="s">
        <v>1139</v>
      </c>
      <c r="C154" s="25">
        <f>'AEO 2022 Table 47 Raw'!F138</f>
        <v>0</v>
      </c>
      <c r="D154" s="25">
        <f>'AEO 2022 Table 47 Raw'!G138</f>
        <v>0</v>
      </c>
      <c r="E154" s="25">
        <f>'AEO 2022 Table 47 Raw'!H138</f>
        <v>6.3431699999999998</v>
      </c>
      <c r="F154" s="25">
        <f>'AEO 2022 Table 47 Raw'!I138</f>
        <v>16.885459999999998</v>
      </c>
      <c r="G154" s="25">
        <f>'AEO 2022 Table 47 Raw'!J138</f>
        <v>40.563484000000003</v>
      </c>
      <c r="H154" s="25">
        <f>'AEO 2022 Table 47 Raw'!K138</f>
        <v>44.671455000000002</v>
      </c>
      <c r="I154" s="25">
        <f>'AEO 2022 Table 47 Raw'!L138</f>
        <v>60.883884000000002</v>
      </c>
      <c r="J154" s="25">
        <f>'AEO 2022 Table 47 Raw'!M138</f>
        <v>65.299919000000003</v>
      </c>
      <c r="K154" s="25">
        <f>'AEO 2022 Table 47 Raw'!N138</f>
        <v>69.396773999999994</v>
      </c>
      <c r="L154" s="25">
        <f>'AEO 2022 Table 47 Raw'!O138</f>
        <v>73.769927999999993</v>
      </c>
      <c r="M154" s="25">
        <f>'AEO 2022 Table 47 Raw'!P138</f>
        <v>78.421218999999994</v>
      </c>
      <c r="N154" s="25">
        <f>'AEO 2022 Table 47 Raw'!Q138</f>
        <v>82.12236</v>
      </c>
      <c r="O154" s="25">
        <f>'AEO 2022 Table 47 Raw'!R138</f>
        <v>85.375632999999993</v>
      </c>
      <c r="P154" s="25">
        <f>'AEO 2022 Table 47 Raw'!S138</f>
        <v>88.234786999999997</v>
      </c>
      <c r="Q154" s="25">
        <f>'AEO 2022 Table 47 Raw'!T138</f>
        <v>91.652953999999994</v>
      </c>
      <c r="R154" s="25">
        <f>'AEO 2022 Table 47 Raw'!U138</f>
        <v>95.5625</v>
      </c>
      <c r="S154" s="25">
        <f>'AEO 2022 Table 47 Raw'!V138</f>
        <v>99.996528999999995</v>
      </c>
      <c r="T154" s="25">
        <f>'AEO 2022 Table 47 Raw'!W138</f>
        <v>104.52909099999999</v>
      </c>
      <c r="U154" s="25">
        <f>'AEO 2022 Table 47 Raw'!X138</f>
        <v>108.96923099999999</v>
      </c>
      <c r="V154" s="25">
        <f>'AEO 2022 Table 47 Raw'!Y138</f>
        <v>113.27675600000001</v>
      </c>
      <c r="W154" s="25">
        <f>'AEO 2022 Table 47 Raw'!Z138</f>
        <v>119.01037599999999</v>
      </c>
      <c r="X154" s="25">
        <f>'AEO 2022 Table 47 Raw'!AA138</f>
        <v>122.188721</v>
      </c>
      <c r="Y154" s="25">
        <f>'AEO 2022 Table 47 Raw'!AB138</f>
        <v>125.557129</v>
      </c>
      <c r="Z154" s="25">
        <f>'AEO 2022 Table 47 Raw'!AC138</f>
        <v>128.917114</v>
      </c>
      <c r="AA154" s="25">
        <f>'AEO 2022 Table 47 Raw'!AD138</f>
        <v>132.35583500000001</v>
      </c>
      <c r="AB154" s="25">
        <f>'AEO 2022 Table 47 Raw'!AE138</f>
        <v>135.13476600000001</v>
      </c>
      <c r="AC154" s="25">
        <f>'AEO 2022 Table 47 Raw'!AF138</f>
        <v>138.39672899999999</v>
      </c>
      <c r="AD154" s="25">
        <f>'AEO 2022 Table 47 Raw'!AG138</f>
        <v>146.072754</v>
      </c>
      <c r="AE154" s="25">
        <f>'AEO 2022 Table 47 Raw'!AH138</f>
        <v>149.08227500000001</v>
      </c>
      <c r="AF154" s="25">
        <f>'AEO 2022 Table 47 Raw'!AI138</f>
        <v>151.310059</v>
      </c>
      <c r="AG154" s="45" t="str">
        <f>'AEO 2022 Table 47 Raw'!AJ138</f>
        <v>- -</v>
      </c>
    </row>
    <row r="155" spans="1:33" ht="15" customHeight="1">
      <c r="A155" s="8" t="s">
        <v>1217</v>
      </c>
      <c r="B155" s="24" t="s">
        <v>1141</v>
      </c>
      <c r="C155" s="25">
        <f>'AEO 2022 Table 47 Raw'!F139</f>
        <v>0</v>
      </c>
      <c r="D155" s="25">
        <f>'AEO 2022 Table 47 Raw'!G139</f>
        <v>0</v>
      </c>
      <c r="E155" s="25">
        <f>'AEO 2022 Table 47 Raw'!H139</f>
        <v>8.2589749999999995</v>
      </c>
      <c r="F155" s="25">
        <f>'AEO 2022 Table 47 Raw'!I139</f>
        <v>0</v>
      </c>
      <c r="G155" s="25">
        <f>'AEO 2022 Table 47 Raw'!J139</f>
        <v>0</v>
      </c>
      <c r="H155" s="25">
        <f>'AEO 2022 Table 47 Raw'!K139</f>
        <v>1.516745</v>
      </c>
      <c r="I155" s="25">
        <f>'AEO 2022 Table 47 Raw'!L139</f>
        <v>2.6492599999999999</v>
      </c>
      <c r="J155" s="25">
        <f>'AEO 2022 Table 47 Raw'!M139</f>
        <v>5.4295869999999997</v>
      </c>
      <c r="K155" s="25">
        <f>'AEO 2022 Table 47 Raw'!N139</f>
        <v>5.9192489999999998</v>
      </c>
      <c r="L155" s="25">
        <f>'AEO 2022 Table 47 Raw'!O139</f>
        <v>6.4673980000000002</v>
      </c>
      <c r="M155" s="25">
        <f>'AEO 2022 Table 47 Raw'!P139</f>
        <v>7.068289</v>
      </c>
      <c r="N155" s="25">
        <f>'AEO 2022 Table 47 Raw'!Q139</f>
        <v>7.606757</v>
      </c>
      <c r="O155" s="25">
        <f>'AEO 2022 Table 47 Raw'!R139</f>
        <v>8.1176359999999992</v>
      </c>
      <c r="P155" s="25">
        <f>'AEO 2022 Table 47 Raw'!S139</f>
        <v>8.5933899999999994</v>
      </c>
      <c r="Q155" s="25">
        <f>'AEO 2022 Table 47 Raw'!T139</f>
        <v>9.109121</v>
      </c>
      <c r="R155" s="25">
        <f>'AEO 2022 Table 47 Raw'!U139</f>
        <v>9.6382049999999992</v>
      </c>
      <c r="S155" s="25">
        <f>'AEO 2022 Table 47 Raw'!V139</f>
        <v>10.182684</v>
      </c>
      <c r="T155" s="25">
        <f>'AEO 2022 Table 47 Raw'!W139</f>
        <v>10.689581</v>
      </c>
      <c r="U155" s="25">
        <f>'AEO 2022 Table 47 Raw'!X139</f>
        <v>13.164657999999999</v>
      </c>
      <c r="V155" s="25">
        <f>'AEO 2022 Table 47 Raw'!Y139</f>
        <v>13.211715999999999</v>
      </c>
      <c r="W155" s="25">
        <f>'AEO 2022 Table 47 Raw'!Z139</f>
        <v>13.162642999999999</v>
      </c>
      <c r="X155" s="25">
        <f>'AEO 2022 Table 47 Raw'!AA139</f>
        <v>13.152602999999999</v>
      </c>
      <c r="Y155" s="25">
        <f>'AEO 2022 Table 47 Raw'!AB139</f>
        <v>13.157515999999999</v>
      </c>
      <c r="Z155" s="25">
        <f>'AEO 2022 Table 47 Raw'!AC139</f>
        <v>13.159882</v>
      </c>
      <c r="AA155" s="25">
        <f>'AEO 2022 Table 47 Raw'!AD139</f>
        <v>13.168808</v>
      </c>
      <c r="AB155" s="25">
        <f>'AEO 2022 Table 47 Raw'!AE139</f>
        <v>13.110564999999999</v>
      </c>
      <c r="AC155" s="25">
        <f>'AEO 2022 Table 47 Raw'!AF139</f>
        <v>13.101746</v>
      </c>
      <c r="AD155" s="25">
        <f>'AEO 2022 Table 47 Raw'!AG139</f>
        <v>13.135452000000001</v>
      </c>
      <c r="AE155" s="25">
        <f>'AEO 2022 Table 47 Raw'!AH139</f>
        <v>13.17276</v>
      </c>
      <c r="AF155" s="25">
        <f>'AEO 2022 Table 47 Raw'!AI139</f>
        <v>13.155014</v>
      </c>
      <c r="AG155" s="45" t="str">
        <f>'AEO 2022 Table 47 Raw'!AJ139</f>
        <v>- -</v>
      </c>
    </row>
    <row r="156" spans="1:33" ht="15" customHeight="1">
      <c r="A156" s="8" t="s">
        <v>1218</v>
      </c>
      <c r="B156" s="24" t="s">
        <v>1143</v>
      </c>
      <c r="C156" s="25">
        <f>'AEO 2022 Table 47 Raw'!F140</f>
        <v>0</v>
      </c>
      <c r="D156" s="25">
        <f>'AEO 2022 Table 47 Raw'!G140</f>
        <v>0</v>
      </c>
      <c r="E156" s="25">
        <f>'AEO 2022 Table 47 Raw'!H140</f>
        <v>0</v>
      </c>
      <c r="F156" s="25">
        <f>'AEO 2022 Table 47 Raw'!I140</f>
        <v>0</v>
      </c>
      <c r="G156" s="25">
        <f>'AEO 2022 Table 47 Raw'!J140</f>
        <v>6.3113869999999999</v>
      </c>
      <c r="H156" s="25">
        <f>'AEO 2022 Table 47 Raw'!K140</f>
        <v>6.8794979999999999</v>
      </c>
      <c r="I156" s="25">
        <f>'AEO 2022 Table 47 Raw'!L140</f>
        <v>9.2373370000000001</v>
      </c>
      <c r="J156" s="25">
        <f>'AEO 2022 Table 47 Raw'!M140</f>
        <v>9.9581619999999997</v>
      </c>
      <c r="K156" s="25">
        <f>'AEO 2022 Table 47 Raw'!N140</f>
        <v>10.611153</v>
      </c>
      <c r="L156" s="25">
        <f>'AEO 2022 Table 47 Raw'!O140</f>
        <v>11.312448</v>
      </c>
      <c r="M156" s="25">
        <f>'AEO 2022 Table 47 Raw'!P140</f>
        <v>12.059593</v>
      </c>
      <c r="N156" s="25">
        <f>'AEO 2022 Table 47 Raw'!Q140</f>
        <v>12.598485999999999</v>
      </c>
      <c r="O156" s="25">
        <f>'AEO 2022 Table 47 Raw'!R140</f>
        <v>13.038933999999999</v>
      </c>
      <c r="P156" s="25">
        <f>'AEO 2022 Table 47 Raw'!S140</f>
        <v>13.398529999999999</v>
      </c>
      <c r="Q156" s="25">
        <f>'AEO 2022 Table 47 Raw'!T140</f>
        <v>13.868819999999999</v>
      </c>
      <c r="R156" s="25">
        <f>'AEO 2022 Table 47 Raw'!U140</f>
        <v>14.437623</v>
      </c>
      <c r="S156" s="25">
        <f>'AEO 2022 Table 47 Raw'!V140</f>
        <v>15.100256999999999</v>
      </c>
      <c r="T156" s="25">
        <f>'AEO 2022 Table 47 Raw'!W140</f>
        <v>18.777435000000001</v>
      </c>
      <c r="U156" s="25">
        <f>'AEO 2022 Table 47 Raw'!X140</f>
        <v>19.154433999999998</v>
      </c>
      <c r="V156" s="25">
        <f>'AEO 2022 Table 47 Raw'!Y140</f>
        <v>19.436706999999998</v>
      </c>
      <c r="W156" s="25">
        <f>'AEO 2022 Table 47 Raw'!Z140</f>
        <v>19.557770000000001</v>
      </c>
      <c r="X156" s="25">
        <f>'AEO 2022 Table 47 Raw'!AA140</f>
        <v>19.736052999999998</v>
      </c>
      <c r="Y156" s="25">
        <f>'AEO 2022 Table 47 Raw'!AB140</f>
        <v>19.931671000000001</v>
      </c>
      <c r="Z156" s="25">
        <f>'AEO 2022 Table 47 Raw'!AC140</f>
        <v>20.102813999999999</v>
      </c>
      <c r="AA156" s="25">
        <f>'AEO 2022 Table 47 Raw'!AD140</f>
        <v>20.262267999999999</v>
      </c>
      <c r="AB156" s="25">
        <f>'AEO 2022 Table 47 Raw'!AE140</f>
        <v>20.285309000000002</v>
      </c>
      <c r="AC156" s="25">
        <f>'AEO 2022 Table 47 Raw'!AF140</f>
        <v>20.350829999999998</v>
      </c>
      <c r="AD156" s="25">
        <f>'AEO 2022 Table 47 Raw'!AG140</f>
        <v>20.462311</v>
      </c>
      <c r="AE156" s="25">
        <f>'AEO 2022 Table 47 Raw'!AH140</f>
        <v>20.531798999999999</v>
      </c>
      <c r="AF156" s="25">
        <f>'AEO 2022 Table 47 Raw'!AI140</f>
        <v>20.434448</v>
      </c>
      <c r="AG156" s="45" t="str">
        <f>'AEO 2022 Table 47 Raw'!AJ140</f>
        <v>- -</v>
      </c>
    </row>
    <row r="157" spans="1:33" ht="15" customHeight="1">
      <c r="A157" s="8" t="s">
        <v>1219</v>
      </c>
      <c r="B157" s="24" t="s">
        <v>1167</v>
      </c>
      <c r="C157" s="25">
        <f>'AEO 2022 Table 47 Raw'!F141</f>
        <v>0</v>
      </c>
      <c r="D157" s="25">
        <f>'AEO 2022 Table 47 Raw'!G141</f>
        <v>6.9775470000000004</v>
      </c>
      <c r="E157" s="25">
        <f>'AEO 2022 Table 47 Raw'!H141</f>
        <v>46.720036</v>
      </c>
      <c r="F157" s="25">
        <f>'AEO 2022 Table 47 Raw'!I141</f>
        <v>32.929268</v>
      </c>
      <c r="G157" s="25">
        <f>'AEO 2022 Table 47 Raw'!J141</f>
        <v>22.559090000000001</v>
      </c>
      <c r="H157" s="25">
        <f>'AEO 2022 Table 47 Raw'!K141</f>
        <v>22.094673</v>
      </c>
      <c r="I157" s="25">
        <f>'AEO 2022 Table 47 Raw'!L141</f>
        <v>48.480907000000002</v>
      </c>
      <c r="J157" s="25">
        <f>'AEO 2022 Table 47 Raw'!M141</f>
        <v>45.041705999999998</v>
      </c>
      <c r="K157" s="25">
        <f>'AEO 2022 Table 47 Raw'!N141</f>
        <v>42.617828000000003</v>
      </c>
      <c r="L157" s="25">
        <f>'AEO 2022 Table 47 Raw'!O141</f>
        <v>46.535933999999997</v>
      </c>
      <c r="M157" s="25">
        <f>'AEO 2022 Table 47 Raw'!P141</f>
        <v>48.535400000000003</v>
      </c>
      <c r="N157" s="25">
        <f>'AEO 2022 Table 47 Raw'!Q141</f>
        <v>52.980541000000002</v>
      </c>
      <c r="O157" s="25">
        <f>'AEO 2022 Table 47 Raw'!R141</f>
        <v>57.581974000000002</v>
      </c>
      <c r="P157" s="25">
        <f>'AEO 2022 Table 47 Raw'!S141</f>
        <v>58.608322000000001</v>
      </c>
      <c r="Q157" s="25">
        <f>'AEO 2022 Table 47 Raw'!T141</f>
        <v>58.978324999999998</v>
      </c>
      <c r="R157" s="25">
        <f>'AEO 2022 Table 47 Raw'!U141</f>
        <v>59.267090000000003</v>
      </c>
      <c r="S157" s="25">
        <f>'AEO 2022 Table 47 Raw'!V141</f>
        <v>59.959023000000002</v>
      </c>
      <c r="T157" s="25">
        <f>'AEO 2022 Table 47 Raw'!W141</f>
        <v>60.705424999999998</v>
      </c>
      <c r="U157" s="25">
        <f>'AEO 2022 Table 47 Raw'!X141</f>
        <v>61.802261000000001</v>
      </c>
      <c r="V157" s="25">
        <f>'AEO 2022 Table 47 Raw'!Y141</f>
        <v>66.266548</v>
      </c>
      <c r="W157" s="25">
        <f>'AEO 2022 Table 47 Raw'!Z141</f>
        <v>68.964995999999999</v>
      </c>
      <c r="X157" s="25">
        <f>'AEO 2022 Table 47 Raw'!AA141</f>
        <v>68.865097000000006</v>
      </c>
      <c r="Y157" s="25">
        <f>'AEO 2022 Table 47 Raw'!AB141</f>
        <v>68.891502000000003</v>
      </c>
      <c r="Z157" s="25">
        <f>'AEO 2022 Table 47 Raw'!AC141</f>
        <v>69.074546999999995</v>
      </c>
      <c r="AA157" s="25">
        <f>'AEO 2022 Table 47 Raw'!AD141</f>
        <v>69.406158000000005</v>
      </c>
      <c r="AB157" s="25">
        <f>'AEO 2022 Table 47 Raw'!AE141</f>
        <v>69.955498000000006</v>
      </c>
      <c r="AC157" s="25">
        <f>'AEO 2022 Table 47 Raw'!AF141</f>
        <v>70.788666000000006</v>
      </c>
      <c r="AD157" s="25">
        <f>'AEO 2022 Table 47 Raw'!AG141</f>
        <v>71.899353000000005</v>
      </c>
      <c r="AE157" s="25">
        <f>'AEO 2022 Table 47 Raw'!AH141</f>
        <v>73.320366000000007</v>
      </c>
      <c r="AF157" s="25">
        <f>'AEO 2022 Table 47 Raw'!AI141</f>
        <v>75.079955999999996</v>
      </c>
      <c r="AG157" s="45" t="str">
        <f>'AEO 2022 Table 47 Raw'!AJ141</f>
        <v>- -</v>
      </c>
    </row>
    <row r="158" spans="1:33" ht="15" customHeight="1">
      <c r="A158" s="8" t="s">
        <v>1220</v>
      </c>
      <c r="B158" s="24" t="s">
        <v>1139</v>
      </c>
      <c r="C158" s="25">
        <f>'AEO 2022 Table 47 Raw'!F142</f>
        <v>0</v>
      </c>
      <c r="D158" s="25">
        <f>'AEO 2022 Table 47 Raw'!G142</f>
        <v>6.9775470000000004</v>
      </c>
      <c r="E158" s="25">
        <f>'AEO 2022 Table 47 Raw'!H142</f>
        <v>26.991527999999999</v>
      </c>
      <c r="F158" s="25">
        <f>'AEO 2022 Table 47 Raw'!I142</f>
        <v>16.623318000000001</v>
      </c>
      <c r="G158" s="25">
        <f>'AEO 2022 Table 47 Raw'!J142</f>
        <v>14.357122</v>
      </c>
      <c r="H158" s="25">
        <f>'AEO 2022 Table 47 Raw'!K142</f>
        <v>9.7236069999999994</v>
      </c>
      <c r="I158" s="25">
        <f>'AEO 2022 Table 47 Raw'!L142</f>
        <v>17.789711</v>
      </c>
      <c r="J158" s="25">
        <f>'AEO 2022 Table 47 Raw'!M142</f>
        <v>19.171237999999999</v>
      </c>
      <c r="K158" s="25">
        <f>'AEO 2022 Table 47 Raw'!N142</f>
        <v>21.132418000000001</v>
      </c>
      <c r="L158" s="25">
        <f>'AEO 2022 Table 47 Raw'!O142</f>
        <v>22.852526000000001</v>
      </c>
      <c r="M158" s="25">
        <f>'AEO 2022 Table 47 Raw'!P142</f>
        <v>24.458936999999999</v>
      </c>
      <c r="N158" s="25">
        <f>'AEO 2022 Table 47 Raw'!Q142</f>
        <v>28.459786999999999</v>
      </c>
      <c r="O158" s="25">
        <f>'AEO 2022 Table 47 Raw'!R142</f>
        <v>32.583275</v>
      </c>
      <c r="P158" s="25">
        <f>'AEO 2022 Table 47 Raw'!S142</f>
        <v>33.175322999999999</v>
      </c>
      <c r="Q158" s="25">
        <f>'AEO 2022 Table 47 Raw'!T142</f>
        <v>33.334147999999999</v>
      </c>
      <c r="R158" s="25">
        <f>'AEO 2022 Table 47 Raw'!U142</f>
        <v>33.390923000000001</v>
      </c>
      <c r="S158" s="25">
        <f>'AEO 2022 Table 47 Raw'!V142</f>
        <v>33.580933000000002</v>
      </c>
      <c r="T158" s="25">
        <f>'AEO 2022 Table 47 Raw'!W142</f>
        <v>33.758118000000003</v>
      </c>
      <c r="U158" s="25">
        <f>'AEO 2022 Table 47 Raw'!X142</f>
        <v>33.704101999999999</v>
      </c>
      <c r="V158" s="25">
        <f>'AEO 2022 Table 47 Raw'!Y142</f>
        <v>33.833312999999997</v>
      </c>
      <c r="W158" s="25">
        <f>'AEO 2022 Table 47 Raw'!Z142</f>
        <v>34.122478000000001</v>
      </c>
      <c r="X158" s="25">
        <f>'AEO 2022 Table 47 Raw'!AA142</f>
        <v>34.518841000000002</v>
      </c>
      <c r="Y158" s="25">
        <f>'AEO 2022 Table 47 Raw'!AB142</f>
        <v>34.971626000000001</v>
      </c>
      <c r="Z158" s="25">
        <f>'AEO 2022 Table 47 Raw'!AC142</f>
        <v>35.490088999999998</v>
      </c>
      <c r="AA158" s="25">
        <f>'AEO 2022 Table 47 Raw'!AD142</f>
        <v>36.039000999999999</v>
      </c>
      <c r="AB158" s="25">
        <f>'AEO 2022 Table 47 Raw'!AE142</f>
        <v>36.677039999999998</v>
      </c>
      <c r="AC158" s="25">
        <f>'AEO 2022 Table 47 Raw'!AF142</f>
        <v>37.482056</v>
      </c>
      <c r="AD158" s="25">
        <f>'AEO 2022 Table 47 Raw'!AG142</f>
        <v>38.439346</v>
      </c>
      <c r="AE158" s="25">
        <f>'AEO 2022 Table 47 Raw'!AH142</f>
        <v>39.581459000000002</v>
      </c>
      <c r="AF158" s="25">
        <f>'AEO 2022 Table 47 Raw'!AI142</f>
        <v>40.901038999999997</v>
      </c>
      <c r="AG158" s="45" t="str">
        <f>'AEO 2022 Table 47 Raw'!AJ142</f>
        <v>- -</v>
      </c>
    </row>
    <row r="159" spans="1:33" ht="15" customHeight="1">
      <c r="A159" s="8" t="s">
        <v>1221</v>
      </c>
      <c r="B159" s="24" t="s">
        <v>1141</v>
      </c>
      <c r="C159" s="25">
        <f>'AEO 2022 Table 47 Raw'!F143</f>
        <v>0</v>
      </c>
      <c r="D159" s="25">
        <f>'AEO 2022 Table 47 Raw'!G143</f>
        <v>0</v>
      </c>
      <c r="E159" s="25">
        <f>'AEO 2022 Table 47 Raw'!H143</f>
        <v>19.728508000000001</v>
      </c>
      <c r="F159" s="25">
        <f>'AEO 2022 Table 47 Raw'!I143</f>
        <v>0</v>
      </c>
      <c r="G159" s="25">
        <f>'AEO 2022 Table 47 Raw'!J143</f>
        <v>0</v>
      </c>
      <c r="H159" s="25">
        <f>'AEO 2022 Table 47 Raw'!K143</f>
        <v>0</v>
      </c>
      <c r="I159" s="25">
        <f>'AEO 2022 Table 47 Raw'!L143</f>
        <v>9.1538109999999993</v>
      </c>
      <c r="J159" s="25">
        <f>'AEO 2022 Table 47 Raw'!M143</f>
        <v>4.5750890000000002</v>
      </c>
      <c r="K159" s="25">
        <f>'AEO 2022 Table 47 Raw'!N143</f>
        <v>0</v>
      </c>
      <c r="L159" s="25">
        <f>'AEO 2022 Table 47 Raw'!O143</f>
        <v>2.2981549999999999</v>
      </c>
      <c r="M159" s="25">
        <f>'AEO 2022 Table 47 Raw'!P143</f>
        <v>2.9106930000000002</v>
      </c>
      <c r="N159" s="25">
        <f>'AEO 2022 Table 47 Raw'!Q143</f>
        <v>3.5321069999999999</v>
      </c>
      <c r="O159" s="25">
        <f>'AEO 2022 Table 47 Raw'!R143</f>
        <v>4.2181499999999996</v>
      </c>
      <c r="P159" s="25">
        <f>'AEO 2022 Table 47 Raw'!S143</f>
        <v>4.9444749999999997</v>
      </c>
      <c r="Q159" s="25">
        <f>'AEO 2022 Table 47 Raw'!T143</f>
        <v>5.7158620000000004</v>
      </c>
      <c r="R159" s="25">
        <f>'AEO 2022 Table 47 Raw'!U143</f>
        <v>6.4920109999999998</v>
      </c>
      <c r="S159" s="25">
        <f>'AEO 2022 Table 47 Raw'!V143</f>
        <v>7.2805549999999997</v>
      </c>
      <c r="T159" s="25">
        <f>'AEO 2022 Table 47 Raw'!W143</f>
        <v>8.0265000000000004</v>
      </c>
      <c r="U159" s="25">
        <f>'AEO 2022 Table 47 Raw'!X143</f>
        <v>8.6672200000000004</v>
      </c>
      <c r="V159" s="25">
        <f>'AEO 2022 Table 47 Raw'!Y143</f>
        <v>9.2391129999999997</v>
      </c>
      <c r="W159" s="25">
        <f>'AEO 2022 Table 47 Raw'!Z143</f>
        <v>12.032730000000001</v>
      </c>
      <c r="X159" s="25">
        <f>'AEO 2022 Table 47 Raw'!AA143</f>
        <v>11.884918000000001</v>
      </c>
      <c r="Y159" s="25">
        <f>'AEO 2022 Table 47 Raw'!AB143</f>
        <v>11.711532999999999</v>
      </c>
      <c r="Z159" s="25">
        <f>'AEO 2022 Table 47 Raw'!AC143</f>
        <v>11.533554000000001</v>
      </c>
      <c r="AA159" s="25">
        <f>'AEO 2022 Table 47 Raw'!AD143</f>
        <v>11.365356</v>
      </c>
      <c r="AB159" s="25">
        <f>'AEO 2022 Table 47 Raw'!AE143</f>
        <v>11.211501999999999</v>
      </c>
      <c r="AC159" s="25">
        <f>'AEO 2022 Table 47 Raw'!AF143</f>
        <v>11.09671</v>
      </c>
      <c r="AD159" s="25">
        <f>'AEO 2022 Table 47 Raw'!AG143</f>
        <v>11.019714</v>
      </c>
      <c r="AE159" s="25">
        <f>'AEO 2022 Table 47 Raw'!AH143</f>
        <v>10.984543</v>
      </c>
      <c r="AF159" s="25">
        <f>'AEO 2022 Table 47 Raw'!AI143</f>
        <v>10.995728</v>
      </c>
      <c r="AG159" s="45" t="str">
        <f>'AEO 2022 Table 47 Raw'!AJ143</f>
        <v>- -</v>
      </c>
    </row>
    <row r="160" spans="1:33" ht="15" customHeight="1">
      <c r="A160" s="8" t="s">
        <v>1222</v>
      </c>
      <c r="B160" s="24" t="s">
        <v>1143</v>
      </c>
      <c r="C160" s="25">
        <f>'AEO 2022 Table 47 Raw'!F144</f>
        <v>0</v>
      </c>
      <c r="D160" s="25">
        <f>'AEO 2022 Table 47 Raw'!G144</f>
        <v>0</v>
      </c>
      <c r="E160" s="25">
        <f>'AEO 2022 Table 47 Raw'!H144</f>
        <v>0</v>
      </c>
      <c r="F160" s="25">
        <f>'AEO 2022 Table 47 Raw'!I144</f>
        <v>16.305948000000001</v>
      </c>
      <c r="G160" s="25">
        <f>'AEO 2022 Table 47 Raw'!J144</f>
        <v>8.2019669999999998</v>
      </c>
      <c r="H160" s="25">
        <f>'AEO 2022 Table 47 Raw'!K144</f>
        <v>12.371067</v>
      </c>
      <c r="I160" s="25">
        <f>'AEO 2022 Table 47 Raw'!L144</f>
        <v>21.537383999999999</v>
      </c>
      <c r="J160" s="25">
        <f>'AEO 2022 Table 47 Raw'!M144</f>
        <v>21.295380000000002</v>
      </c>
      <c r="K160" s="25">
        <f>'AEO 2022 Table 47 Raw'!N144</f>
        <v>21.485413000000001</v>
      </c>
      <c r="L160" s="25">
        <f>'AEO 2022 Table 47 Raw'!O144</f>
        <v>21.385254</v>
      </c>
      <c r="M160" s="25">
        <f>'AEO 2022 Table 47 Raw'!P144</f>
        <v>21.165770999999999</v>
      </c>
      <c r="N160" s="25">
        <f>'AEO 2022 Table 47 Raw'!Q144</f>
        <v>20.988647</v>
      </c>
      <c r="O160" s="25">
        <f>'AEO 2022 Table 47 Raw'!R144</f>
        <v>20.780548</v>
      </c>
      <c r="P160" s="25">
        <f>'AEO 2022 Table 47 Raw'!S144</f>
        <v>20.488524999999999</v>
      </c>
      <c r="Q160" s="25">
        <f>'AEO 2022 Table 47 Raw'!T144</f>
        <v>19.928314</v>
      </c>
      <c r="R160" s="25">
        <f>'AEO 2022 Table 47 Raw'!U144</f>
        <v>19.384155</v>
      </c>
      <c r="S160" s="25">
        <f>'AEO 2022 Table 47 Raw'!V144</f>
        <v>19.097534</v>
      </c>
      <c r="T160" s="25">
        <f>'AEO 2022 Table 47 Raw'!W144</f>
        <v>18.920807</v>
      </c>
      <c r="U160" s="25">
        <f>'AEO 2022 Table 47 Raw'!X144</f>
        <v>19.430938999999999</v>
      </c>
      <c r="V160" s="25">
        <f>'AEO 2022 Table 47 Raw'!Y144</f>
        <v>23.194122</v>
      </c>
      <c r="W160" s="25">
        <f>'AEO 2022 Table 47 Raw'!Z144</f>
        <v>22.809784000000001</v>
      </c>
      <c r="X160" s="25">
        <f>'AEO 2022 Table 47 Raw'!AA144</f>
        <v>22.461334000000001</v>
      </c>
      <c r="Y160" s="25">
        <f>'AEO 2022 Table 47 Raw'!AB144</f>
        <v>22.208344</v>
      </c>
      <c r="Z160" s="25">
        <f>'AEO 2022 Table 47 Raw'!AC144</f>
        <v>22.050903000000002</v>
      </c>
      <c r="AA160" s="25">
        <f>'AEO 2022 Table 47 Raw'!AD144</f>
        <v>22.001801</v>
      </c>
      <c r="AB160" s="25">
        <f>'AEO 2022 Table 47 Raw'!AE144</f>
        <v>22.066956000000001</v>
      </c>
      <c r="AC160" s="25">
        <f>'AEO 2022 Table 47 Raw'!AF144</f>
        <v>22.209900000000001</v>
      </c>
      <c r="AD160" s="25">
        <f>'AEO 2022 Table 47 Raw'!AG144</f>
        <v>22.440294000000002</v>
      </c>
      <c r="AE160" s="25">
        <f>'AEO 2022 Table 47 Raw'!AH144</f>
        <v>22.754362</v>
      </c>
      <c r="AF160" s="25">
        <f>'AEO 2022 Table 47 Raw'!AI144</f>
        <v>23.183188999999999</v>
      </c>
      <c r="AG160" s="45" t="str">
        <f>'AEO 2022 Table 47 Raw'!AJ144</f>
        <v>- -</v>
      </c>
    </row>
    <row r="161" spans="1:33" ht="15" customHeight="1">
      <c r="A161" s="8" t="s">
        <v>1223</v>
      </c>
      <c r="B161" s="23" t="s">
        <v>114</v>
      </c>
      <c r="C161" s="15">
        <f>'AEO 2022 Table 47 Raw'!F145</f>
        <v>373.57238799999999</v>
      </c>
      <c r="D161" s="15">
        <f>'AEO 2022 Table 47 Raw'!G145</f>
        <v>6.9775470000000004</v>
      </c>
      <c r="E161" s="15">
        <f>'AEO 2022 Table 47 Raw'!H145</f>
        <v>1354.877563</v>
      </c>
      <c r="F161" s="15">
        <f>'AEO 2022 Table 47 Raw'!I145</f>
        <v>782.58374000000003</v>
      </c>
      <c r="G161" s="15">
        <f>'AEO 2022 Table 47 Raw'!J145</f>
        <v>1027.5623780000001</v>
      </c>
      <c r="H161" s="15">
        <f>'AEO 2022 Table 47 Raw'!K145</f>
        <v>853.29852300000005</v>
      </c>
      <c r="I161" s="15">
        <f>'AEO 2022 Table 47 Raw'!L145</f>
        <v>1316.064087</v>
      </c>
      <c r="J161" s="15">
        <f>'AEO 2022 Table 47 Raw'!M145</f>
        <v>1404.9976810000001</v>
      </c>
      <c r="K161" s="15">
        <f>'AEO 2022 Table 47 Raw'!N145</f>
        <v>1519.0073239999999</v>
      </c>
      <c r="L161" s="15">
        <f>'AEO 2022 Table 47 Raw'!O145</f>
        <v>1604.6579589999999</v>
      </c>
      <c r="M161" s="15">
        <f>'AEO 2022 Table 47 Raw'!P145</f>
        <v>1728.1586910000001</v>
      </c>
      <c r="N161" s="15">
        <f>'AEO 2022 Table 47 Raw'!Q145</f>
        <v>1852.8553469999999</v>
      </c>
      <c r="O161" s="15">
        <f>'AEO 2022 Table 47 Raw'!R145</f>
        <v>1966.2486570000001</v>
      </c>
      <c r="P161" s="15">
        <f>'AEO 2022 Table 47 Raw'!S145</f>
        <v>2101.9018550000001</v>
      </c>
      <c r="Q161" s="15">
        <f>'AEO 2022 Table 47 Raw'!T145</f>
        <v>2177.483154</v>
      </c>
      <c r="R161" s="15">
        <f>'AEO 2022 Table 47 Raw'!U145</f>
        <v>2250.5117190000001</v>
      </c>
      <c r="S161" s="15">
        <f>'AEO 2022 Table 47 Raw'!V145</f>
        <v>2334.6660160000001</v>
      </c>
      <c r="T161" s="15">
        <f>'AEO 2022 Table 47 Raw'!W145</f>
        <v>2411.3522950000001</v>
      </c>
      <c r="U161" s="15">
        <f>'AEO 2022 Table 47 Raw'!X145</f>
        <v>2500.407471</v>
      </c>
      <c r="V161" s="15">
        <f>'AEO 2022 Table 47 Raw'!Y145</f>
        <v>2598.2333979999999</v>
      </c>
      <c r="W161" s="15">
        <f>'AEO 2022 Table 47 Raw'!Z145</f>
        <v>2698.013672</v>
      </c>
      <c r="X161" s="15">
        <f>'AEO 2022 Table 47 Raw'!AA145</f>
        <v>2785.2651369999999</v>
      </c>
      <c r="Y161" s="15">
        <f>'AEO 2022 Table 47 Raw'!AB145</f>
        <v>2875.0817870000001</v>
      </c>
      <c r="Z161" s="15">
        <f>'AEO 2022 Table 47 Raw'!AC145</f>
        <v>2924.4160160000001</v>
      </c>
      <c r="AA161" s="15">
        <f>'AEO 2022 Table 47 Raw'!AD145</f>
        <v>3023.5153810000002</v>
      </c>
      <c r="AB161" s="15">
        <f>'AEO 2022 Table 47 Raw'!AE145</f>
        <v>3079.8686520000001</v>
      </c>
      <c r="AC161" s="15">
        <f>'AEO 2022 Table 47 Raw'!AF145</f>
        <v>3127.7192380000001</v>
      </c>
      <c r="AD161" s="15">
        <f>'AEO 2022 Table 47 Raw'!AG145</f>
        <v>3188.5583499999998</v>
      </c>
      <c r="AE161" s="15">
        <f>'AEO 2022 Table 47 Raw'!AH145</f>
        <v>3259.5351559999999</v>
      </c>
      <c r="AF161" s="15">
        <f>'AEO 2022 Table 47 Raw'!AI145</f>
        <v>3362.2915039999998</v>
      </c>
      <c r="AG161" s="47">
        <f>'AEO 2022 Table 47 Raw'!AJ145</f>
        <v>7.9000000000000001E-2</v>
      </c>
    </row>
    <row r="162" spans="1:33" ht="15" customHeight="1">
      <c r="AG162" s="48"/>
    </row>
    <row r="163" spans="1:33" ht="12" customHeight="1">
      <c r="B163" s="23" t="s">
        <v>1224</v>
      </c>
      <c r="AG163" s="48"/>
    </row>
    <row r="164" spans="1:33" ht="15" customHeight="1">
      <c r="B164" s="23" t="s">
        <v>1225</v>
      </c>
      <c r="AG164" s="48"/>
    </row>
    <row r="165" spans="1:33" ht="15" customHeight="1">
      <c r="A165" s="8" t="s">
        <v>1226</v>
      </c>
      <c r="B165" s="24" t="s">
        <v>1139</v>
      </c>
      <c r="C165" s="27">
        <f>'AEO 2022 Table 47 Raw'!F148</f>
        <v>78.193603999999993</v>
      </c>
      <c r="D165" s="27">
        <f>'AEO 2022 Table 47 Raw'!G148</f>
        <v>77.740050999999994</v>
      </c>
      <c r="E165" s="27">
        <f>'AEO 2022 Table 47 Raw'!H148</f>
        <v>77.927093999999997</v>
      </c>
      <c r="F165" s="27">
        <f>'AEO 2022 Table 47 Raw'!I148</f>
        <v>78.452538000000004</v>
      </c>
      <c r="G165" s="27">
        <f>'AEO 2022 Table 47 Raw'!J148</f>
        <v>79.044265999999993</v>
      </c>
      <c r="H165" s="27">
        <f>'AEO 2022 Table 47 Raw'!K148</f>
        <v>79.607451999999995</v>
      </c>
      <c r="I165" s="27">
        <f>'AEO 2022 Table 47 Raw'!L148</f>
        <v>80.153167999999994</v>
      </c>
      <c r="J165" s="27">
        <f>'AEO 2022 Table 47 Raw'!M148</f>
        <v>80.710136000000006</v>
      </c>
      <c r="K165" s="27">
        <f>'AEO 2022 Table 47 Raw'!N148</f>
        <v>81.275283999999999</v>
      </c>
      <c r="L165" s="27">
        <f>'AEO 2022 Table 47 Raw'!O148</f>
        <v>81.850182000000004</v>
      </c>
      <c r="M165" s="27">
        <f>'AEO 2022 Table 47 Raw'!P148</f>
        <v>82.427916999999994</v>
      </c>
      <c r="N165" s="27">
        <f>'AEO 2022 Table 47 Raw'!Q148</f>
        <v>83.015227999999993</v>
      </c>
      <c r="O165" s="27">
        <f>'AEO 2022 Table 47 Raw'!R148</f>
        <v>83.606735</v>
      </c>
      <c r="P165" s="27">
        <f>'AEO 2022 Table 47 Raw'!S148</f>
        <v>84.197090000000003</v>
      </c>
      <c r="Q165" s="27">
        <f>'AEO 2022 Table 47 Raw'!T148</f>
        <v>84.792236000000003</v>
      </c>
      <c r="R165" s="27">
        <f>'AEO 2022 Table 47 Raw'!U148</f>
        <v>85.393783999999997</v>
      </c>
      <c r="S165" s="27">
        <f>'AEO 2022 Table 47 Raw'!V148</f>
        <v>86.003035999999994</v>
      </c>
      <c r="T165" s="27">
        <f>'AEO 2022 Table 47 Raw'!W148</f>
        <v>86.617301999999995</v>
      </c>
      <c r="U165" s="27">
        <f>'AEO 2022 Table 47 Raw'!X148</f>
        <v>87.240654000000006</v>
      </c>
      <c r="V165" s="27">
        <f>'AEO 2022 Table 47 Raw'!Y148</f>
        <v>87.871925000000005</v>
      </c>
      <c r="W165" s="27">
        <f>'AEO 2022 Table 47 Raw'!Z148</f>
        <v>88.507507000000004</v>
      </c>
      <c r="X165" s="27">
        <f>'AEO 2022 Table 47 Raw'!AA148</f>
        <v>89.152625999999998</v>
      </c>
      <c r="Y165" s="27">
        <f>'AEO 2022 Table 47 Raw'!AB148</f>
        <v>89.805695</v>
      </c>
      <c r="Z165" s="27">
        <f>'AEO 2022 Table 47 Raw'!AC148</f>
        <v>90.463202999999993</v>
      </c>
      <c r="AA165" s="27">
        <f>'AEO 2022 Table 47 Raw'!AD148</f>
        <v>91.129463000000001</v>
      </c>
      <c r="AB165" s="27">
        <f>'AEO 2022 Table 47 Raw'!AE148</f>
        <v>91.805428000000006</v>
      </c>
      <c r="AC165" s="27">
        <f>'AEO 2022 Table 47 Raw'!AF148</f>
        <v>92.486176</v>
      </c>
      <c r="AD165" s="27">
        <f>'AEO 2022 Table 47 Raw'!AG148</f>
        <v>93.171622999999997</v>
      </c>
      <c r="AE165" s="27">
        <f>'AEO 2022 Table 47 Raw'!AH148</f>
        <v>93.863433999999998</v>
      </c>
      <c r="AF165" s="27">
        <f>'AEO 2022 Table 47 Raw'!AI148</f>
        <v>94.565025000000006</v>
      </c>
      <c r="AG165" s="45">
        <f>'AEO 2022 Table 47 Raw'!AJ148</f>
        <v>7.0000000000000001E-3</v>
      </c>
    </row>
    <row r="166" spans="1:33" ht="15" customHeight="1">
      <c r="A166" s="8" t="s">
        <v>1227</v>
      </c>
      <c r="B166" s="24" t="s">
        <v>1141</v>
      </c>
      <c r="C166" s="27">
        <f>'AEO 2022 Table 47 Raw'!F149</f>
        <v>103.011978</v>
      </c>
      <c r="D166" s="27">
        <f>'AEO 2022 Table 47 Raw'!G149</f>
        <v>103.401039</v>
      </c>
      <c r="E166" s="27">
        <f>'AEO 2022 Table 47 Raw'!H149</f>
        <v>104.141914</v>
      </c>
      <c r="F166" s="27">
        <f>'AEO 2022 Table 47 Raw'!I149</f>
        <v>104.984482</v>
      </c>
      <c r="G166" s="27">
        <f>'AEO 2022 Table 47 Raw'!J149</f>
        <v>105.81304900000001</v>
      </c>
      <c r="H166" s="27">
        <f>'AEO 2022 Table 47 Raw'!K149</f>
        <v>106.65617399999999</v>
      </c>
      <c r="I166" s="27">
        <f>'AEO 2022 Table 47 Raw'!L149</f>
        <v>107.526588</v>
      </c>
      <c r="J166" s="27">
        <f>'AEO 2022 Table 47 Raw'!M149</f>
        <v>108.406189</v>
      </c>
      <c r="K166" s="27">
        <f>'AEO 2022 Table 47 Raw'!N149</f>
        <v>109.297089</v>
      </c>
      <c r="L166" s="27">
        <f>'AEO 2022 Table 47 Raw'!O149</f>
        <v>110.19873</v>
      </c>
      <c r="M166" s="27">
        <f>'AEO 2022 Table 47 Raw'!P149</f>
        <v>111.10861199999999</v>
      </c>
      <c r="N166" s="27">
        <f>'AEO 2022 Table 47 Raw'!Q149</f>
        <v>112.025932</v>
      </c>
      <c r="O166" s="27">
        <f>'AEO 2022 Table 47 Raw'!R149</f>
        <v>112.954399</v>
      </c>
      <c r="P166" s="27">
        <f>'AEO 2022 Table 47 Raw'!S149</f>
        <v>113.896652</v>
      </c>
      <c r="Q166" s="27">
        <f>'AEO 2022 Table 47 Raw'!T149</f>
        <v>114.850494</v>
      </c>
      <c r="R166" s="27">
        <f>'AEO 2022 Table 47 Raw'!U149</f>
        <v>115.815765</v>
      </c>
      <c r="S166" s="27">
        <f>'AEO 2022 Table 47 Raw'!V149</f>
        <v>116.79016900000001</v>
      </c>
      <c r="T166" s="27">
        <f>'AEO 2022 Table 47 Raw'!W149</f>
        <v>117.77413199999999</v>
      </c>
      <c r="U166" s="27">
        <f>'AEO 2022 Table 47 Raw'!X149</f>
        <v>118.76709700000001</v>
      </c>
      <c r="V166" s="27">
        <f>'AEO 2022 Table 47 Raw'!Y149</f>
        <v>119.770027</v>
      </c>
      <c r="W166" s="27">
        <f>'AEO 2022 Table 47 Raw'!Z149</f>
        <v>120.785408</v>
      </c>
      <c r="X166" s="27">
        <f>'AEO 2022 Table 47 Raw'!AA149</f>
        <v>121.811172</v>
      </c>
      <c r="Y166" s="27">
        <f>'AEO 2022 Table 47 Raw'!AB149</f>
        <v>122.847511</v>
      </c>
      <c r="Z166" s="27">
        <f>'AEO 2022 Table 47 Raw'!AC149</f>
        <v>123.89490499999999</v>
      </c>
      <c r="AA166" s="27">
        <f>'AEO 2022 Table 47 Raw'!AD149</f>
        <v>124.95146200000001</v>
      </c>
      <c r="AB166" s="27">
        <f>'AEO 2022 Table 47 Raw'!AE149</f>
        <v>126.018967</v>
      </c>
      <c r="AC166" s="27">
        <f>'AEO 2022 Table 47 Raw'!AF149</f>
        <v>127.098167</v>
      </c>
      <c r="AD166" s="27">
        <f>'AEO 2022 Table 47 Raw'!AG149</f>
        <v>128.18815599999999</v>
      </c>
      <c r="AE166" s="27">
        <f>'AEO 2022 Table 47 Raw'!AH149</f>
        <v>129.28732299999999</v>
      </c>
      <c r="AF166" s="27">
        <f>'AEO 2022 Table 47 Raw'!AI149</f>
        <v>130.39366100000001</v>
      </c>
      <c r="AG166" s="45">
        <f>'AEO 2022 Table 47 Raw'!AJ149</f>
        <v>8.0000000000000002E-3</v>
      </c>
    </row>
    <row r="167" spans="1:33" ht="15" customHeight="1">
      <c r="A167" s="8" t="s">
        <v>1228</v>
      </c>
      <c r="B167" s="24" t="s">
        <v>1143</v>
      </c>
      <c r="C167" s="27">
        <f>'AEO 2022 Table 47 Raw'!F150</f>
        <v>58.257033999999997</v>
      </c>
      <c r="D167" s="27">
        <f>'AEO 2022 Table 47 Raw'!G150</f>
        <v>58.910300999999997</v>
      </c>
      <c r="E167" s="27">
        <f>'AEO 2022 Table 47 Raw'!H150</f>
        <v>59.489398999999999</v>
      </c>
      <c r="F167" s="27">
        <f>'AEO 2022 Table 47 Raw'!I150</f>
        <v>60.007022999999997</v>
      </c>
      <c r="G167" s="27">
        <f>'AEO 2022 Table 47 Raw'!J150</f>
        <v>60.513775000000003</v>
      </c>
      <c r="H167" s="27">
        <f>'AEO 2022 Table 47 Raw'!K150</f>
        <v>61.027939000000003</v>
      </c>
      <c r="I167" s="27">
        <f>'AEO 2022 Table 47 Raw'!L150</f>
        <v>61.568165</v>
      </c>
      <c r="J167" s="27">
        <f>'AEO 2022 Table 47 Raw'!M150</f>
        <v>62.104968999999997</v>
      </c>
      <c r="K167" s="27">
        <f>'AEO 2022 Table 47 Raw'!N150</f>
        <v>62.643295000000002</v>
      </c>
      <c r="L167" s="27">
        <f>'AEO 2022 Table 47 Raw'!O150</f>
        <v>63.181637000000002</v>
      </c>
      <c r="M167" s="27">
        <f>'AEO 2022 Table 47 Raw'!P150</f>
        <v>63.724125000000001</v>
      </c>
      <c r="N167" s="27">
        <f>'AEO 2022 Table 47 Raw'!Q150</f>
        <v>64.263930999999999</v>
      </c>
      <c r="O167" s="27">
        <f>'AEO 2022 Table 47 Raw'!R150</f>
        <v>64.807793000000004</v>
      </c>
      <c r="P167" s="27">
        <f>'AEO 2022 Table 47 Raw'!S150</f>
        <v>65.361832000000007</v>
      </c>
      <c r="Q167" s="27">
        <f>'AEO 2022 Table 47 Raw'!T150</f>
        <v>65.920417999999998</v>
      </c>
      <c r="R167" s="27">
        <f>'AEO 2022 Table 47 Raw'!U150</f>
        <v>66.481667000000002</v>
      </c>
      <c r="S167" s="27">
        <f>'AEO 2022 Table 47 Raw'!V150</f>
        <v>67.042907999999997</v>
      </c>
      <c r="T167" s="27">
        <f>'AEO 2022 Table 47 Raw'!W150</f>
        <v>67.606589999999997</v>
      </c>
      <c r="U167" s="27">
        <f>'AEO 2022 Table 47 Raw'!X150</f>
        <v>68.169967999999997</v>
      </c>
      <c r="V167" s="27">
        <f>'AEO 2022 Table 47 Raw'!Y150</f>
        <v>68.735550000000003</v>
      </c>
      <c r="W167" s="27">
        <f>'AEO 2022 Table 47 Raw'!Z150</f>
        <v>69.308745999999999</v>
      </c>
      <c r="X167" s="27">
        <f>'AEO 2022 Table 47 Raw'!AA150</f>
        <v>69.884315000000001</v>
      </c>
      <c r="Y167" s="27">
        <f>'AEO 2022 Table 47 Raw'!AB150</f>
        <v>70.462768999999994</v>
      </c>
      <c r="Z167" s="27">
        <f>'AEO 2022 Table 47 Raw'!AC150</f>
        <v>71.046340999999998</v>
      </c>
      <c r="AA167" s="27">
        <f>'AEO 2022 Table 47 Raw'!AD150</f>
        <v>71.630379000000005</v>
      </c>
      <c r="AB167" s="27">
        <f>'AEO 2022 Table 47 Raw'!AE150</f>
        <v>72.215789999999998</v>
      </c>
      <c r="AC167" s="27">
        <f>'AEO 2022 Table 47 Raw'!AF150</f>
        <v>72.806335000000004</v>
      </c>
      <c r="AD167" s="27">
        <f>'AEO 2022 Table 47 Raw'!AG150</f>
        <v>73.401343999999995</v>
      </c>
      <c r="AE167" s="27">
        <f>'AEO 2022 Table 47 Raw'!AH150</f>
        <v>73.998444000000006</v>
      </c>
      <c r="AF167" s="27">
        <f>'AEO 2022 Table 47 Raw'!AI150</f>
        <v>74.594193000000004</v>
      </c>
      <c r="AG167" s="45">
        <f>'AEO 2022 Table 47 Raw'!AJ150</f>
        <v>8.9999999999999993E-3</v>
      </c>
    </row>
    <row r="168" spans="1:33" ht="15" customHeight="1">
      <c r="A168" s="8" t="s">
        <v>1229</v>
      </c>
      <c r="B168" s="24" t="s">
        <v>1230</v>
      </c>
      <c r="C168" s="27">
        <f>'AEO 2022 Table 47 Raw'!F151</f>
        <v>79.309250000000006</v>
      </c>
      <c r="D168" s="27">
        <f>'AEO 2022 Table 47 Raw'!G151</f>
        <v>80.781707999999995</v>
      </c>
      <c r="E168" s="27">
        <f>'AEO 2022 Table 47 Raw'!H151</f>
        <v>82.228774999999999</v>
      </c>
      <c r="F168" s="27">
        <f>'AEO 2022 Table 47 Raw'!I151</f>
        <v>83.065605000000005</v>
      </c>
      <c r="G168" s="27">
        <f>'AEO 2022 Table 47 Raw'!J151</f>
        <v>83.739104999999995</v>
      </c>
      <c r="H168" s="27">
        <f>'AEO 2022 Table 47 Raw'!K151</f>
        <v>84.294815</v>
      </c>
      <c r="I168" s="27">
        <f>'AEO 2022 Table 47 Raw'!L151</f>
        <v>84.920113000000001</v>
      </c>
      <c r="J168" s="27">
        <f>'AEO 2022 Table 47 Raw'!M151</f>
        <v>85.550514000000007</v>
      </c>
      <c r="K168" s="27">
        <f>'AEO 2022 Table 47 Raw'!N151</f>
        <v>86.186203000000006</v>
      </c>
      <c r="L168" s="27">
        <f>'AEO 2022 Table 47 Raw'!O151</f>
        <v>86.827995000000001</v>
      </c>
      <c r="M168" s="27">
        <f>'AEO 2022 Table 47 Raw'!P151</f>
        <v>87.472504000000001</v>
      </c>
      <c r="N168" s="27">
        <f>'AEO 2022 Table 47 Raw'!Q151</f>
        <v>88.122069999999994</v>
      </c>
      <c r="O168" s="27">
        <f>'AEO 2022 Table 47 Raw'!R151</f>
        <v>88.777175999999997</v>
      </c>
      <c r="P168" s="27">
        <f>'AEO 2022 Table 47 Raw'!S151</f>
        <v>89.437118999999996</v>
      </c>
      <c r="Q168" s="27">
        <f>'AEO 2022 Table 47 Raw'!T151</f>
        <v>90.103149000000002</v>
      </c>
      <c r="R168" s="27">
        <f>'AEO 2022 Table 47 Raw'!U151</f>
        <v>90.775879000000003</v>
      </c>
      <c r="S168" s="27">
        <f>'AEO 2022 Table 47 Raw'!V151</f>
        <v>91.454543999999999</v>
      </c>
      <c r="T168" s="27">
        <f>'AEO 2022 Table 47 Raw'!W151</f>
        <v>92.138251999999994</v>
      </c>
      <c r="U168" s="27">
        <f>'AEO 2022 Table 47 Raw'!X151</f>
        <v>92.828841999999995</v>
      </c>
      <c r="V168" s="27">
        <f>'AEO 2022 Table 47 Raw'!Y151</f>
        <v>93.526390000000006</v>
      </c>
      <c r="W168" s="27">
        <f>'AEO 2022 Table 47 Raw'!Z151</f>
        <v>94.230689999999996</v>
      </c>
      <c r="X168" s="27">
        <f>'AEO 2022 Table 47 Raw'!AA151</f>
        <v>94.942924000000005</v>
      </c>
      <c r="Y168" s="27">
        <f>'AEO 2022 Table 47 Raw'!AB151</f>
        <v>95.662598000000003</v>
      </c>
      <c r="Z168" s="27">
        <f>'AEO 2022 Table 47 Raw'!AC151</f>
        <v>96.388237000000004</v>
      </c>
      <c r="AA168" s="27">
        <f>'AEO 2022 Table 47 Raw'!AD151</f>
        <v>97.121444999999994</v>
      </c>
      <c r="AB168" s="27">
        <f>'AEO 2022 Table 47 Raw'!AE151</f>
        <v>97.863365000000002</v>
      </c>
      <c r="AC168" s="27">
        <f>'AEO 2022 Table 47 Raw'!AF151</f>
        <v>98.611900000000006</v>
      </c>
      <c r="AD168" s="27">
        <f>'AEO 2022 Table 47 Raw'!AG151</f>
        <v>99.366798000000003</v>
      </c>
      <c r="AE168" s="27">
        <f>'AEO 2022 Table 47 Raw'!AH151</f>
        <v>100.128479</v>
      </c>
      <c r="AF168" s="27">
        <f>'AEO 2022 Table 47 Raw'!AI151</f>
        <v>100.898415</v>
      </c>
      <c r="AG168" s="45">
        <f>'AEO 2022 Table 47 Raw'!AJ151</f>
        <v>8.0000000000000002E-3</v>
      </c>
    </row>
    <row r="169" spans="1:33" ht="15" customHeight="1">
      <c r="B169" s="23" t="s">
        <v>1231</v>
      </c>
      <c r="AG169" s="48"/>
    </row>
    <row r="170" spans="1:33" ht="15" customHeight="1">
      <c r="A170" s="8" t="s">
        <v>1232</v>
      </c>
      <c r="B170" s="24" t="s">
        <v>1139</v>
      </c>
      <c r="C170" s="27">
        <f>'AEO 2022 Table 47 Raw'!F153</f>
        <v>72.254608000000005</v>
      </c>
      <c r="D170" s="27">
        <f>'AEO 2022 Table 47 Raw'!G153</f>
        <v>71.394942999999998</v>
      </c>
      <c r="E170" s="27">
        <f>'AEO 2022 Table 47 Raw'!H153</f>
        <v>70.720993000000007</v>
      </c>
      <c r="F170" s="27">
        <f>'AEO 2022 Table 47 Raw'!I153</f>
        <v>70.915099999999995</v>
      </c>
      <c r="G170" s="27">
        <f>'AEO 2022 Table 47 Raw'!J153</f>
        <v>71.354354999999998</v>
      </c>
      <c r="H170" s="27">
        <f>'AEO 2022 Table 47 Raw'!K153</f>
        <v>71.700394000000003</v>
      </c>
      <c r="I170" s="27">
        <f>'AEO 2022 Table 47 Raw'!L153</f>
        <v>72.169128000000001</v>
      </c>
      <c r="J170" s="27">
        <f>'AEO 2022 Table 47 Raw'!M153</f>
        <v>72.690726999999995</v>
      </c>
      <c r="K170" s="27">
        <f>'AEO 2022 Table 47 Raw'!N153</f>
        <v>73.204430000000002</v>
      </c>
      <c r="L170" s="27">
        <f>'AEO 2022 Table 47 Raw'!O153</f>
        <v>73.754577999999995</v>
      </c>
      <c r="M170" s="27">
        <f>'AEO 2022 Table 47 Raw'!P153</f>
        <v>74.313316</v>
      </c>
      <c r="N170" s="27">
        <f>'AEO 2022 Table 47 Raw'!Q153</f>
        <v>74.934448000000003</v>
      </c>
      <c r="O170" s="27">
        <f>'AEO 2022 Table 47 Raw'!R153</f>
        <v>75.557013999999995</v>
      </c>
      <c r="P170" s="27">
        <f>'AEO 2022 Table 47 Raw'!S153</f>
        <v>76.205826000000002</v>
      </c>
      <c r="Q170" s="27">
        <f>'AEO 2022 Table 47 Raw'!T153</f>
        <v>76.861671000000001</v>
      </c>
      <c r="R170" s="27">
        <f>'AEO 2022 Table 47 Raw'!U153</f>
        <v>77.543419</v>
      </c>
      <c r="S170" s="27">
        <f>'AEO 2022 Table 47 Raw'!V153</f>
        <v>78.250838999999999</v>
      </c>
      <c r="T170" s="27">
        <f>'AEO 2022 Table 47 Raw'!W153</f>
        <v>78.957465999999997</v>
      </c>
      <c r="U170" s="27">
        <f>'AEO 2022 Table 47 Raw'!X153</f>
        <v>79.648994000000002</v>
      </c>
      <c r="V170" s="27">
        <f>'AEO 2022 Table 47 Raw'!Y153</f>
        <v>80.358772000000002</v>
      </c>
      <c r="W170" s="27">
        <f>'AEO 2022 Table 47 Raw'!Z153</f>
        <v>81.077003000000005</v>
      </c>
      <c r="X170" s="27">
        <f>'AEO 2022 Table 47 Raw'!AA153</f>
        <v>81.793982999999997</v>
      </c>
      <c r="Y170" s="27">
        <f>'AEO 2022 Table 47 Raw'!AB153</f>
        <v>82.503906000000001</v>
      </c>
      <c r="Z170" s="27">
        <f>'AEO 2022 Table 47 Raw'!AC153</f>
        <v>83.203498999999994</v>
      </c>
      <c r="AA170" s="27">
        <f>'AEO 2022 Table 47 Raw'!AD153</f>
        <v>83.917891999999995</v>
      </c>
      <c r="AB170" s="27">
        <f>'AEO 2022 Table 47 Raw'!AE153</f>
        <v>84.627502000000007</v>
      </c>
      <c r="AC170" s="27">
        <f>'AEO 2022 Table 47 Raw'!AF153</f>
        <v>85.326644999999999</v>
      </c>
      <c r="AD170" s="27">
        <f>'AEO 2022 Table 47 Raw'!AG153</f>
        <v>86.019035000000002</v>
      </c>
      <c r="AE170" s="27">
        <f>'AEO 2022 Table 47 Raw'!AH153</f>
        <v>86.691551000000004</v>
      </c>
      <c r="AF170" s="27">
        <f>'AEO 2022 Table 47 Raw'!AI153</f>
        <v>87.364891</v>
      </c>
      <c r="AG170" s="45">
        <f>'AEO 2022 Table 47 Raw'!AJ153</f>
        <v>7.0000000000000001E-3</v>
      </c>
    </row>
    <row r="171" spans="1:33" ht="15" customHeight="1">
      <c r="A171" s="8" t="s">
        <v>1233</v>
      </c>
      <c r="B171" s="24" t="s">
        <v>1141</v>
      </c>
      <c r="C171" s="27">
        <f>'AEO 2022 Table 47 Raw'!F154</f>
        <v>95.586250000000007</v>
      </c>
      <c r="D171" s="27">
        <f>'AEO 2022 Table 47 Raw'!G154</f>
        <v>94.714554000000007</v>
      </c>
      <c r="E171" s="27">
        <f>'AEO 2022 Table 47 Raw'!H154</f>
        <v>95.008308</v>
      </c>
      <c r="F171" s="27">
        <f>'AEO 2022 Table 47 Raw'!I154</f>
        <v>95.426284999999993</v>
      </c>
      <c r="G171" s="27">
        <f>'AEO 2022 Table 47 Raw'!J154</f>
        <v>95.980659000000003</v>
      </c>
      <c r="H171" s="27">
        <f>'AEO 2022 Table 47 Raw'!K154</f>
        <v>96.383246999999997</v>
      </c>
      <c r="I171" s="27">
        <f>'AEO 2022 Table 47 Raw'!L154</f>
        <v>96.706879000000001</v>
      </c>
      <c r="J171" s="27">
        <f>'AEO 2022 Table 47 Raw'!M154</f>
        <v>97.112044999999995</v>
      </c>
      <c r="K171" s="27">
        <f>'AEO 2022 Table 47 Raw'!N154</f>
        <v>97.603210000000004</v>
      </c>
      <c r="L171" s="27">
        <f>'AEO 2022 Table 47 Raw'!O154</f>
        <v>98.147209000000004</v>
      </c>
      <c r="M171" s="27">
        <f>'AEO 2022 Table 47 Raw'!P154</f>
        <v>98.823738000000006</v>
      </c>
      <c r="N171" s="27">
        <f>'AEO 2022 Table 47 Raw'!Q154</f>
        <v>99.658096</v>
      </c>
      <c r="O171" s="27">
        <f>'AEO 2022 Table 47 Raw'!R154</f>
        <v>100.616615</v>
      </c>
      <c r="P171" s="27">
        <f>'AEO 2022 Table 47 Raw'!S154</f>
        <v>101.747772</v>
      </c>
      <c r="Q171" s="27">
        <f>'AEO 2022 Table 47 Raw'!T154</f>
        <v>102.75355500000001</v>
      </c>
      <c r="R171" s="27">
        <f>'AEO 2022 Table 47 Raw'!U154</f>
        <v>103.726601</v>
      </c>
      <c r="S171" s="27">
        <f>'AEO 2022 Table 47 Raw'!V154</f>
        <v>104.70059999999999</v>
      </c>
      <c r="T171" s="27">
        <f>'AEO 2022 Table 47 Raw'!W154</f>
        <v>105.77256800000001</v>
      </c>
      <c r="U171" s="27">
        <f>'AEO 2022 Table 47 Raw'!X154</f>
        <v>106.870743</v>
      </c>
      <c r="V171" s="27">
        <f>'AEO 2022 Table 47 Raw'!Y154</f>
        <v>108.017517</v>
      </c>
      <c r="W171" s="27">
        <f>'AEO 2022 Table 47 Raw'!Z154</f>
        <v>109.23634300000001</v>
      </c>
      <c r="X171" s="27">
        <f>'AEO 2022 Table 47 Raw'!AA154</f>
        <v>110.646782</v>
      </c>
      <c r="Y171" s="27">
        <f>'AEO 2022 Table 47 Raw'!AB154</f>
        <v>111.985596</v>
      </c>
      <c r="Z171" s="27">
        <f>'AEO 2022 Table 47 Raw'!AC154</f>
        <v>113.20948</v>
      </c>
      <c r="AA171" s="27">
        <f>'AEO 2022 Table 47 Raw'!AD154</f>
        <v>114.473488</v>
      </c>
      <c r="AB171" s="27">
        <f>'AEO 2022 Table 47 Raw'!AE154</f>
        <v>115.750771</v>
      </c>
      <c r="AC171" s="27">
        <f>'AEO 2022 Table 47 Raw'!AF154</f>
        <v>117.01290899999999</v>
      </c>
      <c r="AD171" s="27">
        <f>'AEO 2022 Table 47 Raw'!AG154</f>
        <v>118.23835800000001</v>
      </c>
      <c r="AE171" s="27">
        <f>'AEO 2022 Table 47 Raw'!AH154</f>
        <v>119.417511</v>
      </c>
      <c r="AF171" s="27">
        <f>'AEO 2022 Table 47 Raw'!AI154</f>
        <v>120.555695</v>
      </c>
      <c r="AG171" s="45">
        <f>'AEO 2022 Table 47 Raw'!AJ154</f>
        <v>8.0000000000000002E-3</v>
      </c>
    </row>
    <row r="172" spans="1:33" ht="12" customHeight="1">
      <c r="A172" s="8" t="s">
        <v>1234</v>
      </c>
      <c r="B172" s="24" t="s">
        <v>1143</v>
      </c>
      <c r="C172" s="27">
        <f>'AEO 2022 Table 47 Raw'!F155</f>
        <v>55.703381</v>
      </c>
      <c r="D172" s="27">
        <f>'AEO 2022 Table 47 Raw'!G155</f>
        <v>54.198086000000004</v>
      </c>
      <c r="E172" s="27">
        <f>'AEO 2022 Table 47 Raw'!H155</f>
        <v>53.712733999999998</v>
      </c>
      <c r="F172" s="27">
        <f>'AEO 2022 Table 47 Raw'!I155</f>
        <v>53.632786000000003</v>
      </c>
      <c r="G172" s="27">
        <f>'AEO 2022 Table 47 Raw'!J155</f>
        <v>53.845089000000002</v>
      </c>
      <c r="H172" s="27">
        <f>'AEO 2022 Table 47 Raw'!K155</f>
        <v>53.987285999999997</v>
      </c>
      <c r="I172" s="27">
        <f>'AEO 2022 Table 47 Raw'!L155</f>
        <v>54.253169999999997</v>
      </c>
      <c r="J172" s="27">
        <f>'AEO 2022 Table 47 Raw'!M155</f>
        <v>54.556159999999998</v>
      </c>
      <c r="K172" s="27">
        <f>'AEO 2022 Table 47 Raw'!N155</f>
        <v>54.873837000000002</v>
      </c>
      <c r="L172" s="27">
        <f>'AEO 2022 Table 47 Raw'!O155</f>
        <v>55.188065000000002</v>
      </c>
      <c r="M172" s="27">
        <f>'AEO 2022 Table 47 Raw'!P155</f>
        <v>55.571167000000003</v>
      </c>
      <c r="N172" s="27">
        <f>'AEO 2022 Table 47 Raw'!Q155</f>
        <v>55.998058</v>
      </c>
      <c r="O172" s="27">
        <f>'AEO 2022 Table 47 Raw'!R155</f>
        <v>56.481655000000003</v>
      </c>
      <c r="P172" s="27">
        <f>'AEO 2022 Table 47 Raw'!S155</f>
        <v>56.984687999999998</v>
      </c>
      <c r="Q172" s="27">
        <f>'AEO 2022 Table 47 Raw'!T155</f>
        <v>57.540905000000002</v>
      </c>
      <c r="R172" s="27">
        <f>'AEO 2022 Table 47 Raw'!U155</f>
        <v>58.117722000000001</v>
      </c>
      <c r="S172" s="27">
        <f>'AEO 2022 Table 47 Raw'!V155</f>
        <v>58.742023000000003</v>
      </c>
      <c r="T172" s="27">
        <f>'AEO 2022 Table 47 Raw'!W155</f>
        <v>59.359485999999997</v>
      </c>
      <c r="U172" s="27">
        <f>'AEO 2022 Table 47 Raw'!X155</f>
        <v>59.978374000000002</v>
      </c>
      <c r="V172" s="27">
        <f>'AEO 2022 Table 47 Raw'!Y155</f>
        <v>60.626736000000001</v>
      </c>
      <c r="W172" s="27">
        <f>'AEO 2022 Table 47 Raw'!Z155</f>
        <v>61.301974999999999</v>
      </c>
      <c r="X172" s="27">
        <f>'AEO 2022 Table 47 Raw'!AA155</f>
        <v>61.978596000000003</v>
      </c>
      <c r="Y172" s="27">
        <f>'AEO 2022 Table 47 Raw'!AB155</f>
        <v>62.716042000000002</v>
      </c>
      <c r="Z172" s="27">
        <f>'AEO 2022 Table 47 Raw'!AC155</f>
        <v>63.445960999999997</v>
      </c>
      <c r="AA172" s="27">
        <f>'AEO 2022 Table 47 Raw'!AD155</f>
        <v>64.159683000000001</v>
      </c>
      <c r="AB172" s="27">
        <f>'AEO 2022 Table 47 Raw'!AE155</f>
        <v>64.863585999999998</v>
      </c>
      <c r="AC172" s="27">
        <f>'AEO 2022 Table 47 Raw'!AF155</f>
        <v>65.573241999999993</v>
      </c>
      <c r="AD172" s="27">
        <f>'AEO 2022 Table 47 Raw'!AG155</f>
        <v>66.249488999999997</v>
      </c>
      <c r="AE172" s="27">
        <f>'AEO 2022 Table 47 Raw'!AH155</f>
        <v>66.913307000000003</v>
      </c>
      <c r="AF172" s="27">
        <f>'AEO 2022 Table 47 Raw'!AI155</f>
        <v>67.554298000000003</v>
      </c>
      <c r="AG172" s="45">
        <f>'AEO 2022 Table 47 Raw'!AJ155</f>
        <v>7.0000000000000001E-3</v>
      </c>
    </row>
    <row r="173" spans="1:33" ht="15" customHeight="1">
      <c r="A173" s="8" t="s">
        <v>1235</v>
      </c>
      <c r="B173" s="24" t="s">
        <v>1230</v>
      </c>
      <c r="C173" s="27">
        <f>'AEO 2022 Table 47 Raw'!F156</f>
        <v>73.643883000000002</v>
      </c>
      <c r="D173" s="27">
        <f>'AEO 2022 Table 47 Raw'!G156</f>
        <v>74.164283999999995</v>
      </c>
      <c r="E173" s="27">
        <f>'AEO 2022 Table 47 Raw'!H156</f>
        <v>74.678391000000005</v>
      </c>
      <c r="F173" s="27">
        <f>'AEO 2022 Table 47 Raw'!I156</f>
        <v>75.103904999999997</v>
      </c>
      <c r="G173" s="27">
        <f>'AEO 2022 Table 47 Raw'!J156</f>
        <v>75.577872999999997</v>
      </c>
      <c r="H173" s="27">
        <f>'AEO 2022 Table 47 Raw'!K156</f>
        <v>75.855804000000006</v>
      </c>
      <c r="I173" s="27">
        <f>'AEO 2022 Table 47 Raw'!L156</f>
        <v>76.291602999999995</v>
      </c>
      <c r="J173" s="27">
        <f>'AEO 2022 Table 47 Raw'!M156</f>
        <v>76.782218999999998</v>
      </c>
      <c r="K173" s="27">
        <f>'AEO 2022 Table 47 Raw'!N156</f>
        <v>77.283539000000005</v>
      </c>
      <c r="L173" s="27">
        <f>'AEO 2022 Table 47 Raw'!O156</f>
        <v>77.818657000000002</v>
      </c>
      <c r="M173" s="27">
        <f>'AEO 2022 Table 47 Raw'!P156</f>
        <v>78.392653999999993</v>
      </c>
      <c r="N173" s="27">
        <f>'AEO 2022 Table 47 Raw'!Q156</f>
        <v>79.043884000000006</v>
      </c>
      <c r="O173" s="27">
        <f>'AEO 2022 Table 47 Raw'!R156</f>
        <v>79.726044000000002</v>
      </c>
      <c r="P173" s="27">
        <f>'AEO 2022 Table 47 Raw'!S156</f>
        <v>80.462768999999994</v>
      </c>
      <c r="Q173" s="27">
        <f>'AEO 2022 Table 47 Raw'!T156</f>
        <v>81.188049000000007</v>
      </c>
      <c r="R173" s="27">
        <f>'AEO 2022 Table 47 Raw'!U156</f>
        <v>81.928443999999999</v>
      </c>
      <c r="S173" s="27">
        <f>'AEO 2022 Table 47 Raw'!V156</f>
        <v>82.691993999999994</v>
      </c>
      <c r="T173" s="27">
        <f>'AEO 2022 Table 47 Raw'!W156</f>
        <v>83.471085000000002</v>
      </c>
      <c r="U173" s="27">
        <f>'AEO 2022 Table 47 Raw'!X156</f>
        <v>84.242378000000002</v>
      </c>
      <c r="V173" s="27">
        <f>'AEO 2022 Table 47 Raw'!Y156</f>
        <v>85.037780999999995</v>
      </c>
      <c r="W173" s="27">
        <f>'AEO 2022 Table 47 Raw'!Z156</f>
        <v>85.855034000000003</v>
      </c>
      <c r="X173" s="27">
        <f>'AEO 2022 Table 47 Raw'!AA156</f>
        <v>86.702995000000001</v>
      </c>
      <c r="Y173" s="27">
        <f>'AEO 2022 Table 47 Raw'!AB156</f>
        <v>87.537857000000002</v>
      </c>
      <c r="Z173" s="27">
        <f>'AEO 2022 Table 47 Raw'!AC156</f>
        <v>88.343834000000001</v>
      </c>
      <c r="AA173" s="27">
        <f>'AEO 2022 Table 47 Raw'!AD156</f>
        <v>89.164856</v>
      </c>
      <c r="AB173" s="27">
        <f>'AEO 2022 Table 47 Raw'!AE156</f>
        <v>89.982239000000007</v>
      </c>
      <c r="AC173" s="27">
        <f>'AEO 2022 Table 47 Raw'!AF156</f>
        <v>90.789490000000001</v>
      </c>
      <c r="AD173" s="27">
        <f>'AEO 2022 Table 47 Raw'!AG156</f>
        <v>91.582229999999996</v>
      </c>
      <c r="AE173" s="27">
        <f>'AEO 2022 Table 47 Raw'!AH156</f>
        <v>92.350609000000006</v>
      </c>
      <c r="AF173" s="27">
        <f>'AEO 2022 Table 47 Raw'!AI156</f>
        <v>93.110045999999997</v>
      </c>
      <c r="AG173" s="45">
        <f>'AEO 2022 Table 47 Raw'!AJ156</f>
        <v>8.0000000000000002E-3</v>
      </c>
    </row>
    <row r="174" spans="1:33" ht="15" customHeight="1">
      <c r="AG174" s="48"/>
    </row>
    <row r="175" spans="1:33" ht="15" customHeight="1">
      <c r="B175" s="23" t="s">
        <v>111</v>
      </c>
      <c r="AG175" s="48"/>
    </row>
    <row r="176" spans="1:33" ht="15" customHeight="1">
      <c r="B176" s="23" t="s">
        <v>1236</v>
      </c>
      <c r="AG176" s="48"/>
    </row>
    <row r="177" spans="1:33" ht="15" customHeight="1">
      <c r="A177" s="8" t="s">
        <v>1237</v>
      </c>
      <c r="B177" s="24" t="s">
        <v>1053</v>
      </c>
      <c r="C177" s="25">
        <f>'AEO 2022 Table 47 Raw'!F159</f>
        <v>2267.6860350000002</v>
      </c>
      <c r="D177" s="25">
        <f>'AEO 2022 Table 47 Raw'!G159</f>
        <v>2639.6765140000002</v>
      </c>
      <c r="E177" s="25">
        <f>'AEO 2022 Table 47 Raw'!H159</f>
        <v>2904.1604000000002</v>
      </c>
      <c r="F177" s="25">
        <f>'AEO 2022 Table 47 Raw'!I159</f>
        <v>2973.9645999999998</v>
      </c>
      <c r="G177" s="25">
        <f>'AEO 2022 Table 47 Raw'!J159</f>
        <v>3031.1333009999998</v>
      </c>
      <c r="H177" s="25">
        <f>'AEO 2022 Table 47 Raw'!K159</f>
        <v>3070.0527339999999</v>
      </c>
      <c r="I177" s="25">
        <f>'AEO 2022 Table 47 Raw'!L159</f>
        <v>3094.8942870000001</v>
      </c>
      <c r="J177" s="25">
        <f>'AEO 2022 Table 47 Raw'!M159</f>
        <v>3126.5659179999998</v>
      </c>
      <c r="K177" s="25">
        <f>'AEO 2022 Table 47 Raw'!N159</f>
        <v>3157.0688479999999</v>
      </c>
      <c r="L177" s="25">
        <f>'AEO 2022 Table 47 Raw'!O159</f>
        <v>3191.202393</v>
      </c>
      <c r="M177" s="25">
        <f>'AEO 2022 Table 47 Raw'!P159</f>
        <v>3215.0178219999998</v>
      </c>
      <c r="N177" s="25">
        <f>'AEO 2022 Table 47 Raw'!Q159</f>
        <v>3243.8278810000002</v>
      </c>
      <c r="O177" s="25">
        <f>'AEO 2022 Table 47 Raw'!R159</f>
        <v>3259.3012699999999</v>
      </c>
      <c r="P177" s="25">
        <f>'AEO 2022 Table 47 Raw'!S159</f>
        <v>3256.5051269999999</v>
      </c>
      <c r="Q177" s="25">
        <f>'AEO 2022 Table 47 Raw'!T159</f>
        <v>3266.9838869999999</v>
      </c>
      <c r="R177" s="25">
        <f>'AEO 2022 Table 47 Raw'!U159</f>
        <v>3279.188232</v>
      </c>
      <c r="S177" s="25">
        <f>'AEO 2022 Table 47 Raw'!V159</f>
        <v>3299.1137699999999</v>
      </c>
      <c r="T177" s="25">
        <f>'AEO 2022 Table 47 Raw'!W159</f>
        <v>3318.4091800000001</v>
      </c>
      <c r="U177" s="25">
        <f>'AEO 2022 Table 47 Raw'!X159</f>
        <v>3346.094482</v>
      </c>
      <c r="V177" s="25">
        <f>'AEO 2022 Table 47 Raw'!Y159</f>
        <v>3376.8312989999999</v>
      </c>
      <c r="W177" s="25">
        <f>'AEO 2022 Table 47 Raw'!Z159</f>
        <v>3400.3347170000002</v>
      </c>
      <c r="X177" s="25">
        <f>'AEO 2022 Table 47 Raw'!AA159</f>
        <v>3428.9018550000001</v>
      </c>
      <c r="Y177" s="25">
        <f>'AEO 2022 Table 47 Raw'!AB159</f>
        <v>3458.8964839999999</v>
      </c>
      <c r="Z177" s="25">
        <f>'AEO 2022 Table 47 Raw'!AC159</f>
        <v>3484.7197270000001</v>
      </c>
      <c r="AA177" s="25">
        <f>'AEO 2022 Table 47 Raw'!AD159</f>
        <v>3519.2543949999999</v>
      </c>
      <c r="AB177" s="25">
        <f>'AEO 2022 Table 47 Raw'!AE159</f>
        <v>3555.376953</v>
      </c>
      <c r="AC177" s="25">
        <f>'AEO 2022 Table 47 Raw'!AF159</f>
        <v>3588.9169919999999</v>
      </c>
      <c r="AD177" s="25">
        <f>'AEO 2022 Table 47 Raw'!AG159</f>
        <v>3620.0969239999999</v>
      </c>
      <c r="AE177" s="25">
        <f>'AEO 2022 Table 47 Raw'!AH159</f>
        <v>3654.1523440000001</v>
      </c>
      <c r="AF177" s="25">
        <f>'AEO 2022 Table 47 Raw'!AI159</f>
        <v>3700.1079100000002</v>
      </c>
      <c r="AG177" s="45">
        <f>'AEO 2022 Table 47 Raw'!AJ159</f>
        <v>1.7000000000000001E-2</v>
      </c>
    </row>
    <row r="178" spans="1:33" ht="15" customHeight="1">
      <c r="A178" s="8" t="s">
        <v>1238</v>
      </c>
      <c r="B178" s="24" t="s">
        <v>1055</v>
      </c>
      <c r="C178" s="25">
        <f>'AEO 2022 Table 47 Raw'!F160</f>
        <v>154.68478400000001</v>
      </c>
      <c r="D178" s="25">
        <f>'AEO 2022 Table 47 Raw'!G160</f>
        <v>216.25779700000001</v>
      </c>
      <c r="E178" s="25">
        <f>'AEO 2022 Table 47 Raw'!H160</f>
        <v>270.182343</v>
      </c>
      <c r="F178" s="25">
        <f>'AEO 2022 Table 47 Raw'!I160</f>
        <v>288.761505</v>
      </c>
      <c r="G178" s="25">
        <f>'AEO 2022 Table 47 Raw'!J160</f>
        <v>297.78476000000001</v>
      </c>
      <c r="H178" s="25">
        <f>'AEO 2022 Table 47 Raw'!K160</f>
        <v>299.77474999999998</v>
      </c>
      <c r="I178" s="25">
        <f>'AEO 2022 Table 47 Raw'!L160</f>
        <v>304.457245</v>
      </c>
      <c r="J178" s="25">
        <f>'AEO 2022 Table 47 Raw'!M160</f>
        <v>308.38897700000001</v>
      </c>
      <c r="K178" s="25">
        <f>'AEO 2022 Table 47 Raw'!N160</f>
        <v>312.69052099999999</v>
      </c>
      <c r="L178" s="25">
        <f>'AEO 2022 Table 47 Raw'!O160</f>
        <v>317.24182100000002</v>
      </c>
      <c r="M178" s="25">
        <f>'AEO 2022 Table 47 Raw'!P160</f>
        <v>321.60183699999999</v>
      </c>
      <c r="N178" s="25">
        <f>'AEO 2022 Table 47 Raw'!Q160</f>
        <v>325.706818</v>
      </c>
      <c r="O178" s="25">
        <f>'AEO 2022 Table 47 Raw'!R160</f>
        <v>330.06997699999999</v>
      </c>
      <c r="P178" s="25">
        <f>'AEO 2022 Table 47 Raw'!S160</f>
        <v>334.67611699999998</v>
      </c>
      <c r="Q178" s="25">
        <f>'AEO 2022 Table 47 Raw'!T160</f>
        <v>339.46270800000002</v>
      </c>
      <c r="R178" s="25">
        <f>'AEO 2022 Table 47 Raw'!U160</f>
        <v>344.376373</v>
      </c>
      <c r="S178" s="25">
        <f>'AEO 2022 Table 47 Raw'!V160</f>
        <v>349.38345299999997</v>
      </c>
      <c r="T178" s="25">
        <f>'AEO 2022 Table 47 Raw'!W160</f>
        <v>354.539581</v>
      </c>
      <c r="U178" s="25">
        <f>'AEO 2022 Table 47 Raw'!X160</f>
        <v>359.34030200000001</v>
      </c>
      <c r="V178" s="25">
        <f>'AEO 2022 Table 47 Raw'!Y160</f>
        <v>364.50555400000002</v>
      </c>
      <c r="W178" s="25">
        <f>'AEO 2022 Table 47 Raw'!Z160</f>
        <v>370.317566</v>
      </c>
      <c r="X178" s="25">
        <f>'AEO 2022 Table 47 Raw'!AA160</f>
        <v>375.89312699999999</v>
      </c>
      <c r="Y178" s="25">
        <f>'AEO 2022 Table 47 Raw'!AB160</f>
        <v>381.49200400000001</v>
      </c>
      <c r="Z178" s="25">
        <f>'AEO 2022 Table 47 Raw'!AC160</f>
        <v>387.832764</v>
      </c>
      <c r="AA178" s="25">
        <f>'AEO 2022 Table 47 Raw'!AD160</f>
        <v>394.37625100000002</v>
      </c>
      <c r="AB178" s="25">
        <f>'AEO 2022 Table 47 Raw'!AE160</f>
        <v>401.05297899999999</v>
      </c>
      <c r="AC178" s="25">
        <f>'AEO 2022 Table 47 Raw'!AF160</f>
        <v>407.48886099999999</v>
      </c>
      <c r="AD178" s="25">
        <f>'AEO 2022 Table 47 Raw'!AG160</f>
        <v>413.77023300000002</v>
      </c>
      <c r="AE178" s="25">
        <f>'AEO 2022 Table 47 Raw'!AH160</f>
        <v>420.20343000000003</v>
      </c>
      <c r="AF178" s="25">
        <f>'AEO 2022 Table 47 Raw'!AI160</f>
        <v>426.86853000000002</v>
      </c>
      <c r="AG178" s="45">
        <f>'AEO 2022 Table 47 Raw'!AJ160</f>
        <v>3.5999999999999997E-2</v>
      </c>
    </row>
    <row r="179" spans="1:33" ht="15" customHeight="1">
      <c r="A179" s="8" t="s">
        <v>1239</v>
      </c>
      <c r="B179" s="24" t="s">
        <v>1057</v>
      </c>
      <c r="C179" s="25">
        <f>'AEO 2022 Table 47 Raw'!F161</f>
        <v>129.57446300000001</v>
      </c>
      <c r="D179" s="25">
        <f>'AEO 2022 Table 47 Raw'!G161</f>
        <v>207.2491</v>
      </c>
      <c r="E179" s="25">
        <f>'AEO 2022 Table 47 Raw'!H161</f>
        <v>279.210846</v>
      </c>
      <c r="F179" s="25">
        <f>'AEO 2022 Table 47 Raw'!I161</f>
        <v>304.31957999999997</v>
      </c>
      <c r="G179" s="25">
        <f>'AEO 2022 Table 47 Raw'!J161</f>
        <v>314.82473800000002</v>
      </c>
      <c r="H179" s="25">
        <f>'AEO 2022 Table 47 Raw'!K161</f>
        <v>320.31408699999997</v>
      </c>
      <c r="I179" s="25">
        <f>'AEO 2022 Table 47 Raw'!L161</f>
        <v>329.77072099999998</v>
      </c>
      <c r="J179" s="25">
        <f>'AEO 2022 Table 47 Raw'!M161</f>
        <v>338.92907700000001</v>
      </c>
      <c r="K179" s="25">
        <f>'AEO 2022 Table 47 Raw'!N161</f>
        <v>348.138824</v>
      </c>
      <c r="L179" s="25">
        <f>'AEO 2022 Table 47 Raw'!O161</f>
        <v>357.13497899999999</v>
      </c>
      <c r="M179" s="25">
        <f>'AEO 2022 Table 47 Raw'!P161</f>
        <v>365.779358</v>
      </c>
      <c r="N179" s="25">
        <f>'AEO 2022 Table 47 Raw'!Q161</f>
        <v>374.03088400000001</v>
      </c>
      <c r="O179" s="25">
        <f>'AEO 2022 Table 47 Raw'!R161</f>
        <v>382.78796399999999</v>
      </c>
      <c r="P179" s="25">
        <f>'AEO 2022 Table 47 Raw'!S161</f>
        <v>391.49597199999999</v>
      </c>
      <c r="Q179" s="25">
        <f>'AEO 2022 Table 47 Raw'!T161</f>
        <v>399.36257899999998</v>
      </c>
      <c r="R179" s="25">
        <f>'AEO 2022 Table 47 Raw'!U161</f>
        <v>408.42169200000001</v>
      </c>
      <c r="S179" s="25">
        <f>'AEO 2022 Table 47 Raw'!V161</f>
        <v>417.86047400000001</v>
      </c>
      <c r="T179" s="25">
        <f>'AEO 2022 Table 47 Raw'!W161</f>
        <v>427.20391799999999</v>
      </c>
      <c r="U179" s="25">
        <f>'AEO 2022 Table 47 Raw'!X161</f>
        <v>436.637024</v>
      </c>
      <c r="V179" s="25">
        <f>'AEO 2022 Table 47 Raw'!Y161</f>
        <v>445.718231</v>
      </c>
      <c r="W179" s="25">
        <f>'AEO 2022 Table 47 Raw'!Z161</f>
        <v>455.57617199999999</v>
      </c>
      <c r="X179" s="25">
        <f>'AEO 2022 Table 47 Raw'!AA161</f>
        <v>465.57162499999998</v>
      </c>
      <c r="Y179" s="25">
        <f>'AEO 2022 Table 47 Raw'!AB161</f>
        <v>475.73174999999998</v>
      </c>
      <c r="Z179" s="25">
        <f>'AEO 2022 Table 47 Raw'!AC161</f>
        <v>485.89944500000001</v>
      </c>
      <c r="AA179" s="25">
        <f>'AEO 2022 Table 47 Raw'!AD161</f>
        <v>496.06860399999999</v>
      </c>
      <c r="AB179" s="25">
        <f>'AEO 2022 Table 47 Raw'!AE161</f>
        <v>506.59609999999998</v>
      </c>
      <c r="AC179" s="25">
        <f>'AEO 2022 Table 47 Raw'!AF161</f>
        <v>516.70190400000001</v>
      </c>
      <c r="AD179" s="25">
        <f>'AEO 2022 Table 47 Raw'!AG161</f>
        <v>527.14562999999998</v>
      </c>
      <c r="AE179" s="25">
        <f>'AEO 2022 Table 47 Raw'!AH161</f>
        <v>538.00604199999998</v>
      </c>
      <c r="AF179" s="25">
        <f>'AEO 2022 Table 47 Raw'!AI161</f>
        <v>549.27685499999995</v>
      </c>
      <c r="AG179" s="45">
        <f>'AEO 2022 Table 47 Raw'!AJ161</f>
        <v>5.0999999999999997E-2</v>
      </c>
    </row>
    <row r="180" spans="1:33" ht="15" customHeight="1">
      <c r="A180" s="8" t="s">
        <v>1240</v>
      </c>
      <c r="B180" s="24" t="s">
        <v>1059</v>
      </c>
      <c r="C180" s="25">
        <f>'AEO 2022 Table 47 Raw'!F162</f>
        <v>249.102249</v>
      </c>
      <c r="D180" s="25">
        <f>'AEO 2022 Table 47 Raw'!G162</f>
        <v>363.11734000000001</v>
      </c>
      <c r="E180" s="25">
        <f>'AEO 2022 Table 47 Raw'!H162</f>
        <v>454.13806199999999</v>
      </c>
      <c r="F180" s="25">
        <f>'AEO 2022 Table 47 Raw'!I162</f>
        <v>487.666382</v>
      </c>
      <c r="G180" s="25">
        <f>'AEO 2022 Table 47 Raw'!J162</f>
        <v>511.15377799999999</v>
      </c>
      <c r="H180" s="25">
        <f>'AEO 2022 Table 47 Raw'!K162</f>
        <v>531.71197500000005</v>
      </c>
      <c r="I180" s="25">
        <f>'AEO 2022 Table 47 Raw'!L162</f>
        <v>554.95764199999996</v>
      </c>
      <c r="J180" s="25">
        <f>'AEO 2022 Table 47 Raw'!M162</f>
        <v>578.18603499999995</v>
      </c>
      <c r="K180" s="25">
        <f>'AEO 2022 Table 47 Raw'!N162</f>
        <v>602.05584699999997</v>
      </c>
      <c r="L180" s="25">
        <f>'AEO 2022 Table 47 Raw'!O162</f>
        <v>625.037781</v>
      </c>
      <c r="M180" s="25">
        <f>'AEO 2022 Table 47 Raw'!P162</f>
        <v>647.97094700000002</v>
      </c>
      <c r="N180" s="25">
        <f>'AEO 2022 Table 47 Raw'!Q162</f>
        <v>672.31243900000004</v>
      </c>
      <c r="O180" s="25">
        <f>'AEO 2022 Table 47 Raw'!R162</f>
        <v>697.54571499999997</v>
      </c>
      <c r="P180" s="25">
        <f>'AEO 2022 Table 47 Raw'!S162</f>
        <v>723.55816700000003</v>
      </c>
      <c r="Q180" s="25">
        <f>'AEO 2022 Table 47 Raw'!T162</f>
        <v>749.47564699999998</v>
      </c>
      <c r="R180" s="25">
        <f>'AEO 2022 Table 47 Raw'!U162</f>
        <v>775.842896</v>
      </c>
      <c r="S180" s="25">
        <f>'AEO 2022 Table 47 Raw'!V162</f>
        <v>803.11065699999995</v>
      </c>
      <c r="T180" s="25">
        <f>'AEO 2022 Table 47 Raw'!W162</f>
        <v>831.32592799999998</v>
      </c>
      <c r="U180" s="25">
        <f>'AEO 2022 Table 47 Raw'!X162</f>
        <v>860.76666299999999</v>
      </c>
      <c r="V180" s="25">
        <f>'AEO 2022 Table 47 Raw'!Y162</f>
        <v>890.51025400000003</v>
      </c>
      <c r="W180" s="25">
        <f>'AEO 2022 Table 47 Raw'!Z162</f>
        <v>920.32910200000003</v>
      </c>
      <c r="X180" s="25">
        <f>'AEO 2022 Table 47 Raw'!AA162</f>
        <v>950.83789100000001</v>
      </c>
      <c r="Y180" s="25">
        <f>'AEO 2022 Table 47 Raw'!AB162</f>
        <v>982.73175000000003</v>
      </c>
      <c r="Z180" s="25">
        <f>'AEO 2022 Table 47 Raw'!AC162</f>
        <v>1016.865662</v>
      </c>
      <c r="AA180" s="25">
        <f>'AEO 2022 Table 47 Raw'!AD162</f>
        <v>1052.080688</v>
      </c>
      <c r="AB180" s="25">
        <f>'AEO 2022 Table 47 Raw'!AE162</f>
        <v>1087.8470460000001</v>
      </c>
      <c r="AC180" s="25">
        <f>'AEO 2022 Table 47 Raw'!AF162</f>
        <v>1125.422241</v>
      </c>
      <c r="AD180" s="25">
        <f>'AEO 2022 Table 47 Raw'!AG162</f>
        <v>1164.5333250000001</v>
      </c>
      <c r="AE180" s="25">
        <f>'AEO 2022 Table 47 Raw'!AH162</f>
        <v>1205.266846</v>
      </c>
      <c r="AF180" s="25">
        <f>'AEO 2022 Table 47 Raw'!AI162</f>
        <v>1247.3642580000001</v>
      </c>
      <c r="AG180" s="45">
        <f>'AEO 2022 Table 47 Raw'!AJ162</f>
        <v>5.7000000000000002E-2</v>
      </c>
    </row>
    <row r="181" spans="1:33" ht="12" customHeight="1">
      <c r="A181" s="8" t="s">
        <v>1241</v>
      </c>
      <c r="B181" s="24" t="s">
        <v>1061</v>
      </c>
      <c r="C181" s="25">
        <f>'AEO 2022 Table 47 Raw'!F163</f>
        <v>1481.917236</v>
      </c>
      <c r="D181" s="25">
        <f>'AEO 2022 Table 47 Raw'!G163</f>
        <v>2171.6381839999999</v>
      </c>
      <c r="E181" s="25">
        <f>'AEO 2022 Table 47 Raw'!H163</f>
        <v>2703.226807</v>
      </c>
      <c r="F181" s="25">
        <f>'AEO 2022 Table 47 Raw'!I163</f>
        <v>2880.029297</v>
      </c>
      <c r="G181" s="25">
        <f>'AEO 2022 Table 47 Raw'!J163</f>
        <v>2947.4458009999998</v>
      </c>
      <c r="H181" s="25">
        <f>'AEO 2022 Table 47 Raw'!K163</f>
        <v>2994.3190920000002</v>
      </c>
      <c r="I181" s="25">
        <f>'AEO 2022 Table 47 Raw'!L163</f>
        <v>3069.625</v>
      </c>
      <c r="J181" s="25">
        <f>'AEO 2022 Table 47 Raw'!M163</f>
        <v>3140.8120119999999</v>
      </c>
      <c r="K181" s="25">
        <f>'AEO 2022 Table 47 Raw'!N163</f>
        <v>3211.1621089999999</v>
      </c>
      <c r="L181" s="25">
        <f>'AEO 2022 Table 47 Raw'!O163</f>
        <v>3281.6674800000001</v>
      </c>
      <c r="M181" s="25">
        <f>'AEO 2022 Table 47 Raw'!P163</f>
        <v>3351.6347660000001</v>
      </c>
      <c r="N181" s="25">
        <f>'AEO 2022 Table 47 Raw'!Q163</f>
        <v>3420.1965329999998</v>
      </c>
      <c r="O181" s="25">
        <f>'AEO 2022 Table 47 Raw'!R163</f>
        <v>3489.1831050000001</v>
      </c>
      <c r="P181" s="25">
        <f>'AEO 2022 Table 47 Raw'!S163</f>
        <v>3553.242432</v>
      </c>
      <c r="Q181" s="25">
        <f>'AEO 2022 Table 47 Raw'!T163</f>
        <v>3618.4670409999999</v>
      </c>
      <c r="R181" s="25">
        <f>'AEO 2022 Table 47 Raw'!U163</f>
        <v>3685.0527339999999</v>
      </c>
      <c r="S181" s="25">
        <f>'AEO 2022 Table 47 Raw'!V163</f>
        <v>3754.069336</v>
      </c>
      <c r="T181" s="25">
        <f>'AEO 2022 Table 47 Raw'!W163</f>
        <v>3824.7402339999999</v>
      </c>
      <c r="U181" s="25">
        <f>'AEO 2022 Table 47 Raw'!X163</f>
        <v>3899.4582519999999</v>
      </c>
      <c r="V181" s="25">
        <f>'AEO 2022 Table 47 Raw'!Y163</f>
        <v>3976.9045409999999</v>
      </c>
      <c r="W181" s="25">
        <f>'AEO 2022 Table 47 Raw'!Z163</f>
        <v>4053.1599120000001</v>
      </c>
      <c r="X181" s="25">
        <f>'AEO 2022 Table 47 Raw'!AA163</f>
        <v>4126.2583009999998</v>
      </c>
      <c r="Y181" s="25">
        <f>'AEO 2022 Table 47 Raw'!AB163</f>
        <v>4203.720703</v>
      </c>
      <c r="Z181" s="25">
        <f>'AEO 2022 Table 47 Raw'!AC163</f>
        <v>4289.8881840000004</v>
      </c>
      <c r="AA181" s="25">
        <f>'AEO 2022 Table 47 Raw'!AD163</f>
        <v>4379.783203</v>
      </c>
      <c r="AB181" s="25">
        <f>'AEO 2022 Table 47 Raw'!AE163</f>
        <v>4472.7216799999997</v>
      </c>
      <c r="AC181" s="25">
        <f>'AEO 2022 Table 47 Raw'!AF163</f>
        <v>4568.7124020000001</v>
      </c>
      <c r="AD181" s="25">
        <f>'AEO 2022 Table 47 Raw'!AG163</f>
        <v>4668.1660160000001</v>
      </c>
      <c r="AE181" s="25">
        <f>'AEO 2022 Table 47 Raw'!AH163</f>
        <v>4771.8564450000003</v>
      </c>
      <c r="AF181" s="25">
        <f>'AEO 2022 Table 47 Raw'!AI163</f>
        <v>4879.5620120000003</v>
      </c>
      <c r="AG181" s="45">
        <f>'AEO 2022 Table 47 Raw'!AJ163</f>
        <v>4.2000000000000003E-2</v>
      </c>
    </row>
    <row r="182" spans="1:33" ht="12" customHeight="1">
      <c r="A182" s="8" t="s">
        <v>1242</v>
      </c>
      <c r="B182" s="24" t="s">
        <v>1063</v>
      </c>
      <c r="C182" s="25">
        <f>'AEO 2022 Table 47 Raw'!F164</f>
        <v>186.35432399999999</v>
      </c>
      <c r="D182" s="25">
        <f>'AEO 2022 Table 47 Raw'!G164</f>
        <v>290.216095</v>
      </c>
      <c r="E182" s="25">
        <f>'AEO 2022 Table 47 Raw'!H164</f>
        <v>373.33966099999998</v>
      </c>
      <c r="F182" s="25">
        <f>'AEO 2022 Table 47 Raw'!I164</f>
        <v>398.04534899999999</v>
      </c>
      <c r="G182" s="25">
        <f>'AEO 2022 Table 47 Raw'!J164</f>
        <v>410.725098</v>
      </c>
      <c r="H182" s="25">
        <f>'AEO 2022 Table 47 Raw'!K164</f>
        <v>419.56191999999999</v>
      </c>
      <c r="I182" s="25">
        <f>'AEO 2022 Table 47 Raw'!L164</f>
        <v>434.59277300000002</v>
      </c>
      <c r="J182" s="25">
        <f>'AEO 2022 Table 47 Raw'!M164</f>
        <v>448.93545499999999</v>
      </c>
      <c r="K182" s="25">
        <f>'AEO 2022 Table 47 Raw'!N164</f>
        <v>463.454926</v>
      </c>
      <c r="L182" s="25">
        <f>'AEO 2022 Table 47 Raw'!O164</f>
        <v>478.91934199999997</v>
      </c>
      <c r="M182" s="25">
        <f>'AEO 2022 Table 47 Raw'!P164</f>
        <v>495.38146999999998</v>
      </c>
      <c r="N182" s="25">
        <f>'AEO 2022 Table 47 Raw'!Q164</f>
        <v>512.38476600000001</v>
      </c>
      <c r="O182" s="25">
        <f>'AEO 2022 Table 47 Raw'!R164</f>
        <v>530.473206</v>
      </c>
      <c r="P182" s="25">
        <f>'AEO 2022 Table 47 Raw'!S164</f>
        <v>548.75628700000004</v>
      </c>
      <c r="Q182" s="25">
        <f>'AEO 2022 Table 47 Raw'!T164</f>
        <v>567.88110400000005</v>
      </c>
      <c r="R182" s="25">
        <f>'AEO 2022 Table 47 Raw'!U164</f>
        <v>587.80895999999996</v>
      </c>
      <c r="S182" s="25">
        <f>'AEO 2022 Table 47 Raw'!V164</f>
        <v>608.35070800000005</v>
      </c>
      <c r="T182" s="25">
        <f>'AEO 2022 Table 47 Raw'!W164</f>
        <v>628.73004200000003</v>
      </c>
      <c r="U182" s="25">
        <f>'AEO 2022 Table 47 Raw'!X164</f>
        <v>650.04003899999998</v>
      </c>
      <c r="V182" s="25">
        <f>'AEO 2022 Table 47 Raw'!Y164</f>
        <v>671.86474599999997</v>
      </c>
      <c r="W182" s="25">
        <f>'AEO 2022 Table 47 Raw'!Z164</f>
        <v>694.52355999999997</v>
      </c>
      <c r="X182" s="25">
        <f>'AEO 2022 Table 47 Raw'!AA164</f>
        <v>717.847534</v>
      </c>
      <c r="Y182" s="25">
        <f>'AEO 2022 Table 47 Raw'!AB164</f>
        <v>742.34423800000002</v>
      </c>
      <c r="Z182" s="25">
        <f>'AEO 2022 Table 47 Raw'!AC164</f>
        <v>767.58892800000001</v>
      </c>
      <c r="AA182" s="25">
        <f>'AEO 2022 Table 47 Raw'!AD164</f>
        <v>793.28997800000002</v>
      </c>
      <c r="AB182" s="25">
        <f>'AEO 2022 Table 47 Raw'!AE164</f>
        <v>820.30139199999996</v>
      </c>
      <c r="AC182" s="25">
        <f>'AEO 2022 Table 47 Raw'!AF164</f>
        <v>848.39636199999995</v>
      </c>
      <c r="AD182" s="25">
        <f>'AEO 2022 Table 47 Raw'!AG164</f>
        <v>876.10034199999996</v>
      </c>
      <c r="AE182" s="25">
        <f>'AEO 2022 Table 47 Raw'!AH164</f>
        <v>905.07354699999996</v>
      </c>
      <c r="AF182" s="25">
        <f>'AEO 2022 Table 47 Raw'!AI164</f>
        <v>935.57037400000002</v>
      </c>
      <c r="AG182" s="45">
        <f>'AEO 2022 Table 47 Raw'!AJ164</f>
        <v>5.7000000000000002E-2</v>
      </c>
    </row>
    <row r="183" spans="1:33" ht="15" customHeight="1">
      <c r="A183" s="8" t="s">
        <v>1243</v>
      </c>
      <c r="B183" s="24" t="s">
        <v>1065</v>
      </c>
      <c r="C183" s="25">
        <f>'AEO 2022 Table 47 Raw'!F165</f>
        <v>411.81686400000001</v>
      </c>
      <c r="D183" s="25">
        <f>'AEO 2022 Table 47 Raw'!G165</f>
        <v>606.72344999999996</v>
      </c>
      <c r="E183" s="25">
        <f>'AEO 2022 Table 47 Raw'!H165</f>
        <v>774.27667199999996</v>
      </c>
      <c r="F183" s="25">
        <f>'AEO 2022 Table 47 Raw'!I165</f>
        <v>833.05633499999999</v>
      </c>
      <c r="G183" s="25">
        <f>'AEO 2022 Table 47 Raw'!J165</f>
        <v>859.69915800000001</v>
      </c>
      <c r="H183" s="25">
        <f>'AEO 2022 Table 47 Raw'!K165</f>
        <v>880.666382</v>
      </c>
      <c r="I183" s="25">
        <f>'AEO 2022 Table 47 Raw'!L165</f>
        <v>911.48870799999997</v>
      </c>
      <c r="J183" s="25">
        <f>'AEO 2022 Table 47 Raw'!M165</f>
        <v>941.48443599999996</v>
      </c>
      <c r="K183" s="25">
        <f>'AEO 2022 Table 47 Raw'!N165</f>
        <v>972.50256300000001</v>
      </c>
      <c r="L183" s="25">
        <f>'AEO 2022 Table 47 Raw'!O165</f>
        <v>1004.23053</v>
      </c>
      <c r="M183" s="25">
        <f>'AEO 2022 Table 47 Raw'!P165</f>
        <v>1035.7944339999999</v>
      </c>
      <c r="N183" s="25">
        <f>'AEO 2022 Table 47 Raw'!Q165</f>
        <v>1067.1022949999999</v>
      </c>
      <c r="O183" s="25">
        <f>'AEO 2022 Table 47 Raw'!R165</f>
        <v>1099.2611079999999</v>
      </c>
      <c r="P183" s="25">
        <f>'AEO 2022 Table 47 Raw'!S165</f>
        <v>1131.7851559999999</v>
      </c>
      <c r="Q183" s="25">
        <f>'AEO 2022 Table 47 Raw'!T165</f>
        <v>1164.0980219999999</v>
      </c>
      <c r="R183" s="25">
        <f>'AEO 2022 Table 47 Raw'!U165</f>
        <v>1196.937866</v>
      </c>
      <c r="S183" s="25">
        <f>'AEO 2022 Table 47 Raw'!V165</f>
        <v>1230.1417240000001</v>
      </c>
      <c r="T183" s="25">
        <f>'AEO 2022 Table 47 Raw'!W165</f>
        <v>1263.690918</v>
      </c>
      <c r="U183" s="25">
        <f>'AEO 2022 Table 47 Raw'!X165</f>
        <v>1297.987427</v>
      </c>
      <c r="V183" s="25">
        <f>'AEO 2022 Table 47 Raw'!Y165</f>
        <v>1333.04126</v>
      </c>
      <c r="W183" s="25">
        <f>'AEO 2022 Table 47 Raw'!Z165</f>
        <v>1367.3917240000001</v>
      </c>
      <c r="X183" s="25">
        <f>'AEO 2022 Table 47 Raw'!AA165</f>
        <v>1402.354004</v>
      </c>
      <c r="Y183" s="25">
        <f>'AEO 2022 Table 47 Raw'!AB165</f>
        <v>1438.794067</v>
      </c>
      <c r="Z183" s="25">
        <f>'AEO 2022 Table 47 Raw'!AC165</f>
        <v>1476.3929439999999</v>
      </c>
      <c r="AA183" s="25">
        <f>'AEO 2022 Table 47 Raw'!AD165</f>
        <v>1515.1170649999999</v>
      </c>
      <c r="AB183" s="25">
        <f>'AEO 2022 Table 47 Raw'!AE165</f>
        <v>1552.946899</v>
      </c>
      <c r="AC183" s="25">
        <f>'AEO 2022 Table 47 Raw'!AF165</f>
        <v>1591.4368899999999</v>
      </c>
      <c r="AD183" s="25">
        <f>'AEO 2022 Table 47 Raw'!AG165</f>
        <v>1632.0548100000001</v>
      </c>
      <c r="AE183" s="25">
        <f>'AEO 2022 Table 47 Raw'!AH165</f>
        <v>1674.6080320000001</v>
      </c>
      <c r="AF183" s="25">
        <f>'AEO 2022 Table 47 Raw'!AI165</f>
        <v>1719.1999510000001</v>
      </c>
      <c r="AG183" s="45">
        <f>'AEO 2022 Table 47 Raw'!AJ165</f>
        <v>5.0999999999999997E-2</v>
      </c>
    </row>
    <row r="184" spans="1:33" ht="15" customHeight="1">
      <c r="A184" s="8" t="s">
        <v>1244</v>
      </c>
      <c r="B184" s="24" t="s">
        <v>1067</v>
      </c>
      <c r="C184" s="25">
        <f>'AEO 2022 Table 47 Raw'!F166</f>
        <v>429.83990499999999</v>
      </c>
      <c r="D184" s="25">
        <f>'AEO 2022 Table 47 Raw'!G166</f>
        <v>460.97067299999998</v>
      </c>
      <c r="E184" s="25">
        <f>'AEO 2022 Table 47 Raw'!H166</f>
        <v>521.81597899999997</v>
      </c>
      <c r="F184" s="25">
        <f>'AEO 2022 Table 47 Raw'!I166</f>
        <v>549.28955099999996</v>
      </c>
      <c r="G184" s="25">
        <f>'AEO 2022 Table 47 Raw'!J166</f>
        <v>566.31109600000002</v>
      </c>
      <c r="H184" s="25">
        <f>'AEO 2022 Table 47 Raw'!K166</f>
        <v>578.699524</v>
      </c>
      <c r="I184" s="25">
        <f>'AEO 2022 Table 47 Raw'!L166</f>
        <v>591.961365</v>
      </c>
      <c r="J184" s="25">
        <f>'AEO 2022 Table 47 Raw'!M166</f>
        <v>605.48242200000004</v>
      </c>
      <c r="K184" s="25">
        <f>'AEO 2022 Table 47 Raw'!N166</f>
        <v>618.40960700000005</v>
      </c>
      <c r="L184" s="25">
        <f>'AEO 2022 Table 47 Raw'!O166</f>
        <v>630.24572799999999</v>
      </c>
      <c r="M184" s="25">
        <f>'AEO 2022 Table 47 Raw'!P166</f>
        <v>642.44256600000006</v>
      </c>
      <c r="N184" s="25">
        <f>'AEO 2022 Table 47 Raw'!Q166</f>
        <v>653.79968299999996</v>
      </c>
      <c r="O184" s="25">
        <f>'AEO 2022 Table 47 Raw'!R166</f>
        <v>662.61193800000001</v>
      </c>
      <c r="P184" s="25">
        <f>'AEO 2022 Table 47 Raw'!S166</f>
        <v>673.41497800000002</v>
      </c>
      <c r="Q184" s="25">
        <f>'AEO 2022 Table 47 Raw'!T166</f>
        <v>685.64233400000001</v>
      </c>
      <c r="R184" s="25">
        <f>'AEO 2022 Table 47 Raw'!U166</f>
        <v>696.65460199999995</v>
      </c>
      <c r="S184" s="25">
        <f>'AEO 2022 Table 47 Raw'!V166</f>
        <v>708.161743</v>
      </c>
      <c r="T184" s="25">
        <f>'AEO 2022 Table 47 Raw'!W166</f>
        <v>719.62988299999995</v>
      </c>
      <c r="U184" s="25">
        <f>'AEO 2022 Table 47 Raw'!X166</f>
        <v>731.68029799999999</v>
      </c>
      <c r="V184" s="25">
        <f>'AEO 2022 Table 47 Raw'!Y166</f>
        <v>743.37451199999998</v>
      </c>
      <c r="W184" s="25">
        <f>'AEO 2022 Table 47 Raw'!Z166</f>
        <v>755.86792000000003</v>
      </c>
      <c r="X184" s="25">
        <f>'AEO 2022 Table 47 Raw'!AA166</f>
        <v>768.29070999999999</v>
      </c>
      <c r="Y184" s="25">
        <f>'AEO 2022 Table 47 Raw'!AB166</f>
        <v>781.44708300000002</v>
      </c>
      <c r="Z184" s="25">
        <f>'AEO 2022 Table 47 Raw'!AC166</f>
        <v>795.77752699999996</v>
      </c>
      <c r="AA184" s="25">
        <f>'AEO 2022 Table 47 Raw'!AD166</f>
        <v>810.01141399999995</v>
      </c>
      <c r="AB184" s="25">
        <f>'AEO 2022 Table 47 Raw'!AE166</f>
        <v>823.72125200000005</v>
      </c>
      <c r="AC184" s="25">
        <f>'AEO 2022 Table 47 Raw'!AF166</f>
        <v>838.35626200000002</v>
      </c>
      <c r="AD184" s="25">
        <f>'AEO 2022 Table 47 Raw'!AG166</f>
        <v>853.34655799999996</v>
      </c>
      <c r="AE184" s="25">
        <f>'AEO 2022 Table 47 Raw'!AH166</f>
        <v>869.19750999999997</v>
      </c>
      <c r="AF184" s="25">
        <f>'AEO 2022 Table 47 Raw'!AI166</f>
        <v>884.75732400000004</v>
      </c>
      <c r="AG184" s="45">
        <f>'AEO 2022 Table 47 Raw'!AJ166</f>
        <v>2.5000000000000001E-2</v>
      </c>
    </row>
    <row r="185" spans="1:33" ht="15" customHeight="1">
      <c r="A185" s="8" t="s">
        <v>1245</v>
      </c>
      <c r="B185" s="24" t="s">
        <v>1069</v>
      </c>
      <c r="C185" s="25">
        <f>'AEO 2022 Table 47 Raw'!F167</f>
        <v>1397.6572269999999</v>
      </c>
      <c r="D185" s="25">
        <f>'AEO 2022 Table 47 Raw'!G167</f>
        <v>1556.090332</v>
      </c>
      <c r="E185" s="25">
        <f>'AEO 2022 Table 47 Raw'!H167</f>
        <v>1701.2373050000001</v>
      </c>
      <c r="F185" s="25">
        <f>'AEO 2022 Table 47 Raw'!I167</f>
        <v>1791.86438</v>
      </c>
      <c r="G185" s="25">
        <f>'AEO 2022 Table 47 Raw'!J167</f>
        <v>1869.2490230000001</v>
      </c>
      <c r="H185" s="25">
        <f>'AEO 2022 Table 47 Raw'!K167</f>
        <v>1934.793091</v>
      </c>
      <c r="I185" s="25">
        <f>'AEO 2022 Table 47 Raw'!L167</f>
        <v>2015.565918</v>
      </c>
      <c r="J185" s="25">
        <f>'AEO 2022 Table 47 Raw'!M167</f>
        <v>2100.0625</v>
      </c>
      <c r="K185" s="25">
        <f>'AEO 2022 Table 47 Raw'!N167</f>
        <v>2185.336914</v>
      </c>
      <c r="L185" s="25">
        <f>'AEO 2022 Table 47 Raw'!O167</f>
        <v>2269.2841800000001</v>
      </c>
      <c r="M185" s="25">
        <f>'AEO 2022 Table 47 Raw'!P167</f>
        <v>2353.6459960000002</v>
      </c>
      <c r="N185" s="25">
        <f>'AEO 2022 Table 47 Raw'!Q167</f>
        <v>2435.2280270000001</v>
      </c>
      <c r="O185" s="25">
        <f>'AEO 2022 Table 47 Raw'!R167</f>
        <v>2516.0009770000001</v>
      </c>
      <c r="P185" s="25">
        <f>'AEO 2022 Table 47 Raw'!S167</f>
        <v>2594.3911130000001</v>
      </c>
      <c r="Q185" s="25">
        <f>'AEO 2022 Table 47 Raw'!T167</f>
        <v>2671.398193</v>
      </c>
      <c r="R185" s="25">
        <f>'AEO 2022 Table 47 Raw'!U167</f>
        <v>2745.8635250000002</v>
      </c>
      <c r="S185" s="25">
        <f>'AEO 2022 Table 47 Raw'!V167</f>
        <v>2816.4409179999998</v>
      </c>
      <c r="T185" s="25">
        <f>'AEO 2022 Table 47 Raw'!W167</f>
        <v>2886.1655270000001</v>
      </c>
      <c r="U185" s="25">
        <f>'AEO 2022 Table 47 Raw'!X167</f>
        <v>2954.7558589999999</v>
      </c>
      <c r="V185" s="25">
        <f>'AEO 2022 Table 47 Raw'!Y167</f>
        <v>3021.1103520000001</v>
      </c>
      <c r="W185" s="25">
        <f>'AEO 2022 Table 47 Raw'!Z167</f>
        <v>3088.8479000000002</v>
      </c>
      <c r="X185" s="25">
        <f>'AEO 2022 Table 47 Raw'!AA167</f>
        <v>3155.5363769999999</v>
      </c>
      <c r="Y185" s="25">
        <f>'AEO 2022 Table 47 Raw'!AB167</f>
        <v>3221.680664</v>
      </c>
      <c r="Z185" s="25">
        <f>'AEO 2022 Table 47 Raw'!AC167</f>
        <v>3286.7312010000001</v>
      </c>
      <c r="AA185" s="25">
        <f>'AEO 2022 Table 47 Raw'!AD167</f>
        <v>3344.1455080000001</v>
      </c>
      <c r="AB185" s="25">
        <f>'AEO 2022 Table 47 Raw'!AE167</f>
        <v>3400.4345699999999</v>
      </c>
      <c r="AC185" s="25">
        <f>'AEO 2022 Table 47 Raw'!AF167</f>
        <v>3456.9057619999999</v>
      </c>
      <c r="AD185" s="25">
        <f>'AEO 2022 Table 47 Raw'!AG167</f>
        <v>3515.1760250000002</v>
      </c>
      <c r="AE185" s="25">
        <f>'AEO 2022 Table 47 Raw'!AH167</f>
        <v>3573.2158199999999</v>
      </c>
      <c r="AF185" s="25">
        <f>'AEO 2022 Table 47 Raw'!AI167</f>
        <v>3628.83374</v>
      </c>
      <c r="AG185" s="45">
        <f>'AEO 2022 Table 47 Raw'!AJ167</f>
        <v>3.3000000000000002E-2</v>
      </c>
    </row>
    <row r="186" spans="1:33" ht="15" customHeight="1">
      <c r="A186" s="8" t="s">
        <v>1246</v>
      </c>
      <c r="B186" s="24" t="s">
        <v>1071</v>
      </c>
      <c r="C186" s="25">
        <f>'AEO 2022 Table 47 Raw'!F168</f>
        <v>374.18673699999999</v>
      </c>
      <c r="D186" s="25">
        <f>'AEO 2022 Table 47 Raw'!G168</f>
        <v>550.56433100000004</v>
      </c>
      <c r="E186" s="25">
        <f>'AEO 2022 Table 47 Raw'!H168</f>
        <v>685.65490699999998</v>
      </c>
      <c r="F186" s="25">
        <f>'AEO 2022 Table 47 Raw'!I168</f>
        <v>731.766479</v>
      </c>
      <c r="G186" s="25">
        <f>'AEO 2022 Table 47 Raw'!J168</f>
        <v>746.98931900000002</v>
      </c>
      <c r="H186" s="25">
        <f>'AEO 2022 Table 47 Raw'!K168</f>
        <v>749.71905500000003</v>
      </c>
      <c r="I186" s="25">
        <f>'AEO 2022 Table 47 Raw'!L168</f>
        <v>762.26043700000002</v>
      </c>
      <c r="J186" s="25">
        <f>'AEO 2022 Table 47 Raw'!M168</f>
        <v>772.64648399999999</v>
      </c>
      <c r="K186" s="25">
        <f>'AEO 2022 Table 47 Raw'!N168</f>
        <v>782.32122800000002</v>
      </c>
      <c r="L186" s="25">
        <f>'AEO 2022 Table 47 Raw'!O168</f>
        <v>790.00286900000003</v>
      </c>
      <c r="M186" s="25">
        <f>'AEO 2022 Table 47 Raw'!P168</f>
        <v>794.80773899999997</v>
      </c>
      <c r="N186" s="25">
        <f>'AEO 2022 Table 47 Raw'!Q168</f>
        <v>795.69427499999995</v>
      </c>
      <c r="O186" s="25">
        <f>'AEO 2022 Table 47 Raw'!R168</f>
        <v>797.44647199999997</v>
      </c>
      <c r="P186" s="25">
        <f>'AEO 2022 Table 47 Raw'!S168</f>
        <v>795.80865500000004</v>
      </c>
      <c r="Q186" s="25">
        <f>'AEO 2022 Table 47 Raw'!T168</f>
        <v>793.77734399999997</v>
      </c>
      <c r="R186" s="25">
        <f>'AEO 2022 Table 47 Raw'!U168</f>
        <v>791.34643600000004</v>
      </c>
      <c r="S186" s="25">
        <f>'AEO 2022 Table 47 Raw'!V168</f>
        <v>787.78247099999999</v>
      </c>
      <c r="T186" s="25">
        <f>'AEO 2022 Table 47 Raw'!W168</f>
        <v>783.70239300000003</v>
      </c>
      <c r="U186" s="25">
        <f>'AEO 2022 Table 47 Raw'!X168</f>
        <v>779.71398899999997</v>
      </c>
      <c r="V186" s="25">
        <f>'AEO 2022 Table 47 Raw'!Y168</f>
        <v>775.84423800000002</v>
      </c>
      <c r="W186" s="25">
        <f>'AEO 2022 Table 47 Raw'!Z168</f>
        <v>772.10742200000004</v>
      </c>
      <c r="X186" s="25">
        <f>'AEO 2022 Table 47 Raw'!AA168</f>
        <v>767.90844700000002</v>
      </c>
      <c r="Y186" s="25">
        <f>'AEO 2022 Table 47 Raw'!AB168</f>
        <v>764.51623500000005</v>
      </c>
      <c r="Z186" s="25">
        <f>'AEO 2022 Table 47 Raw'!AC168</f>
        <v>760.62768600000004</v>
      </c>
      <c r="AA186" s="25">
        <f>'AEO 2022 Table 47 Raw'!AD168</f>
        <v>754.81188999999995</v>
      </c>
      <c r="AB186" s="25">
        <f>'AEO 2022 Table 47 Raw'!AE168</f>
        <v>749.82965100000001</v>
      </c>
      <c r="AC186" s="25">
        <f>'AEO 2022 Table 47 Raw'!AF168</f>
        <v>745.70483400000001</v>
      </c>
      <c r="AD186" s="25">
        <f>'AEO 2022 Table 47 Raw'!AG168</f>
        <v>743.59265100000005</v>
      </c>
      <c r="AE186" s="25">
        <f>'AEO 2022 Table 47 Raw'!AH168</f>
        <v>741.494507</v>
      </c>
      <c r="AF186" s="25">
        <f>'AEO 2022 Table 47 Raw'!AI168</f>
        <v>740.68957499999999</v>
      </c>
      <c r="AG186" s="45">
        <f>'AEO 2022 Table 47 Raw'!AJ168</f>
        <v>2.4E-2</v>
      </c>
    </row>
    <row r="187" spans="1:33" ht="15" customHeight="1">
      <c r="A187" s="8" t="s">
        <v>1247</v>
      </c>
      <c r="B187" s="24" t="s">
        <v>1073</v>
      </c>
      <c r="C187" s="25">
        <f>'AEO 2022 Table 47 Raw'!F169</f>
        <v>354.72271699999999</v>
      </c>
      <c r="D187" s="25">
        <f>'AEO 2022 Table 47 Raw'!G169</f>
        <v>783.15203899999995</v>
      </c>
      <c r="E187" s="25">
        <f>'AEO 2022 Table 47 Raw'!H169</f>
        <v>1103.4101559999999</v>
      </c>
      <c r="F187" s="25">
        <f>'AEO 2022 Table 47 Raw'!I169</f>
        <v>1205.7543949999999</v>
      </c>
      <c r="G187" s="25">
        <f>'AEO 2022 Table 47 Raw'!J169</f>
        <v>1257.368408</v>
      </c>
      <c r="H187" s="25">
        <f>'AEO 2022 Table 47 Raw'!K169</f>
        <v>1297.470337</v>
      </c>
      <c r="I187" s="25">
        <f>'AEO 2022 Table 47 Raw'!L169</f>
        <v>1360.8388669999999</v>
      </c>
      <c r="J187" s="25">
        <f>'AEO 2022 Table 47 Raw'!M169</f>
        <v>1422.9842530000001</v>
      </c>
      <c r="K187" s="25">
        <f>'AEO 2022 Table 47 Raw'!N169</f>
        <v>1483.0711670000001</v>
      </c>
      <c r="L187" s="25">
        <f>'AEO 2022 Table 47 Raw'!O169</f>
        <v>1540.6864009999999</v>
      </c>
      <c r="M187" s="25">
        <f>'AEO 2022 Table 47 Raw'!P169</f>
        <v>1597.0791019999999</v>
      </c>
      <c r="N187" s="25">
        <f>'AEO 2022 Table 47 Raw'!Q169</f>
        <v>1650.5698239999999</v>
      </c>
      <c r="O187" s="25">
        <f>'AEO 2022 Table 47 Raw'!R169</f>
        <v>1704.051514</v>
      </c>
      <c r="P187" s="25">
        <f>'AEO 2022 Table 47 Raw'!S169</f>
        <v>1756.3217770000001</v>
      </c>
      <c r="Q187" s="25">
        <f>'AEO 2022 Table 47 Raw'!T169</f>
        <v>1807.4444579999999</v>
      </c>
      <c r="R187" s="25">
        <f>'AEO 2022 Table 47 Raw'!U169</f>
        <v>1857.013428</v>
      </c>
      <c r="S187" s="25">
        <f>'AEO 2022 Table 47 Raw'!V169</f>
        <v>1905.3233640000001</v>
      </c>
      <c r="T187" s="25">
        <f>'AEO 2022 Table 47 Raw'!W169</f>
        <v>1952.692505</v>
      </c>
      <c r="U187" s="25">
        <f>'AEO 2022 Table 47 Raw'!X169</f>
        <v>1999.44165</v>
      </c>
      <c r="V187" s="25">
        <f>'AEO 2022 Table 47 Raw'!Y169</f>
        <v>2044.870361</v>
      </c>
      <c r="W187" s="25">
        <f>'AEO 2022 Table 47 Raw'!Z169</f>
        <v>2086.8247070000002</v>
      </c>
      <c r="X187" s="25">
        <f>'AEO 2022 Table 47 Raw'!AA169</f>
        <v>2126.938721</v>
      </c>
      <c r="Y187" s="25">
        <f>'AEO 2022 Table 47 Raw'!AB169</f>
        <v>2167.0124510000001</v>
      </c>
      <c r="Z187" s="25">
        <f>'AEO 2022 Table 47 Raw'!AC169</f>
        <v>2206.8891600000002</v>
      </c>
      <c r="AA187" s="25">
        <f>'AEO 2022 Table 47 Raw'!AD169</f>
        <v>2246.0905760000001</v>
      </c>
      <c r="AB187" s="25">
        <f>'AEO 2022 Table 47 Raw'!AE169</f>
        <v>2282.6879880000001</v>
      </c>
      <c r="AC187" s="25">
        <f>'AEO 2022 Table 47 Raw'!AF169</f>
        <v>2318.4145509999998</v>
      </c>
      <c r="AD187" s="25">
        <f>'AEO 2022 Table 47 Raw'!AG169</f>
        <v>2353.9204100000002</v>
      </c>
      <c r="AE187" s="25">
        <f>'AEO 2022 Table 47 Raw'!AH169</f>
        <v>2389.8432619999999</v>
      </c>
      <c r="AF187" s="25">
        <f>'AEO 2022 Table 47 Raw'!AI169</f>
        <v>2425.3698730000001</v>
      </c>
      <c r="AG187" s="45">
        <f>'AEO 2022 Table 47 Raw'!AJ169</f>
        <v>6.9000000000000006E-2</v>
      </c>
    </row>
    <row r="188" spans="1:33" ht="12" customHeight="1">
      <c r="A188" s="8" t="s">
        <v>1248</v>
      </c>
      <c r="B188" s="24" t="s">
        <v>1075</v>
      </c>
      <c r="C188" s="25">
        <f>'AEO 2022 Table 47 Raw'!F170</f>
        <v>239.02145400000001</v>
      </c>
      <c r="D188" s="25">
        <f>'AEO 2022 Table 47 Raw'!G170</f>
        <v>335.83364899999998</v>
      </c>
      <c r="E188" s="25">
        <f>'AEO 2022 Table 47 Raw'!H170</f>
        <v>418.43841600000002</v>
      </c>
      <c r="F188" s="25">
        <f>'AEO 2022 Table 47 Raw'!I170</f>
        <v>449.240387</v>
      </c>
      <c r="G188" s="25">
        <f>'AEO 2022 Table 47 Raw'!J170</f>
        <v>473.456818</v>
      </c>
      <c r="H188" s="25">
        <f>'AEO 2022 Table 47 Raw'!K170</f>
        <v>499.68176299999999</v>
      </c>
      <c r="I188" s="25">
        <f>'AEO 2022 Table 47 Raw'!L170</f>
        <v>533.20843500000001</v>
      </c>
      <c r="J188" s="25">
        <f>'AEO 2022 Table 47 Raw'!M170</f>
        <v>567.21820100000002</v>
      </c>
      <c r="K188" s="25">
        <f>'AEO 2022 Table 47 Raw'!N170</f>
        <v>602.16345200000001</v>
      </c>
      <c r="L188" s="25">
        <f>'AEO 2022 Table 47 Raw'!O170</f>
        <v>638.00891100000001</v>
      </c>
      <c r="M188" s="25">
        <f>'AEO 2022 Table 47 Raw'!P170</f>
        <v>674.41113299999995</v>
      </c>
      <c r="N188" s="25">
        <f>'AEO 2022 Table 47 Raw'!Q170</f>
        <v>710.62884499999996</v>
      </c>
      <c r="O188" s="25">
        <f>'AEO 2022 Table 47 Raw'!R170</f>
        <v>746.36077899999998</v>
      </c>
      <c r="P188" s="25">
        <f>'AEO 2022 Table 47 Raw'!S170</f>
        <v>781.59112500000003</v>
      </c>
      <c r="Q188" s="25">
        <f>'AEO 2022 Table 47 Raw'!T170</f>
        <v>816.21020499999997</v>
      </c>
      <c r="R188" s="25">
        <f>'AEO 2022 Table 47 Raw'!U170</f>
        <v>850.774902</v>
      </c>
      <c r="S188" s="25">
        <f>'AEO 2022 Table 47 Raw'!V170</f>
        <v>885.50213599999995</v>
      </c>
      <c r="T188" s="25">
        <f>'AEO 2022 Table 47 Raw'!W170</f>
        <v>920.36901899999998</v>
      </c>
      <c r="U188" s="25">
        <f>'AEO 2022 Table 47 Raw'!X170</f>
        <v>955.04681400000004</v>
      </c>
      <c r="V188" s="25">
        <f>'AEO 2022 Table 47 Raw'!Y170</f>
        <v>990.37078899999995</v>
      </c>
      <c r="W188" s="25">
        <f>'AEO 2022 Table 47 Raw'!Z170</f>
        <v>1025.3428960000001</v>
      </c>
      <c r="X188" s="25">
        <f>'AEO 2022 Table 47 Raw'!AA170</f>
        <v>1060.447144</v>
      </c>
      <c r="Y188" s="25">
        <f>'AEO 2022 Table 47 Raw'!AB170</f>
        <v>1095.8707280000001</v>
      </c>
      <c r="Z188" s="25">
        <f>'AEO 2022 Table 47 Raw'!AC170</f>
        <v>1131.550293</v>
      </c>
      <c r="AA188" s="25">
        <f>'AEO 2022 Table 47 Raw'!AD170</f>
        <v>1167.2698969999999</v>
      </c>
      <c r="AB188" s="25">
        <f>'AEO 2022 Table 47 Raw'!AE170</f>
        <v>1202.6260990000001</v>
      </c>
      <c r="AC188" s="25">
        <f>'AEO 2022 Table 47 Raw'!AF170</f>
        <v>1237.6475829999999</v>
      </c>
      <c r="AD188" s="25">
        <f>'AEO 2022 Table 47 Raw'!AG170</f>
        <v>1271.8592530000001</v>
      </c>
      <c r="AE188" s="25">
        <f>'AEO 2022 Table 47 Raw'!AH170</f>
        <v>1305.8482670000001</v>
      </c>
      <c r="AF188" s="25">
        <f>'AEO 2022 Table 47 Raw'!AI170</f>
        <v>1339.0131839999999</v>
      </c>
      <c r="AG188" s="45">
        <f>'AEO 2022 Table 47 Raw'!AJ170</f>
        <v>6.0999999999999999E-2</v>
      </c>
    </row>
    <row r="189" spans="1:33" ht="15" customHeight="1">
      <c r="A189" s="8" t="s">
        <v>1249</v>
      </c>
      <c r="B189" s="24" t="s">
        <v>1077</v>
      </c>
      <c r="C189" s="25">
        <f>'AEO 2022 Table 47 Raw'!F171</f>
        <v>147.21620200000001</v>
      </c>
      <c r="D189" s="25">
        <f>'AEO 2022 Table 47 Raw'!G171</f>
        <v>271.09951799999999</v>
      </c>
      <c r="E189" s="25">
        <f>'AEO 2022 Table 47 Raw'!H171</f>
        <v>367.50039700000002</v>
      </c>
      <c r="F189" s="25">
        <f>'AEO 2022 Table 47 Raw'!I171</f>
        <v>400.58371</v>
      </c>
      <c r="G189" s="25">
        <f>'AEO 2022 Table 47 Raw'!J171</f>
        <v>417.03302000000002</v>
      </c>
      <c r="H189" s="25">
        <f>'AEO 2022 Table 47 Raw'!K171</f>
        <v>423.82836900000001</v>
      </c>
      <c r="I189" s="25">
        <f>'AEO 2022 Table 47 Raw'!L171</f>
        <v>437.01104700000002</v>
      </c>
      <c r="J189" s="25">
        <f>'AEO 2022 Table 47 Raw'!M171</f>
        <v>450.39416499999999</v>
      </c>
      <c r="K189" s="25">
        <f>'AEO 2022 Table 47 Raw'!N171</f>
        <v>464.48724399999998</v>
      </c>
      <c r="L189" s="25">
        <f>'AEO 2022 Table 47 Raw'!O171</f>
        <v>478.31890900000002</v>
      </c>
      <c r="M189" s="25">
        <f>'AEO 2022 Table 47 Raw'!P171</f>
        <v>491.86511200000001</v>
      </c>
      <c r="N189" s="25">
        <f>'AEO 2022 Table 47 Raw'!Q171</f>
        <v>504.66387900000001</v>
      </c>
      <c r="O189" s="25">
        <f>'AEO 2022 Table 47 Raw'!R171</f>
        <v>517.84149200000002</v>
      </c>
      <c r="P189" s="25">
        <f>'AEO 2022 Table 47 Raw'!S171</f>
        <v>530.76251200000002</v>
      </c>
      <c r="Q189" s="25">
        <f>'AEO 2022 Table 47 Raw'!T171</f>
        <v>543.00726299999997</v>
      </c>
      <c r="R189" s="25">
        <f>'AEO 2022 Table 47 Raw'!U171</f>
        <v>554.05432099999996</v>
      </c>
      <c r="S189" s="25">
        <f>'AEO 2022 Table 47 Raw'!V171</f>
        <v>564.46283000000005</v>
      </c>
      <c r="T189" s="25">
        <f>'AEO 2022 Table 47 Raw'!W171</f>
        <v>574.73852499999998</v>
      </c>
      <c r="U189" s="25">
        <f>'AEO 2022 Table 47 Raw'!X171</f>
        <v>584.796875</v>
      </c>
      <c r="V189" s="25">
        <f>'AEO 2022 Table 47 Raw'!Y171</f>
        <v>594.69671600000004</v>
      </c>
      <c r="W189" s="25">
        <f>'AEO 2022 Table 47 Raw'!Z171</f>
        <v>604.57208300000002</v>
      </c>
      <c r="X189" s="25">
        <f>'AEO 2022 Table 47 Raw'!AA171</f>
        <v>614.24230999999997</v>
      </c>
      <c r="Y189" s="25">
        <f>'AEO 2022 Table 47 Raw'!AB171</f>
        <v>624.52954099999999</v>
      </c>
      <c r="Z189" s="25">
        <f>'AEO 2022 Table 47 Raw'!AC171</f>
        <v>634.62817399999994</v>
      </c>
      <c r="AA189" s="25">
        <f>'AEO 2022 Table 47 Raw'!AD171</f>
        <v>644.89386000000002</v>
      </c>
      <c r="AB189" s="25">
        <f>'AEO 2022 Table 47 Raw'!AE171</f>
        <v>655.81585700000005</v>
      </c>
      <c r="AC189" s="25">
        <f>'AEO 2022 Table 47 Raw'!AF171</f>
        <v>667.12622099999999</v>
      </c>
      <c r="AD189" s="25">
        <f>'AEO 2022 Table 47 Raw'!AG171</f>
        <v>679.24237100000005</v>
      </c>
      <c r="AE189" s="25">
        <f>'AEO 2022 Table 47 Raw'!AH171</f>
        <v>691.88745100000006</v>
      </c>
      <c r="AF189" s="25">
        <f>'AEO 2022 Table 47 Raw'!AI171</f>
        <v>704.81945800000005</v>
      </c>
      <c r="AG189" s="45">
        <f>'AEO 2022 Table 47 Raw'!AJ171</f>
        <v>5.5E-2</v>
      </c>
    </row>
    <row r="190" spans="1:33" ht="15" customHeight="1">
      <c r="A190" s="8" t="s">
        <v>1250</v>
      </c>
      <c r="B190" s="24" t="s">
        <v>1135</v>
      </c>
      <c r="C190" s="25">
        <f>'AEO 2022 Table 47 Raw'!F172</f>
        <v>7823.7802730000003</v>
      </c>
      <c r="D190" s="25">
        <f>'AEO 2022 Table 47 Raw'!G172</f>
        <v>10452.589844</v>
      </c>
      <c r="E190" s="25">
        <f>'AEO 2022 Table 47 Raw'!H172</f>
        <v>12556.592773</v>
      </c>
      <c r="F190" s="25">
        <f>'AEO 2022 Table 47 Raw'!I172</f>
        <v>13294.341796999999</v>
      </c>
      <c r="G190" s="25">
        <f>'AEO 2022 Table 47 Raw'!J172</f>
        <v>13703.174805000001</v>
      </c>
      <c r="H190" s="25">
        <f>'AEO 2022 Table 47 Raw'!K172</f>
        <v>14000.592773</v>
      </c>
      <c r="I190" s="25">
        <f>'AEO 2022 Table 47 Raw'!L172</f>
        <v>14400.630859000001</v>
      </c>
      <c r="J190" s="25">
        <f>'AEO 2022 Table 47 Raw'!M172</f>
        <v>14802.089844</v>
      </c>
      <c r="K190" s="25">
        <f>'AEO 2022 Table 47 Raw'!N172</f>
        <v>15202.863281</v>
      </c>
      <c r="L190" s="25">
        <f>'AEO 2022 Table 47 Raw'!O172</f>
        <v>15601.982421999999</v>
      </c>
      <c r="M190" s="25">
        <f>'AEO 2022 Table 47 Raw'!P172</f>
        <v>15987.432617</v>
      </c>
      <c r="N190" s="25">
        <f>'AEO 2022 Table 47 Raw'!Q172</f>
        <v>16366.146484000001</v>
      </c>
      <c r="O190" s="25">
        <f>'AEO 2022 Table 47 Raw'!R172</f>
        <v>16732.935547000001</v>
      </c>
      <c r="P190" s="25">
        <f>'AEO 2022 Table 47 Raw'!S172</f>
        <v>17072.308593999998</v>
      </c>
      <c r="Q190" s="25">
        <f>'AEO 2022 Table 47 Raw'!T172</f>
        <v>17423.210938</v>
      </c>
      <c r="R190" s="25">
        <f>'AEO 2022 Table 47 Raw'!U172</f>
        <v>17773.335938</v>
      </c>
      <c r="S190" s="25">
        <f>'AEO 2022 Table 47 Raw'!V172</f>
        <v>18129.703125</v>
      </c>
      <c r="T190" s="25">
        <f>'AEO 2022 Table 47 Raw'!W172</f>
        <v>18485.9375</v>
      </c>
      <c r="U190" s="25">
        <f>'AEO 2022 Table 47 Raw'!X172</f>
        <v>18855.759765999999</v>
      </c>
      <c r="V190" s="25">
        <f>'AEO 2022 Table 47 Raw'!Y172</f>
        <v>19229.644531000002</v>
      </c>
      <c r="W190" s="25">
        <f>'AEO 2022 Table 47 Raw'!Z172</f>
        <v>19595.197265999999</v>
      </c>
      <c r="X190" s="25">
        <f>'AEO 2022 Table 47 Raw'!AA172</f>
        <v>19961.027343999998</v>
      </c>
      <c r="Y190" s="25">
        <f>'AEO 2022 Table 47 Raw'!AB172</f>
        <v>20338.765625</v>
      </c>
      <c r="Z190" s="25">
        <f>'AEO 2022 Table 47 Raw'!AC172</f>
        <v>20725.392577999999</v>
      </c>
      <c r="AA190" s="25">
        <f>'AEO 2022 Table 47 Raw'!AD172</f>
        <v>21117.193359000001</v>
      </c>
      <c r="AB190" s="25">
        <f>'AEO 2022 Table 47 Raw'!AE172</f>
        <v>21511.960938</v>
      </c>
      <c r="AC190" s="25">
        <f>'AEO 2022 Table 47 Raw'!AF172</f>
        <v>21911.232422000001</v>
      </c>
      <c r="AD190" s="25">
        <f>'AEO 2022 Table 47 Raw'!AG172</f>
        <v>22319.003906000002</v>
      </c>
      <c r="AE190" s="25">
        <f>'AEO 2022 Table 47 Raw'!AH172</f>
        <v>22740.652343999998</v>
      </c>
      <c r="AF190" s="25">
        <f>'AEO 2022 Table 47 Raw'!AI172</f>
        <v>23181.433593999998</v>
      </c>
      <c r="AG190" s="45">
        <f>'AEO 2022 Table 47 Raw'!AJ172</f>
        <v>3.7999999999999999E-2</v>
      </c>
    </row>
    <row r="191" spans="1:33" ht="15" customHeight="1">
      <c r="A191" s="8" t="s">
        <v>1251</v>
      </c>
      <c r="B191" s="24" t="s">
        <v>1252</v>
      </c>
      <c r="C191" s="25">
        <f>'AEO 2022 Table 47 Raw'!F173</f>
        <v>22.434891</v>
      </c>
      <c r="D191" s="25">
        <f>'AEO 2022 Table 47 Raw'!G173</f>
        <v>22.421617999999999</v>
      </c>
      <c r="E191" s="25">
        <f>'AEO 2022 Table 47 Raw'!H173</f>
        <v>22.410634999999999</v>
      </c>
      <c r="F191" s="25">
        <f>'AEO 2022 Table 47 Raw'!I173</f>
        <v>22.401547999999998</v>
      </c>
      <c r="G191" s="25">
        <f>'AEO 2022 Table 47 Raw'!J173</f>
        <v>22.394031999999999</v>
      </c>
      <c r="H191" s="25">
        <f>'AEO 2022 Table 47 Raw'!K173</f>
        <v>22.387812</v>
      </c>
      <c r="I191" s="25">
        <f>'AEO 2022 Table 47 Raw'!L173</f>
        <v>22.382666</v>
      </c>
      <c r="J191" s="25">
        <f>'AEO 2022 Table 47 Raw'!M173</f>
        <v>22.378406999999999</v>
      </c>
      <c r="K191" s="25">
        <f>'AEO 2022 Table 47 Raw'!N173</f>
        <v>22.374884000000002</v>
      </c>
      <c r="L191" s="25">
        <f>'AEO 2022 Table 47 Raw'!O173</f>
        <v>22.371969</v>
      </c>
      <c r="M191" s="25">
        <f>'AEO 2022 Table 47 Raw'!P173</f>
        <v>22.369558000000001</v>
      </c>
      <c r="N191" s="25">
        <f>'AEO 2022 Table 47 Raw'!Q173</f>
        <v>22.367563000000001</v>
      </c>
      <c r="O191" s="25">
        <f>'AEO 2022 Table 47 Raw'!R173</f>
        <v>22.365911000000001</v>
      </c>
      <c r="P191" s="25">
        <f>'AEO 2022 Table 47 Raw'!S173</f>
        <v>22.364546000000001</v>
      </c>
      <c r="Q191" s="25">
        <f>'AEO 2022 Table 47 Raw'!T173</f>
        <v>22.363416999999998</v>
      </c>
      <c r="R191" s="25">
        <f>'AEO 2022 Table 47 Raw'!U173</f>
        <v>22.362480000000001</v>
      </c>
      <c r="S191" s="25">
        <f>'AEO 2022 Table 47 Raw'!V173</f>
        <v>22.361708</v>
      </c>
      <c r="T191" s="25">
        <f>'AEO 2022 Table 47 Raw'!W173</f>
        <v>22.361066999999998</v>
      </c>
      <c r="U191" s="25">
        <f>'AEO 2022 Table 47 Raw'!X173</f>
        <v>22.360537999999998</v>
      </c>
      <c r="V191" s="25">
        <f>'AEO 2022 Table 47 Raw'!Y173</f>
        <v>22.360099999999999</v>
      </c>
      <c r="W191" s="25">
        <f>'AEO 2022 Table 47 Raw'!Z173</f>
        <v>22.359736999999999</v>
      </c>
      <c r="X191" s="25">
        <f>'AEO 2022 Table 47 Raw'!AA173</f>
        <v>22.359438000000001</v>
      </c>
      <c r="Y191" s="25">
        <f>'AEO 2022 Table 47 Raw'!AB173</f>
        <v>22.359190000000002</v>
      </c>
      <c r="Z191" s="25">
        <f>'AEO 2022 Table 47 Raw'!AC173</f>
        <v>22.358984</v>
      </c>
      <c r="AA191" s="25">
        <f>'AEO 2022 Table 47 Raw'!AD173</f>
        <v>22.358813999999999</v>
      </c>
      <c r="AB191" s="25">
        <f>'AEO 2022 Table 47 Raw'!AE173</f>
        <v>22.358673</v>
      </c>
      <c r="AC191" s="25">
        <f>'AEO 2022 Table 47 Raw'!AF173</f>
        <v>22.358557000000001</v>
      </c>
      <c r="AD191" s="25">
        <f>'AEO 2022 Table 47 Raw'!AG173</f>
        <v>22.358460999999998</v>
      </c>
      <c r="AE191" s="25">
        <f>'AEO 2022 Table 47 Raw'!AH173</f>
        <v>22.358381000000001</v>
      </c>
      <c r="AF191" s="25">
        <f>'AEO 2022 Table 47 Raw'!AI173</f>
        <v>22.358315000000001</v>
      </c>
      <c r="AG191" s="45">
        <f>'AEO 2022 Table 47 Raw'!AJ173</f>
        <v>0</v>
      </c>
    </row>
    <row r="192" spans="1:33" ht="15" customHeight="1">
      <c r="A192" s="8" t="s">
        <v>1253</v>
      </c>
      <c r="B192" s="24" t="s">
        <v>1254</v>
      </c>
      <c r="C192" s="25">
        <f>'AEO 2022 Table 47 Raw'!F174</f>
        <v>402.09411599999999</v>
      </c>
      <c r="D192" s="25">
        <f>'AEO 2022 Table 47 Raw'!G174</f>
        <v>408.33734099999998</v>
      </c>
      <c r="E192" s="25">
        <f>'AEO 2022 Table 47 Raw'!H174</f>
        <v>404.574341</v>
      </c>
      <c r="F192" s="25">
        <f>'AEO 2022 Table 47 Raw'!I174</f>
        <v>403.93804899999998</v>
      </c>
      <c r="G192" s="25">
        <f>'AEO 2022 Table 47 Raw'!J174</f>
        <v>406.16589399999998</v>
      </c>
      <c r="H192" s="25">
        <f>'AEO 2022 Table 47 Raw'!K174</f>
        <v>407.79013099999997</v>
      </c>
      <c r="I192" s="25">
        <f>'AEO 2022 Table 47 Raw'!L174</f>
        <v>408.903412</v>
      </c>
      <c r="J192" s="25">
        <f>'AEO 2022 Table 47 Raw'!M174</f>
        <v>409.89193699999998</v>
      </c>
      <c r="K192" s="25">
        <f>'AEO 2022 Table 47 Raw'!N174</f>
        <v>408.04742399999998</v>
      </c>
      <c r="L192" s="25">
        <f>'AEO 2022 Table 47 Raw'!O174</f>
        <v>408.54107699999997</v>
      </c>
      <c r="M192" s="25">
        <f>'AEO 2022 Table 47 Raw'!P174</f>
        <v>407.31039399999997</v>
      </c>
      <c r="N192" s="25">
        <f>'AEO 2022 Table 47 Raw'!Q174</f>
        <v>406.52710000000002</v>
      </c>
      <c r="O192" s="25">
        <f>'AEO 2022 Table 47 Raw'!R174</f>
        <v>405.67303500000003</v>
      </c>
      <c r="P192" s="25">
        <f>'AEO 2022 Table 47 Raw'!S174</f>
        <v>404.74859600000002</v>
      </c>
      <c r="Q192" s="25">
        <f>'AEO 2022 Table 47 Raw'!T174</f>
        <v>403.756348</v>
      </c>
      <c r="R192" s="25">
        <f>'AEO 2022 Table 47 Raw'!U174</f>
        <v>402.836884</v>
      </c>
      <c r="S192" s="25">
        <f>'AEO 2022 Table 47 Raw'!V174</f>
        <v>401.93402099999997</v>
      </c>
      <c r="T192" s="25">
        <f>'AEO 2022 Table 47 Raw'!W174</f>
        <v>400.98706099999998</v>
      </c>
      <c r="U192" s="25">
        <f>'AEO 2022 Table 47 Raw'!X174</f>
        <v>399.99676499999998</v>
      </c>
      <c r="V192" s="25">
        <f>'AEO 2022 Table 47 Raw'!Y174</f>
        <v>398.96380599999998</v>
      </c>
      <c r="W192" s="25">
        <f>'AEO 2022 Table 47 Raw'!Z174</f>
        <v>397.89154100000002</v>
      </c>
      <c r="X192" s="25">
        <f>'AEO 2022 Table 47 Raw'!AA174</f>
        <v>396.78539999999998</v>
      </c>
      <c r="Y192" s="25">
        <f>'AEO 2022 Table 47 Raw'!AB174</f>
        <v>395.64672899999999</v>
      </c>
      <c r="Z192" s="25">
        <f>'AEO 2022 Table 47 Raw'!AC174</f>
        <v>394.47479199999998</v>
      </c>
      <c r="AA192" s="25">
        <f>'AEO 2022 Table 47 Raw'!AD174</f>
        <v>393.27148399999999</v>
      </c>
      <c r="AB192" s="25">
        <f>'AEO 2022 Table 47 Raw'!AE174</f>
        <v>392.04672199999999</v>
      </c>
      <c r="AC192" s="25">
        <f>'AEO 2022 Table 47 Raw'!AF174</f>
        <v>390.80255099999999</v>
      </c>
      <c r="AD192" s="25">
        <f>'AEO 2022 Table 47 Raw'!AG174</f>
        <v>389.54119900000001</v>
      </c>
      <c r="AE192" s="25">
        <f>'AEO 2022 Table 47 Raw'!AH174</f>
        <v>388.263824</v>
      </c>
      <c r="AF192" s="25">
        <f>'AEO 2022 Table 47 Raw'!AI174</f>
        <v>386.97305299999999</v>
      </c>
      <c r="AG192" s="45">
        <f>'AEO 2022 Table 47 Raw'!AJ174</f>
        <v>-1E-3</v>
      </c>
    </row>
    <row r="193" spans="2:34" ht="15" customHeight="1" thickBot="1"/>
    <row r="194" spans="2:34" ht="12" customHeight="1">
      <c r="B194" s="39" t="s">
        <v>1255</v>
      </c>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c r="AH194" s="30"/>
    </row>
    <row r="195" spans="2:34" ht="15" customHeight="1">
      <c r="B195" s="4" t="s">
        <v>1256</v>
      </c>
    </row>
    <row r="196" spans="2:34" ht="15" customHeight="1">
      <c r="B196" s="4" t="s">
        <v>1257</v>
      </c>
    </row>
    <row r="197" spans="2:34" ht="15" customHeight="1">
      <c r="B197" s="4" t="s">
        <v>1258</v>
      </c>
    </row>
    <row r="198" spans="2:34" ht="15" customHeight="1">
      <c r="B198" s="4" t="s">
        <v>1259</v>
      </c>
    </row>
    <row r="199" spans="2:34" ht="15" customHeight="1">
      <c r="B199" s="4" t="s">
        <v>175</v>
      </c>
    </row>
    <row r="200" spans="2:34" ht="12" customHeight="1">
      <c r="B200" s="4" t="s">
        <v>1035</v>
      </c>
    </row>
    <row r="201" spans="2:34" ht="15" customHeight="1">
      <c r="B201" s="4" t="s">
        <v>176</v>
      </c>
    </row>
    <row r="202" spans="2:34" ht="15" customHeight="1">
      <c r="B202" s="4" t="s">
        <v>1260</v>
      </c>
    </row>
    <row r="203" spans="2:34" ht="15" customHeight="1">
      <c r="B203" s="4" t="s">
        <v>1261</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1DFE5-1B8D-40F5-AE1F-4FBBDAA07D59}">
  <sheetPr>
    <tabColor theme="7" tint="0.79998168889431442"/>
  </sheetPr>
  <dimension ref="A1:AJ252"/>
  <sheetViews>
    <sheetView workbookViewId="0">
      <selection activeCell="I33" sqref="I33"/>
    </sheetView>
  </sheetViews>
  <sheetFormatPr defaultColWidth="9.140625" defaultRowHeight="15"/>
  <sheetData>
    <row r="1" spans="1:36">
      <c r="A1" t="s">
        <v>735</v>
      </c>
    </row>
    <row r="2" spans="1:36">
      <c r="A2" t="s">
        <v>2095</v>
      </c>
    </row>
    <row r="3" spans="1:36">
      <c r="A3" t="s">
        <v>2096</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151</v>
      </c>
      <c r="C6" t="s">
        <v>2097</v>
      </c>
    </row>
    <row r="7" spans="1:36">
      <c r="A7" t="s">
        <v>736</v>
      </c>
      <c r="C7" t="s">
        <v>2098</v>
      </c>
    </row>
    <row r="8" spans="1:36">
      <c r="A8" t="s">
        <v>200</v>
      </c>
      <c r="C8" t="s">
        <v>2099</v>
      </c>
    </row>
    <row r="9" spans="1:36">
      <c r="A9" t="s">
        <v>245</v>
      </c>
      <c r="B9" t="s">
        <v>2100</v>
      </c>
      <c r="C9" t="s">
        <v>2101</v>
      </c>
      <c r="D9" t="s">
        <v>273</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2">
        <v>3.0000000000000001E-3</v>
      </c>
    </row>
    <row r="10" spans="1:36">
      <c r="A10" t="s">
        <v>737</v>
      </c>
      <c r="B10" t="s">
        <v>2102</v>
      </c>
      <c r="C10" t="s">
        <v>2103</v>
      </c>
      <c r="D10" t="s">
        <v>273</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2">
        <v>3.9E-2</v>
      </c>
    </row>
    <row r="11" spans="1:36">
      <c r="A11" t="s">
        <v>252</v>
      </c>
      <c r="B11" t="s">
        <v>2104</v>
      </c>
      <c r="C11" t="s">
        <v>2105</v>
      </c>
      <c r="D11" t="s">
        <v>273</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2">
        <v>0.11799999999999999</v>
      </c>
    </row>
    <row r="12" spans="1:36">
      <c r="A12" t="s">
        <v>261</v>
      </c>
      <c r="B12" t="s">
        <v>2106</v>
      </c>
      <c r="C12" t="s">
        <v>2107</v>
      </c>
      <c r="D12" t="s">
        <v>273</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2">
        <v>3.7999999999999999E-2</v>
      </c>
    </row>
    <row r="13" spans="1:36">
      <c r="A13" t="s">
        <v>738</v>
      </c>
      <c r="B13" t="s">
        <v>2108</v>
      </c>
      <c r="C13" t="s">
        <v>2109</v>
      </c>
      <c r="D13" t="s">
        <v>273</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2">
        <v>-3.3000000000000002E-2</v>
      </c>
    </row>
    <row r="14" spans="1:36">
      <c r="A14" t="s">
        <v>739</v>
      </c>
      <c r="B14" t="s">
        <v>2110</v>
      </c>
      <c r="C14" t="s">
        <v>2111</v>
      </c>
      <c r="D14" t="s">
        <v>273</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2">
        <v>1E-3</v>
      </c>
    </row>
    <row r="15" spans="1:36">
      <c r="A15" t="s">
        <v>740</v>
      </c>
      <c r="B15" t="s">
        <v>2112</v>
      </c>
      <c r="C15" t="s">
        <v>2113</v>
      </c>
      <c r="D15" t="s">
        <v>273</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2">
        <v>0.13</v>
      </c>
    </row>
    <row r="16" spans="1:36">
      <c r="A16" t="s">
        <v>741</v>
      </c>
      <c r="B16" t="s">
        <v>2114</v>
      </c>
      <c r="C16" t="s">
        <v>2115</v>
      </c>
      <c r="D16" t="s">
        <v>273</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2">
        <v>0.13</v>
      </c>
    </row>
    <row r="17" spans="1:36">
      <c r="A17" t="s">
        <v>742</v>
      </c>
      <c r="B17" t="s">
        <v>2116</v>
      </c>
      <c r="C17" t="s">
        <v>2117</v>
      </c>
      <c r="D17" t="s">
        <v>273</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2">
        <v>9.2999999999999999E-2</v>
      </c>
    </row>
    <row r="18" spans="1:36">
      <c r="A18" t="s">
        <v>743</v>
      </c>
      <c r="B18" t="s">
        <v>2118</v>
      </c>
      <c r="C18" t="s">
        <v>2119</v>
      </c>
      <c r="D18" t="s">
        <v>273</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2">
        <v>1.2999999999999999E-2</v>
      </c>
    </row>
    <row r="19" spans="1:36">
      <c r="A19" t="s">
        <v>202</v>
      </c>
      <c r="C19" t="s">
        <v>2120</v>
      </c>
    </row>
    <row r="20" spans="1:36">
      <c r="A20" t="s">
        <v>245</v>
      </c>
      <c r="B20" t="s">
        <v>2121</v>
      </c>
      <c r="C20" t="s">
        <v>2122</v>
      </c>
      <c r="D20" t="s">
        <v>273</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2">
        <v>1.6E-2</v>
      </c>
    </row>
    <row r="21" spans="1:36">
      <c r="A21" t="s">
        <v>737</v>
      </c>
      <c r="B21" t="s">
        <v>2123</v>
      </c>
      <c r="C21" t="s">
        <v>2124</v>
      </c>
      <c r="D21" t="s">
        <v>273</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2">
        <v>6.0000000000000001E-3</v>
      </c>
    </row>
    <row r="22" spans="1:36">
      <c r="A22" t="s">
        <v>252</v>
      </c>
      <c r="B22" t="s">
        <v>2125</v>
      </c>
      <c r="C22" t="s">
        <v>2126</v>
      </c>
      <c r="D22" t="s">
        <v>273</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2">
        <v>5.7000000000000002E-2</v>
      </c>
    </row>
    <row r="23" spans="1:36">
      <c r="A23" t="s">
        <v>261</v>
      </c>
      <c r="B23" t="s">
        <v>2127</v>
      </c>
      <c r="C23" t="s">
        <v>2128</v>
      </c>
      <c r="D23" t="s">
        <v>273</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2">
        <v>5.2999999999999999E-2</v>
      </c>
    </row>
    <row r="24" spans="1:36">
      <c r="A24" t="s">
        <v>738</v>
      </c>
      <c r="B24" t="s">
        <v>2129</v>
      </c>
      <c r="C24" t="s">
        <v>2130</v>
      </c>
      <c r="D24" t="s">
        <v>273</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2">
        <v>6.2E-2</v>
      </c>
    </row>
    <row r="25" spans="1:36">
      <c r="A25" t="s">
        <v>739</v>
      </c>
      <c r="B25" t="s">
        <v>2131</v>
      </c>
      <c r="C25" t="s">
        <v>2132</v>
      </c>
      <c r="D25" t="s">
        <v>273</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2">
        <v>-0.01</v>
      </c>
    </row>
    <row r="26" spans="1:36">
      <c r="A26" t="s">
        <v>740</v>
      </c>
      <c r="B26" t="s">
        <v>2133</v>
      </c>
      <c r="C26" t="s">
        <v>2134</v>
      </c>
      <c r="D26" t="s">
        <v>273</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2">
        <v>0.127</v>
      </c>
    </row>
    <row r="27" spans="1:36">
      <c r="A27" t="s">
        <v>741</v>
      </c>
      <c r="B27" t="s">
        <v>2135</v>
      </c>
      <c r="C27" t="s">
        <v>2136</v>
      </c>
      <c r="D27" t="s">
        <v>273</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2">
        <v>0.127</v>
      </c>
    </row>
    <row r="28" spans="1:36">
      <c r="A28" t="s">
        <v>742</v>
      </c>
      <c r="B28" t="s">
        <v>2137</v>
      </c>
      <c r="C28" t="s">
        <v>2138</v>
      </c>
      <c r="D28" t="s">
        <v>273</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2">
        <v>0.127</v>
      </c>
    </row>
    <row r="29" spans="1:36">
      <c r="A29" t="s">
        <v>744</v>
      </c>
      <c r="B29" t="s">
        <v>2139</v>
      </c>
      <c r="C29" t="s">
        <v>2140</v>
      </c>
      <c r="D29" t="s">
        <v>273</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2">
        <v>1.4999999999999999E-2</v>
      </c>
    </row>
    <row r="30" spans="1:36">
      <c r="A30" t="s">
        <v>745</v>
      </c>
      <c r="C30" t="s">
        <v>2141</v>
      </c>
    </row>
    <row r="31" spans="1:36">
      <c r="A31" t="s">
        <v>245</v>
      </c>
      <c r="B31" t="s">
        <v>2142</v>
      </c>
      <c r="C31" t="s">
        <v>2143</v>
      </c>
      <c r="D31" t="s">
        <v>273</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2">
        <v>-2E-3</v>
      </c>
    </row>
    <row r="32" spans="1:36">
      <c r="A32" t="s">
        <v>737</v>
      </c>
      <c r="B32" t="s">
        <v>2144</v>
      </c>
      <c r="C32" t="s">
        <v>2145</v>
      </c>
      <c r="D32" t="s">
        <v>273</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2">
        <v>-3.2000000000000001E-2</v>
      </c>
    </row>
    <row r="33" spans="1:36">
      <c r="A33" t="s">
        <v>252</v>
      </c>
      <c r="B33" t="s">
        <v>2146</v>
      </c>
      <c r="C33" t="s">
        <v>2147</v>
      </c>
      <c r="D33" t="s">
        <v>273</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2">
        <v>2.7E-2</v>
      </c>
    </row>
    <row r="34" spans="1:36">
      <c r="A34" t="s">
        <v>261</v>
      </c>
      <c r="B34" t="s">
        <v>2148</v>
      </c>
      <c r="C34" t="s">
        <v>2149</v>
      </c>
      <c r="D34" t="s">
        <v>273</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2">
        <v>2.4E-2</v>
      </c>
    </row>
    <row r="35" spans="1:36">
      <c r="A35" t="s">
        <v>738</v>
      </c>
      <c r="B35" t="s">
        <v>2150</v>
      </c>
      <c r="C35" t="s">
        <v>2151</v>
      </c>
      <c r="D35" t="s">
        <v>273</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112</v>
      </c>
    </row>
    <row r="36" spans="1:36">
      <c r="A36" t="s">
        <v>739</v>
      </c>
      <c r="B36" t="s">
        <v>2152</v>
      </c>
      <c r="C36" t="s">
        <v>2153</v>
      </c>
      <c r="D36" t="s">
        <v>273</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2">
        <v>-6.0999999999999999E-2</v>
      </c>
    </row>
    <row r="37" spans="1:36">
      <c r="A37" t="s">
        <v>740</v>
      </c>
      <c r="B37" t="s">
        <v>2154</v>
      </c>
      <c r="C37" t="s">
        <v>2155</v>
      </c>
      <c r="D37" t="s">
        <v>273</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2">
        <v>0.115</v>
      </c>
    </row>
    <row r="38" spans="1:36">
      <c r="A38" t="s">
        <v>741</v>
      </c>
      <c r="B38" t="s">
        <v>2156</v>
      </c>
      <c r="C38" t="s">
        <v>2157</v>
      </c>
      <c r="D38" t="s">
        <v>273</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2">
        <v>0.115</v>
      </c>
    </row>
    <row r="39" spans="1:36">
      <c r="A39" t="s">
        <v>742</v>
      </c>
      <c r="B39" t="s">
        <v>2158</v>
      </c>
      <c r="C39" t="s">
        <v>2159</v>
      </c>
      <c r="D39" t="s">
        <v>273</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2">
        <v>0.115</v>
      </c>
    </row>
    <row r="40" spans="1:36">
      <c r="A40" t="s">
        <v>746</v>
      </c>
      <c r="B40" t="s">
        <v>2160</v>
      </c>
      <c r="C40" t="s">
        <v>2161</v>
      </c>
      <c r="D40" t="s">
        <v>273</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2">
        <v>-1E-3</v>
      </c>
    </row>
    <row r="41" spans="1:36">
      <c r="A41" t="s">
        <v>747</v>
      </c>
      <c r="B41" t="s">
        <v>2162</v>
      </c>
      <c r="C41" t="s">
        <v>2163</v>
      </c>
      <c r="D41" t="s">
        <v>273</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2">
        <v>6.0000000000000001E-3</v>
      </c>
    </row>
    <row r="42" spans="1:36">
      <c r="A42" t="s">
        <v>748</v>
      </c>
      <c r="C42" t="s">
        <v>2164</v>
      </c>
    </row>
    <row r="43" spans="1:36">
      <c r="A43" t="s">
        <v>200</v>
      </c>
      <c r="C43" t="s">
        <v>2165</v>
      </c>
    </row>
    <row r="44" spans="1:36">
      <c r="A44" t="s">
        <v>245</v>
      </c>
      <c r="B44" t="s">
        <v>2166</v>
      </c>
      <c r="C44" t="s">
        <v>2167</v>
      </c>
      <c r="D44" t="s">
        <v>271</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2">
        <v>-4.0000000000000001E-3</v>
      </c>
    </row>
    <row r="45" spans="1:36">
      <c r="A45" t="s">
        <v>737</v>
      </c>
      <c r="B45" t="s">
        <v>2168</v>
      </c>
      <c r="C45" t="s">
        <v>2169</v>
      </c>
      <c r="D45" t="s">
        <v>271</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2">
        <v>2.7E-2</v>
      </c>
    </row>
    <row r="46" spans="1:36">
      <c r="A46" t="s">
        <v>252</v>
      </c>
      <c r="B46" t="s">
        <v>2170</v>
      </c>
      <c r="C46" t="s">
        <v>2171</v>
      </c>
      <c r="D46" t="s">
        <v>271</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2">
        <v>0.112</v>
      </c>
    </row>
    <row r="47" spans="1:36">
      <c r="A47" t="s">
        <v>261</v>
      </c>
      <c r="B47" t="s">
        <v>2172</v>
      </c>
      <c r="C47" t="s">
        <v>2173</v>
      </c>
      <c r="D47" t="s">
        <v>271</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2">
        <v>2.5000000000000001E-2</v>
      </c>
    </row>
    <row r="48" spans="1:36">
      <c r="A48" t="s">
        <v>738</v>
      </c>
      <c r="B48" t="s">
        <v>2174</v>
      </c>
      <c r="C48" t="s">
        <v>2175</v>
      </c>
      <c r="D48" t="s">
        <v>271</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2">
        <v>-3.5000000000000003E-2</v>
      </c>
    </row>
    <row r="49" spans="1:36">
      <c r="A49" t="s">
        <v>739</v>
      </c>
      <c r="B49" t="s">
        <v>2176</v>
      </c>
      <c r="C49" t="s">
        <v>2177</v>
      </c>
      <c r="D49" t="s">
        <v>271</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2">
        <v>-5.0000000000000001E-3</v>
      </c>
    </row>
    <row r="50" spans="1:36">
      <c r="A50" t="s">
        <v>740</v>
      </c>
      <c r="B50" t="s">
        <v>2178</v>
      </c>
      <c r="C50" t="s">
        <v>2179</v>
      </c>
      <c r="D50" t="s">
        <v>271</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2">
        <v>0.121</v>
      </c>
    </row>
    <row r="51" spans="1:36">
      <c r="A51" t="s">
        <v>741</v>
      </c>
      <c r="B51" t="s">
        <v>2180</v>
      </c>
      <c r="C51" t="s">
        <v>2181</v>
      </c>
      <c r="D51" t="s">
        <v>271</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2">
        <v>0.127</v>
      </c>
    </row>
    <row r="52" spans="1:36">
      <c r="A52" t="s">
        <v>742</v>
      </c>
      <c r="B52" t="s">
        <v>2182</v>
      </c>
      <c r="C52" t="s">
        <v>2183</v>
      </c>
      <c r="D52" t="s">
        <v>271</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2">
        <v>9.8000000000000004E-2</v>
      </c>
    </row>
    <row r="53" spans="1:36">
      <c r="A53" t="s">
        <v>743</v>
      </c>
      <c r="B53" t="s">
        <v>2184</v>
      </c>
      <c r="C53" t="s">
        <v>2185</v>
      </c>
      <c r="D53" t="s">
        <v>271</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2">
        <v>6.0000000000000001E-3</v>
      </c>
    </row>
    <row r="54" spans="1:36">
      <c r="A54" t="s">
        <v>202</v>
      </c>
      <c r="C54" t="s">
        <v>2186</v>
      </c>
    </row>
    <row r="55" spans="1:36">
      <c r="A55" t="s">
        <v>245</v>
      </c>
      <c r="B55" t="s">
        <v>2187</v>
      </c>
      <c r="C55" t="s">
        <v>2188</v>
      </c>
      <c r="D55" t="s">
        <v>271</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2">
        <v>5.0000000000000001E-3</v>
      </c>
    </row>
    <row r="56" spans="1:36">
      <c r="A56" t="s">
        <v>737</v>
      </c>
      <c r="B56" t="s">
        <v>2189</v>
      </c>
      <c r="C56" t="s">
        <v>2190</v>
      </c>
      <c r="D56" t="s">
        <v>271</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2">
        <v>-4.0000000000000001E-3</v>
      </c>
    </row>
    <row r="57" spans="1:36">
      <c r="A57" t="s">
        <v>252</v>
      </c>
      <c r="B57" t="s">
        <v>2191</v>
      </c>
      <c r="C57" t="s">
        <v>2192</v>
      </c>
      <c r="D57" t="s">
        <v>271</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2">
        <v>4.5999999999999999E-2</v>
      </c>
    </row>
    <row r="58" spans="1:36">
      <c r="A58" t="s">
        <v>261</v>
      </c>
      <c r="B58" t="s">
        <v>2193</v>
      </c>
      <c r="C58" t="s">
        <v>2194</v>
      </c>
      <c r="D58" t="s">
        <v>271</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2">
        <v>4.2000000000000003E-2</v>
      </c>
    </row>
    <row r="59" spans="1:36">
      <c r="A59" t="s">
        <v>738</v>
      </c>
      <c r="B59" t="s">
        <v>2195</v>
      </c>
      <c r="C59" t="s">
        <v>2196</v>
      </c>
      <c r="D59" t="s">
        <v>271</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2">
        <v>5.2999999999999999E-2</v>
      </c>
    </row>
    <row r="60" spans="1:36">
      <c r="A60" t="s">
        <v>739</v>
      </c>
      <c r="B60" t="s">
        <v>2197</v>
      </c>
      <c r="C60" t="s">
        <v>2198</v>
      </c>
      <c r="D60" t="s">
        <v>271</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2">
        <v>-1.2999999999999999E-2</v>
      </c>
    </row>
    <row r="61" spans="1:36">
      <c r="A61" t="s">
        <v>740</v>
      </c>
      <c r="B61" t="s">
        <v>2199</v>
      </c>
      <c r="C61" t="s">
        <v>2200</v>
      </c>
      <c r="D61" t="s">
        <v>271</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2">
        <v>0.11799999999999999</v>
      </c>
    </row>
    <row r="62" spans="1:36">
      <c r="A62" t="s">
        <v>741</v>
      </c>
      <c r="B62" t="s">
        <v>2201</v>
      </c>
      <c r="C62" t="s">
        <v>2202</v>
      </c>
      <c r="D62" t="s">
        <v>271</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2">
        <v>0.11799999999999999</v>
      </c>
    </row>
    <row r="63" spans="1:36">
      <c r="A63" t="s">
        <v>742</v>
      </c>
      <c r="B63" t="s">
        <v>2203</v>
      </c>
      <c r="C63" t="s">
        <v>2204</v>
      </c>
      <c r="D63" t="s">
        <v>271</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2">
        <v>0.127</v>
      </c>
    </row>
    <row r="64" spans="1:36">
      <c r="A64" t="s">
        <v>744</v>
      </c>
      <c r="B64" t="s">
        <v>2205</v>
      </c>
      <c r="C64" t="s">
        <v>2206</v>
      </c>
      <c r="D64" t="s">
        <v>271</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2">
        <v>4.0000000000000001E-3</v>
      </c>
    </row>
    <row r="65" spans="1:36">
      <c r="A65" t="s">
        <v>745</v>
      </c>
      <c r="C65" t="s">
        <v>2207</v>
      </c>
    </row>
    <row r="66" spans="1:36">
      <c r="A66" t="s">
        <v>245</v>
      </c>
      <c r="B66" t="s">
        <v>2208</v>
      </c>
      <c r="C66" t="s">
        <v>2209</v>
      </c>
      <c r="D66" t="s">
        <v>271</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2">
        <v>-0.01</v>
      </c>
    </row>
    <row r="67" spans="1:36">
      <c r="A67" t="s">
        <v>737</v>
      </c>
      <c r="B67" t="s">
        <v>2210</v>
      </c>
      <c r="C67" t="s">
        <v>2211</v>
      </c>
      <c r="D67" t="s">
        <v>271</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2">
        <v>-4.1000000000000002E-2</v>
      </c>
    </row>
    <row r="68" spans="1:36">
      <c r="A68" t="s">
        <v>252</v>
      </c>
      <c r="B68" t="s">
        <v>2212</v>
      </c>
      <c r="C68" t="s">
        <v>2213</v>
      </c>
      <c r="D68" t="s">
        <v>271</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2">
        <v>0.02</v>
      </c>
    </row>
    <row r="69" spans="1:36">
      <c r="A69" t="s">
        <v>261</v>
      </c>
      <c r="B69" t="s">
        <v>2214</v>
      </c>
      <c r="C69" t="s">
        <v>2215</v>
      </c>
      <c r="D69" t="s">
        <v>271</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2">
        <v>1.4E-2</v>
      </c>
    </row>
    <row r="70" spans="1:36">
      <c r="A70" t="s">
        <v>738</v>
      </c>
      <c r="B70" t="s">
        <v>2216</v>
      </c>
      <c r="C70" t="s">
        <v>2217</v>
      </c>
      <c r="D70" t="s">
        <v>271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112</v>
      </c>
    </row>
    <row r="71" spans="1:36">
      <c r="A71" t="s">
        <v>739</v>
      </c>
      <c r="B71" t="s">
        <v>2218</v>
      </c>
      <c r="C71" t="s">
        <v>2219</v>
      </c>
      <c r="D71" t="s">
        <v>271</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2">
        <v>-0.06</v>
      </c>
    </row>
    <row r="72" spans="1:36">
      <c r="A72" t="s">
        <v>740</v>
      </c>
      <c r="B72" t="s">
        <v>2220</v>
      </c>
      <c r="C72" t="s">
        <v>2221</v>
      </c>
      <c r="D72" t="s">
        <v>271</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2">
        <v>4.2999999999999997E-2</v>
      </c>
    </row>
    <row r="73" spans="1:36">
      <c r="A73" t="s">
        <v>741</v>
      </c>
      <c r="B73" t="s">
        <v>2222</v>
      </c>
      <c r="C73" t="s">
        <v>2223</v>
      </c>
      <c r="D73" t="s">
        <v>271</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2">
        <v>4.1000000000000002E-2</v>
      </c>
    </row>
    <row r="74" spans="1:36">
      <c r="A74" t="s">
        <v>742</v>
      </c>
      <c r="B74" t="s">
        <v>2224</v>
      </c>
      <c r="C74" t="s">
        <v>2225</v>
      </c>
      <c r="D74" t="s">
        <v>271</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2">
        <v>0.11700000000000001</v>
      </c>
    </row>
    <row r="75" spans="1:36">
      <c r="A75" t="s">
        <v>746</v>
      </c>
      <c r="B75" t="s">
        <v>2226</v>
      </c>
      <c r="C75" t="s">
        <v>2227</v>
      </c>
      <c r="D75" t="s">
        <v>271</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2">
        <v>-0.01</v>
      </c>
    </row>
    <row r="76" spans="1:36">
      <c r="A76" t="s">
        <v>200</v>
      </c>
      <c r="B76" t="s">
        <v>749</v>
      </c>
      <c r="C76" t="s">
        <v>768</v>
      </c>
      <c r="E76" t="s">
        <v>2228</v>
      </c>
    </row>
    <row r="77" spans="1:36">
      <c r="A77" t="s">
        <v>245</v>
      </c>
      <c r="B77" t="s">
        <v>2229</v>
      </c>
      <c r="C77" t="s">
        <v>2230</v>
      </c>
      <c r="D77" t="s">
        <v>271</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2">
        <v>-7.0000000000000001E-3</v>
      </c>
    </row>
    <row r="78" spans="1:36">
      <c r="A78" t="s">
        <v>737</v>
      </c>
      <c r="B78" t="s">
        <v>2231</v>
      </c>
      <c r="C78" t="s">
        <v>2232</v>
      </c>
      <c r="D78" t="s">
        <v>271</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2">
        <v>0.01</v>
      </c>
    </row>
    <row r="79" spans="1:36">
      <c r="A79" t="s">
        <v>252</v>
      </c>
      <c r="B79" t="s">
        <v>2233</v>
      </c>
      <c r="C79" t="s">
        <v>2234</v>
      </c>
      <c r="D79" t="s">
        <v>271</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2">
        <v>5.1999999999999998E-2</v>
      </c>
    </row>
    <row r="80" spans="1:36">
      <c r="A80" t="s">
        <v>261</v>
      </c>
      <c r="B80" t="s">
        <v>2235</v>
      </c>
      <c r="C80" t="s">
        <v>2236</v>
      </c>
      <c r="D80" t="s">
        <v>271</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2">
        <v>1.4999999999999999E-2</v>
      </c>
    </row>
    <row r="81" spans="1:36">
      <c r="A81" t="s">
        <v>738</v>
      </c>
      <c r="B81" t="s">
        <v>2237</v>
      </c>
      <c r="C81" t="s">
        <v>2238</v>
      </c>
      <c r="D81" t="s">
        <v>271</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2">
        <v>6.0000000000000001E-3</v>
      </c>
    </row>
    <row r="82" spans="1:36">
      <c r="A82" t="s">
        <v>739</v>
      </c>
      <c r="B82" t="s">
        <v>2239</v>
      </c>
      <c r="C82" t="s">
        <v>2240</v>
      </c>
      <c r="D82" t="s">
        <v>271</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2">
        <v>-2.8000000000000001E-2</v>
      </c>
    </row>
    <row r="83" spans="1:36">
      <c r="A83" t="s">
        <v>740</v>
      </c>
      <c r="B83" t="s">
        <v>2241</v>
      </c>
      <c r="C83" t="s">
        <v>2242</v>
      </c>
      <c r="D83" t="s">
        <v>271</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2">
        <v>8.5999999999999993E-2</v>
      </c>
    </row>
    <row r="84" spans="1:36">
      <c r="A84" t="s">
        <v>741</v>
      </c>
      <c r="B84" t="s">
        <v>2243</v>
      </c>
      <c r="C84" t="s">
        <v>2244</v>
      </c>
      <c r="D84" t="s">
        <v>271</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2">
        <v>8.8999999999999996E-2</v>
      </c>
    </row>
    <row r="85" spans="1:36">
      <c r="A85" t="s">
        <v>742</v>
      </c>
      <c r="B85" t="s">
        <v>2245</v>
      </c>
      <c r="C85" t="s">
        <v>2246</v>
      </c>
      <c r="D85" t="s">
        <v>271</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2">
        <v>0.124</v>
      </c>
    </row>
    <row r="86" spans="1:36">
      <c r="A86" t="s">
        <v>146</v>
      </c>
      <c r="B86" t="s">
        <v>2247</v>
      </c>
      <c r="C86" t="s">
        <v>2248</v>
      </c>
      <c r="D86" t="s">
        <v>271</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2">
        <v>-5.0000000000000001E-3</v>
      </c>
    </row>
    <row r="87" spans="1:36">
      <c r="A87" t="s">
        <v>750</v>
      </c>
      <c r="C87" t="s">
        <v>2249</v>
      </c>
    </row>
    <row r="88" spans="1:36">
      <c r="A88" t="s">
        <v>200</v>
      </c>
      <c r="C88" t="s">
        <v>2250</v>
      </c>
    </row>
    <row r="89" spans="1:36">
      <c r="A89" t="s">
        <v>245</v>
      </c>
      <c r="B89" t="s">
        <v>2251</v>
      </c>
      <c r="C89" t="s">
        <v>2252</v>
      </c>
      <c r="D89" t="s">
        <v>769</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2">
        <v>7.0000000000000001E-3</v>
      </c>
    </row>
    <row r="90" spans="1:36">
      <c r="A90" t="s">
        <v>737</v>
      </c>
      <c r="B90" t="s">
        <v>2253</v>
      </c>
      <c r="C90" t="s">
        <v>2254</v>
      </c>
      <c r="D90" t="s">
        <v>770</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2">
        <v>1.2E-2</v>
      </c>
    </row>
    <row r="91" spans="1:36">
      <c r="A91" t="s">
        <v>252</v>
      </c>
      <c r="B91" t="s">
        <v>2255</v>
      </c>
      <c r="C91" t="s">
        <v>2256</v>
      </c>
      <c r="D91" t="s">
        <v>770</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2">
        <v>5.0000000000000001E-3</v>
      </c>
    </row>
    <row r="92" spans="1:36">
      <c r="A92" t="s">
        <v>261</v>
      </c>
      <c r="B92" t="s">
        <v>2257</v>
      </c>
      <c r="C92" t="s">
        <v>2258</v>
      </c>
      <c r="D92" t="s">
        <v>770</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2">
        <v>1.2E-2</v>
      </c>
    </row>
    <row r="93" spans="1:36">
      <c r="A93" t="s">
        <v>738</v>
      </c>
      <c r="B93" t="s">
        <v>2259</v>
      </c>
      <c r="C93" t="s">
        <v>2260</v>
      </c>
      <c r="D93" t="s">
        <v>770</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2">
        <v>3.0000000000000001E-3</v>
      </c>
    </row>
    <row r="94" spans="1:36">
      <c r="A94" t="s">
        <v>739</v>
      </c>
      <c r="B94" t="s">
        <v>2261</v>
      </c>
      <c r="C94" t="s">
        <v>2262</v>
      </c>
      <c r="D94" t="s">
        <v>769</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2">
        <v>6.0000000000000001E-3</v>
      </c>
    </row>
    <row r="95" spans="1:36">
      <c r="A95" t="s">
        <v>740</v>
      </c>
      <c r="B95" t="s">
        <v>2263</v>
      </c>
      <c r="C95" t="s">
        <v>2264</v>
      </c>
      <c r="D95" t="s">
        <v>769</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2">
        <v>8.0000000000000002E-3</v>
      </c>
    </row>
    <row r="96" spans="1:36">
      <c r="A96" t="s">
        <v>741</v>
      </c>
      <c r="B96" t="s">
        <v>2265</v>
      </c>
      <c r="C96" t="s">
        <v>2266</v>
      </c>
      <c r="D96" t="s">
        <v>770</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2">
        <v>3.0000000000000001E-3</v>
      </c>
    </row>
    <row r="97" spans="1:36">
      <c r="A97" t="s">
        <v>742</v>
      </c>
      <c r="B97" t="s">
        <v>2267</v>
      </c>
      <c r="C97" t="s">
        <v>2268</v>
      </c>
      <c r="D97" t="s">
        <v>769</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2">
        <v>-5.0000000000000001E-3</v>
      </c>
    </row>
    <row r="98" spans="1:36">
      <c r="A98" t="s">
        <v>751</v>
      </c>
      <c r="B98" t="s">
        <v>2269</v>
      </c>
      <c r="C98" t="s">
        <v>2270</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2">
        <v>7.0000000000000001E-3</v>
      </c>
    </row>
    <row r="99" spans="1:36">
      <c r="A99" t="s">
        <v>202</v>
      </c>
      <c r="C99" t="s">
        <v>2271</v>
      </c>
    </row>
    <row r="100" spans="1:36">
      <c r="A100" t="s">
        <v>245</v>
      </c>
      <c r="B100" t="s">
        <v>2272</v>
      </c>
      <c r="C100" t="s">
        <v>2273</v>
      </c>
      <c r="D100" t="s">
        <v>769</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2">
        <v>1.0999999999999999E-2</v>
      </c>
    </row>
    <row r="101" spans="1:36">
      <c r="A101" t="s">
        <v>737</v>
      </c>
      <c r="B101" t="s">
        <v>2274</v>
      </c>
      <c r="C101" t="s">
        <v>2275</v>
      </c>
      <c r="D101" t="s">
        <v>770</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2">
        <v>0.01</v>
      </c>
    </row>
    <row r="102" spans="1:36">
      <c r="A102" t="s">
        <v>252</v>
      </c>
      <c r="B102" t="s">
        <v>2276</v>
      </c>
      <c r="C102" t="s">
        <v>2277</v>
      </c>
      <c r="D102" t="s">
        <v>770</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2">
        <v>1.0999999999999999E-2</v>
      </c>
    </row>
    <row r="103" spans="1:36">
      <c r="A103" t="s">
        <v>261</v>
      </c>
      <c r="B103" t="s">
        <v>2278</v>
      </c>
      <c r="C103" t="s">
        <v>2279</v>
      </c>
      <c r="D103" t="s">
        <v>770</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2">
        <v>1.0999999999999999E-2</v>
      </c>
    </row>
    <row r="104" spans="1:36">
      <c r="A104" t="s">
        <v>738</v>
      </c>
      <c r="B104" t="s">
        <v>2280</v>
      </c>
      <c r="C104" t="s">
        <v>2281</v>
      </c>
      <c r="D104" t="s">
        <v>771</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2">
        <v>8.0000000000000002E-3</v>
      </c>
    </row>
    <row r="105" spans="1:36">
      <c r="A105" t="s">
        <v>739</v>
      </c>
      <c r="B105" t="s">
        <v>2282</v>
      </c>
      <c r="C105" t="s">
        <v>2283</v>
      </c>
      <c r="D105" t="s">
        <v>770</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2">
        <v>2E-3</v>
      </c>
    </row>
    <row r="106" spans="1:36">
      <c r="A106" t="s">
        <v>740</v>
      </c>
      <c r="B106" t="s">
        <v>2284</v>
      </c>
      <c r="C106" t="s">
        <v>2285</v>
      </c>
      <c r="D106" t="s">
        <v>770</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2">
        <v>8.0000000000000002E-3</v>
      </c>
    </row>
    <row r="107" spans="1:36">
      <c r="A107" t="s">
        <v>741</v>
      </c>
      <c r="B107" t="s">
        <v>2286</v>
      </c>
      <c r="C107" t="s">
        <v>2287</v>
      </c>
      <c r="D107" t="s">
        <v>770</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2">
        <v>8.0000000000000002E-3</v>
      </c>
    </row>
    <row r="108" spans="1:36">
      <c r="A108" t="s">
        <v>742</v>
      </c>
      <c r="B108" t="s">
        <v>2288</v>
      </c>
      <c r="C108" t="s">
        <v>2289</v>
      </c>
      <c r="D108" t="s">
        <v>770</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2">
        <v>0</v>
      </c>
    </row>
    <row r="109" spans="1:36">
      <c r="A109" t="s">
        <v>752</v>
      </c>
      <c r="B109" t="s">
        <v>2290</v>
      </c>
      <c r="C109" t="s">
        <v>2291</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2">
        <v>1.0999999999999999E-2</v>
      </c>
    </row>
    <row r="110" spans="1:36">
      <c r="A110" t="s">
        <v>745</v>
      </c>
      <c r="C110" t="s">
        <v>2292</v>
      </c>
    </row>
    <row r="111" spans="1:36">
      <c r="A111" t="s">
        <v>245</v>
      </c>
      <c r="B111" t="s">
        <v>2293</v>
      </c>
      <c r="C111" t="s">
        <v>2294</v>
      </c>
      <c r="D111" t="s">
        <v>769</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2">
        <v>8.0000000000000002E-3</v>
      </c>
    </row>
    <row r="112" spans="1:36">
      <c r="A112" t="s">
        <v>737</v>
      </c>
      <c r="B112" t="s">
        <v>2295</v>
      </c>
      <c r="C112" t="s">
        <v>2296</v>
      </c>
      <c r="D112" t="s">
        <v>770</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2">
        <v>0.01</v>
      </c>
    </row>
    <row r="113" spans="1:36">
      <c r="A113" t="s">
        <v>252</v>
      </c>
      <c r="B113" t="s">
        <v>2297</v>
      </c>
      <c r="C113" t="s">
        <v>2298</v>
      </c>
      <c r="D113" t="s">
        <v>770</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2">
        <v>6.0000000000000001E-3</v>
      </c>
    </row>
    <row r="114" spans="1:36">
      <c r="A114" t="s">
        <v>261</v>
      </c>
      <c r="B114" t="s">
        <v>2299</v>
      </c>
      <c r="C114" t="s">
        <v>2300</v>
      </c>
      <c r="D114" t="s">
        <v>769</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2">
        <v>8.9999999999999993E-3</v>
      </c>
    </row>
    <row r="115" spans="1:36">
      <c r="A115" t="s">
        <v>738</v>
      </c>
      <c r="B115" t="s">
        <v>2301</v>
      </c>
      <c r="C115" t="s">
        <v>2302</v>
      </c>
      <c r="D115" t="s">
        <v>770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112</v>
      </c>
    </row>
    <row r="116" spans="1:36">
      <c r="A116" t="s">
        <v>739</v>
      </c>
      <c r="B116" t="s">
        <v>2303</v>
      </c>
      <c r="C116" t="s">
        <v>2304</v>
      </c>
      <c r="D116" t="s">
        <v>769</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2">
        <v>-1E-3</v>
      </c>
    </row>
    <row r="117" spans="1:36">
      <c r="A117" t="s">
        <v>740</v>
      </c>
      <c r="B117" t="s">
        <v>2305</v>
      </c>
      <c r="C117" t="s">
        <v>2306</v>
      </c>
      <c r="D117" t="s">
        <v>769</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2">
        <v>6.9000000000000006E-2</v>
      </c>
    </row>
    <row r="118" spans="1:36">
      <c r="A118" t="s">
        <v>741</v>
      </c>
      <c r="B118" t="s">
        <v>2307</v>
      </c>
      <c r="C118" t="s">
        <v>2308</v>
      </c>
      <c r="D118" t="s">
        <v>770</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2">
        <v>7.0000000000000007E-2</v>
      </c>
    </row>
    <row r="119" spans="1:36">
      <c r="A119" t="s">
        <v>742</v>
      </c>
      <c r="B119" t="s">
        <v>2309</v>
      </c>
      <c r="C119" t="s">
        <v>2310</v>
      </c>
      <c r="D119" t="s">
        <v>769</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2">
        <v>-2E-3</v>
      </c>
    </row>
    <row r="120" spans="1:36">
      <c r="A120" t="s">
        <v>753</v>
      </c>
      <c r="B120" t="s">
        <v>2311</v>
      </c>
      <c r="C120" t="s">
        <v>2312</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2">
        <v>8.0000000000000002E-3</v>
      </c>
    </row>
    <row r="121" spans="1:36">
      <c r="A121" t="s">
        <v>754</v>
      </c>
      <c r="B121" t="s">
        <v>2313</v>
      </c>
      <c r="C121" t="s">
        <v>2314</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2">
        <v>0.01</v>
      </c>
    </row>
    <row r="122" spans="1:36">
      <c r="A122" t="s">
        <v>755</v>
      </c>
      <c r="C122" t="s">
        <v>2315</v>
      </c>
    </row>
    <row r="123" spans="1:36">
      <c r="A123" t="s">
        <v>200</v>
      </c>
      <c r="C123" t="s">
        <v>2316</v>
      </c>
    </row>
    <row r="124" spans="1:36">
      <c r="A124" t="s">
        <v>245</v>
      </c>
      <c r="B124" t="s">
        <v>2317</v>
      </c>
      <c r="C124" t="s">
        <v>2318</v>
      </c>
      <c r="D124" t="s">
        <v>562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2">
        <v>1.2999999999999999E-2</v>
      </c>
    </row>
    <row r="125" spans="1:36">
      <c r="A125" t="s">
        <v>737</v>
      </c>
      <c r="B125" t="s">
        <v>2319</v>
      </c>
      <c r="C125" t="s">
        <v>2320</v>
      </c>
      <c r="D125" t="s">
        <v>562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2">
        <v>3.6999999999999998E-2</v>
      </c>
    </row>
    <row r="126" spans="1:36">
      <c r="A126" t="s">
        <v>252</v>
      </c>
      <c r="B126" t="s">
        <v>2321</v>
      </c>
      <c r="C126" t="s">
        <v>2322</v>
      </c>
      <c r="D126" t="s">
        <v>562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2">
        <v>0.13</v>
      </c>
    </row>
    <row r="127" spans="1:36">
      <c r="A127" t="s">
        <v>261</v>
      </c>
      <c r="B127" t="s">
        <v>2323</v>
      </c>
      <c r="C127" t="s">
        <v>2324</v>
      </c>
      <c r="D127" t="s">
        <v>562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2">
        <v>5.5E-2</v>
      </c>
    </row>
    <row r="128" spans="1:36">
      <c r="A128" t="s">
        <v>738</v>
      </c>
      <c r="B128" t="s">
        <v>2325</v>
      </c>
      <c r="C128" t="s">
        <v>2326</v>
      </c>
      <c r="D128" t="s">
        <v>562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2">
        <v>-6.0000000000000001E-3</v>
      </c>
    </row>
    <row r="129" spans="1:36">
      <c r="A129" t="s">
        <v>739</v>
      </c>
      <c r="B129" t="s">
        <v>2327</v>
      </c>
      <c r="C129" t="s">
        <v>2328</v>
      </c>
      <c r="D129" t="s">
        <v>562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2">
        <v>4.0000000000000001E-3</v>
      </c>
    </row>
    <row r="130" spans="1:36">
      <c r="A130" t="s">
        <v>740</v>
      </c>
      <c r="B130" t="s">
        <v>2329</v>
      </c>
      <c r="C130" t="s">
        <v>2330</v>
      </c>
      <c r="D130" t="s">
        <v>562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2">
        <v>0.14099999999999999</v>
      </c>
    </row>
    <row r="131" spans="1:36">
      <c r="A131" t="s">
        <v>741</v>
      </c>
      <c r="B131" t="s">
        <v>2331</v>
      </c>
      <c r="C131" t="s">
        <v>2332</v>
      </c>
      <c r="D131" t="s">
        <v>562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2">
        <v>0.14099999999999999</v>
      </c>
    </row>
    <row r="132" spans="1:36">
      <c r="A132" t="s">
        <v>742</v>
      </c>
      <c r="B132" t="s">
        <v>2333</v>
      </c>
      <c r="C132" t="s">
        <v>2334</v>
      </c>
      <c r="D132" t="s">
        <v>562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2">
        <v>0.111</v>
      </c>
    </row>
    <row r="133" spans="1:36">
      <c r="A133" t="s">
        <v>743</v>
      </c>
      <c r="B133" t="s">
        <v>2335</v>
      </c>
      <c r="C133" t="s">
        <v>2336</v>
      </c>
      <c r="D133" t="s">
        <v>562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2">
        <v>2.1000000000000001E-2</v>
      </c>
    </row>
    <row r="134" spans="1:36">
      <c r="A134" t="s">
        <v>202</v>
      </c>
      <c r="C134" t="s">
        <v>2337</v>
      </c>
    </row>
    <row r="135" spans="1:36">
      <c r="A135" t="s">
        <v>245</v>
      </c>
      <c r="B135" t="s">
        <v>2338</v>
      </c>
      <c r="C135" t="s">
        <v>2339</v>
      </c>
      <c r="D135" t="s">
        <v>562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2">
        <v>1.4E-2</v>
      </c>
    </row>
    <row r="136" spans="1:36">
      <c r="A136" t="s">
        <v>737</v>
      </c>
      <c r="B136" t="s">
        <v>2340</v>
      </c>
      <c r="C136" t="s">
        <v>2341</v>
      </c>
      <c r="D136" t="s">
        <v>562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2">
        <v>3.0000000000000001E-3</v>
      </c>
    </row>
    <row r="137" spans="1:36">
      <c r="A137" t="s">
        <v>252</v>
      </c>
      <c r="B137" t="s">
        <v>2342</v>
      </c>
      <c r="C137" t="s">
        <v>2343</v>
      </c>
      <c r="D137" t="s">
        <v>562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2">
        <v>0.05</v>
      </c>
    </row>
    <row r="138" spans="1:36">
      <c r="A138" t="s">
        <v>261</v>
      </c>
      <c r="B138" t="s">
        <v>2344</v>
      </c>
      <c r="C138" t="s">
        <v>2345</v>
      </c>
      <c r="D138" t="s">
        <v>562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2">
        <v>5.8999999999999997E-2</v>
      </c>
    </row>
    <row r="139" spans="1:36">
      <c r="A139" t="s">
        <v>738</v>
      </c>
      <c r="B139" t="s">
        <v>2346</v>
      </c>
      <c r="C139" t="s">
        <v>2347</v>
      </c>
      <c r="D139" t="s">
        <v>562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2">
        <v>6.9000000000000006E-2</v>
      </c>
    </row>
    <row r="140" spans="1:36">
      <c r="A140" t="s">
        <v>739</v>
      </c>
      <c r="B140" t="s">
        <v>2348</v>
      </c>
      <c r="C140" t="s">
        <v>2349</v>
      </c>
      <c r="D140" t="s">
        <v>562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2">
        <v>8.0000000000000002E-3</v>
      </c>
    </row>
    <row r="141" spans="1:36">
      <c r="A141" t="s">
        <v>740</v>
      </c>
      <c r="B141" t="s">
        <v>2350</v>
      </c>
      <c r="C141" t="s">
        <v>2351</v>
      </c>
      <c r="D141" t="s">
        <v>562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2">
        <v>0.14199999999999999</v>
      </c>
    </row>
    <row r="142" spans="1:36">
      <c r="A142" t="s">
        <v>741</v>
      </c>
      <c r="B142" t="s">
        <v>2352</v>
      </c>
      <c r="C142" t="s">
        <v>2353</v>
      </c>
      <c r="D142" t="s">
        <v>562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2">
        <v>0.14199999999999999</v>
      </c>
    </row>
    <row r="143" spans="1:36">
      <c r="A143" t="s">
        <v>742</v>
      </c>
      <c r="B143" t="s">
        <v>2354</v>
      </c>
      <c r="C143" t="s">
        <v>2355</v>
      </c>
      <c r="D143" t="s">
        <v>562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2">
        <v>0.14199999999999999</v>
      </c>
    </row>
    <row r="144" spans="1:36">
      <c r="A144" t="s">
        <v>744</v>
      </c>
      <c r="B144" t="s">
        <v>2356</v>
      </c>
      <c r="C144" t="s">
        <v>2357</v>
      </c>
      <c r="D144" t="s">
        <v>562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2">
        <v>1.2E-2</v>
      </c>
    </row>
    <row r="145" spans="1:36">
      <c r="A145" t="s">
        <v>745</v>
      </c>
      <c r="C145" t="s">
        <v>2358</v>
      </c>
    </row>
    <row r="146" spans="1:36">
      <c r="A146" t="s">
        <v>245</v>
      </c>
      <c r="B146" t="s">
        <v>2359</v>
      </c>
      <c r="C146" t="s">
        <v>2360</v>
      </c>
      <c r="D146" t="s">
        <v>562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2">
        <v>1E-3</v>
      </c>
    </row>
    <row r="147" spans="1:36">
      <c r="A147" t="s">
        <v>737</v>
      </c>
      <c r="B147" t="s">
        <v>2361</v>
      </c>
      <c r="C147" t="s">
        <v>2362</v>
      </c>
      <c r="D147" t="s">
        <v>562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2">
        <v>-5.2999999999999999E-2</v>
      </c>
    </row>
    <row r="148" spans="1:36">
      <c r="A148" t="s">
        <v>252</v>
      </c>
      <c r="B148" t="s">
        <v>2363</v>
      </c>
      <c r="C148" t="s">
        <v>2364</v>
      </c>
      <c r="D148" t="s">
        <v>562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2">
        <v>8.9999999999999993E-3</v>
      </c>
    </row>
    <row r="149" spans="1:36">
      <c r="A149" t="s">
        <v>261</v>
      </c>
      <c r="B149" t="s">
        <v>2365</v>
      </c>
      <c r="C149" t="s">
        <v>2366</v>
      </c>
      <c r="D149" t="s">
        <v>562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2">
        <v>2.5999999999999999E-2</v>
      </c>
    </row>
    <row r="150" spans="1:36">
      <c r="A150" t="s">
        <v>738</v>
      </c>
      <c r="B150" t="s">
        <v>2367</v>
      </c>
      <c r="C150" t="s">
        <v>2368</v>
      </c>
      <c r="D150" t="s">
        <v>562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112</v>
      </c>
    </row>
    <row r="151" spans="1:36">
      <c r="A151" t="s">
        <v>739</v>
      </c>
      <c r="B151" t="s">
        <v>2369</v>
      </c>
      <c r="C151" t="s">
        <v>2370</v>
      </c>
      <c r="D151" t="s">
        <v>562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2">
        <v>-2.4E-2</v>
      </c>
    </row>
    <row r="152" spans="1:36">
      <c r="A152" t="s">
        <v>740</v>
      </c>
      <c r="B152" t="s">
        <v>2371</v>
      </c>
      <c r="C152" t="s">
        <v>2372</v>
      </c>
      <c r="D152" t="s">
        <v>562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2">
        <v>0.125</v>
      </c>
    </row>
    <row r="153" spans="1:36">
      <c r="A153" t="s">
        <v>741</v>
      </c>
      <c r="B153" t="s">
        <v>2373</v>
      </c>
      <c r="C153" t="s">
        <v>2374</v>
      </c>
      <c r="D153" t="s">
        <v>562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2">
        <v>0.125</v>
      </c>
    </row>
    <row r="154" spans="1:36">
      <c r="A154" t="s">
        <v>742</v>
      </c>
      <c r="B154" t="s">
        <v>2375</v>
      </c>
      <c r="C154" t="s">
        <v>2376</v>
      </c>
      <c r="D154" t="s">
        <v>562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2">
        <v>0.125</v>
      </c>
    </row>
    <row r="155" spans="1:36">
      <c r="A155" t="s">
        <v>746</v>
      </c>
      <c r="B155" t="s">
        <v>2377</v>
      </c>
      <c r="C155" t="s">
        <v>2378</v>
      </c>
      <c r="D155" t="s">
        <v>562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2">
        <v>1E-3</v>
      </c>
    </row>
    <row r="156" spans="1:36">
      <c r="A156" t="s">
        <v>756</v>
      </c>
      <c r="B156" t="s">
        <v>2379</v>
      </c>
      <c r="C156" t="s">
        <v>2380</v>
      </c>
      <c r="D156" t="s">
        <v>562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2">
        <v>1.2E-2</v>
      </c>
    </row>
    <row r="157" spans="1:36">
      <c r="A157" t="s">
        <v>152</v>
      </c>
      <c r="C157" t="s">
        <v>2381</v>
      </c>
    </row>
    <row r="158" spans="1:36">
      <c r="A158" t="s">
        <v>750</v>
      </c>
      <c r="C158" t="s">
        <v>2382</v>
      </c>
    </row>
    <row r="159" spans="1:36">
      <c r="A159" t="s">
        <v>200</v>
      </c>
      <c r="C159" t="s">
        <v>2383</v>
      </c>
    </row>
    <row r="160" spans="1:36">
      <c r="A160" t="s">
        <v>245</v>
      </c>
      <c r="B160" t="s">
        <v>2384</v>
      </c>
      <c r="C160" t="s">
        <v>2385</v>
      </c>
      <c r="D160" t="s">
        <v>769</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2">
        <v>3.0000000000000001E-3</v>
      </c>
    </row>
    <row r="161" spans="1:36">
      <c r="A161" t="s">
        <v>737</v>
      </c>
      <c r="B161" t="s">
        <v>2386</v>
      </c>
      <c r="C161" t="s">
        <v>2387</v>
      </c>
      <c r="D161" t="s">
        <v>770</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2">
        <v>3.0000000000000001E-3</v>
      </c>
    </row>
    <row r="162" spans="1:36">
      <c r="A162" t="s">
        <v>252</v>
      </c>
      <c r="B162" t="s">
        <v>2388</v>
      </c>
      <c r="C162" t="s">
        <v>2389</v>
      </c>
      <c r="D162" t="s">
        <v>770</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2">
        <v>5.0000000000000001E-3</v>
      </c>
    </row>
    <row r="163" spans="1:36">
      <c r="A163" t="s">
        <v>261</v>
      </c>
      <c r="B163" t="s">
        <v>2390</v>
      </c>
      <c r="C163" t="s">
        <v>2391</v>
      </c>
      <c r="D163" t="s">
        <v>770</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2">
        <v>1.4999999999999999E-2</v>
      </c>
    </row>
    <row r="164" spans="1:36">
      <c r="A164" t="s">
        <v>738</v>
      </c>
      <c r="B164" t="s">
        <v>2392</v>
      </c>
      <c r="C164" t="s">
        <v>2393</v>
      </c>
      <c r="D164" t="s">
        <v>770</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2">
        <v>8.0000000000000002E-3</v>
      </c>
    </row>
    <row r="165" spans="1:36">
      <c r="A165" t="s">
        <v>739</v>
      </c>
      <c r="B165" t="s">
        <v>2394</v>
      </c>
      <c r="C165" t="s">
        <v>2395</v>
      </c>
      <c r="D165" t="s">
        <v>769</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2">
        <v>2E-3</v>
      </c>
    </row>
    <row r="166" spans="1:36">
      <c r="A166" t="s">
        <v>740</v>
      </c>
      <c r="B166" t="s">
        <v>2396</v>
      </c>
      <c r="C166" t="s">
        <v>2397</v>
      </c>
      <c r="D166" t="s">
        <v>769</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2">
        <v>8.0000000000000002E-3</v>
      </c>
    </row>
    <row r="167" spans="1:36">
      <c r="A167" t="s">
        <v>741</v>
      </c>
      <c r="B167" t="s">
        <v>2398</v>
      </c>
      <c r="C167" t="s">
        <v>2399</v>
      </c>
      <c r="D167" t="s">
        <v>770</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2">
        <v>3.0000000000000001E-3</v>
      </c>
    </row>
    <row r="168" spans="1:36">
      <c r="A168" t="s">
        <v>742</v>
      </c>
      <c r="B168" t="s">
        <v>2400</v>
      </c>
      <c r="C168" t="s">
        <v>2401</v>
      </c>
      <c r="D168" t="s">
        <v>769</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2">
        <v>-5.0000000000000001E-3</v>
      </c>
    </row>
    <row r="169" spans="1:36">
      <c r="A169" t="s">
        <v>751</v>
      </c>
      <c r="B169" t="s">
        <v>2402</v>
      </c>
      <c r="C169" t="s">
        <v>2403</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2">
        <v>2E-3</v>
      </c>
    </row>
    <row r="170" spans="1:36">
      <c r="A170" t="s">
        <v>202</v>
      </c>
      <c r="C170" t="s">
        <v>2404</v>
      </c>
    </row>
    <row r="171" spans="1:36">
      <c r="A171" t="s">
        <v>245</v>
      </c>
      <c r="B171" t="s">
        <v>2405</v>
      </c>
      <c r="C171" t="s">
        <v>2406</v>
      </c>
      <c r="D171" t="s">
        <v>769</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2">
        <v>8.9999999999999993E-3</v>
      </c>
    </row>
    <row r="172" spans="1:36">
      <c r="A172" t="s">
        <v>737</v>
      </c>
      <c r="B172" t="s">
        <v>2407</v>
      </c>
      <c r="C172" t="s">
        <v>2408</v>
      </c>
      <c r="D172" t="s">
        <v>770</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2">
        <v>8.0000000000000002E-3</v>
      </c>
    </row>
    <row r="173" spans="1:36">
      <c r="A173" t="s">
        <v>252</v>
      </c>
      <c r="B173" t="s">
        <v>2409</v>
      </c>
      <c r="C173" t="s">
        <v>2410</v>
      </c>
      <c r="D173" t="s">
        <v>770</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2">
        <v>0.01</v>
      </c>
    </row>
    <row r="174" spans="1:36">
      <c r="A174" t="s">
        <v>261</v>
      </c>
      <c r="B174" t="s">
        <v>2411</v>
      </c>
      <c r="C174" t="s">
        <v>2412</v>
      </c>
      <c r="D174" t="s">
        <v>770</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2">
        <v>8.9999999999999993E-3</v>
      </c>
    </row>
    <row r="175" spans="1:36">
      <c r="A175" t="s">
        <v>738</v>
      </c>
      <c r="B175" t="s">
        <v>2413</v>
      </c>
      <c r="C175" t="s">
        <v>2414</v>
      </c>
      <c r="D175" t="s">
        <v>771</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2">
        <v>6.0000000000000001E-3</v>
      </c>
    </row>
    <row r="176" spans="1:36">
      <c r="A176" t="s">
        <v>739</v>
      </c>
      <c r="B176" t="s">
        <v>2415</v>
      </c>
      <c r="C176" t="s">
        <v>2416</v>
      </c>
      <c r="D176" t="s">
        <v>770</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2">
        <v>7.0000000000000001E-3</v>
      </c>
    </row>
    <row r="177" spans="1:36">
      <c r="A177" t="s">
        <v>740</v>
      </c>
      <c r="B177" t="s">
        <v>2417</v>
      </c>
      <c r="C177" t="s">
        <v>2418</v>
      </c>
      <c r="D177" t="s">
        <v>770</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2">
        <v>8.9999999999999993E-3</v>
      </c>
    </row>
    <row r="178" spans="1:36">
      <c r="A178" t="s">
        <v>741</v>
      </c>
      <c r="B178" t="s">
        <v>2419</v>
      </c>
      <c r="C178" t="s">
        <v>2420</v>
      </c>
      <c r="D178" t="s">
        <v>770</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2">
        <v>8.0000000000000002E-3</v>
      </c>
    </row>
    <row r="179" spans="1:36">
      <c r="A179" t="s">
        <v>742</v>
      </c>
      <c r="B179" t="s">
        <v>2421</v>
      </c>
      <c r="C179" t="s">
        <v>2422</v>
      </c>
      <c r="D179" t="s">
        <v>770</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2">
        <v>0</v>
      </c>
    </row>
    <row r="180" spans="1:36">
      <c r="A180" t="s">
        <v>752</v>
      </c>
      <c r="B180" t="s">
        <v>2423</v>
      </c>
      <c r="C180" t="s">
        <v>2424</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2">
        <v>8.0000000000000002E-3</v>
      </c>
    </row>
    <row r="181" spans="1:36">
      <c r="A181" t="s">
        <v>745</v>
      </c>
      <c r="C181" t="s">
        <v>2425</v>
      </c>
    </row>
    <row r="182" spans="1:36">
      <c r="A182" t="s">
        <v>245</v>
      </c>
      <c r="B182" t="s">
        <v>2426</v>
      </c>
      <c r="C182" t="s">
        <v>2427</v>
      </c>
      <c r="D182" t="s">
        <v>769</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2">
        <v>7.0000000000000001E-3</v>
      </c>
    </row>
    <row r="183" spans="1:36">
      <c r="A183" t="s">
        <v>737</v>
      </c>
      <c r="B183" t="s">
        <v>2428</v>
      </c>
      <c r="C183" t="s">
        <v>2429</v>
      </c>
      <c r="D183" t="s">
        <v>770</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2">
        <v>8.0000000000000002E-3</v>
      </c>
    </row>
    <row r="184" spans="1:36">
      <c r="A184" t="s">
        <v>252</v>
      </c>
      <c r="B184" t="s">
        <v>2430</v>
      </c>
      <c r="C184" t="s">
        <v>2431</v>
      </c>
      <c r="D184" t="s">
        <v>770</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2">
        <v>3.0000000000000001E-3</v>
      </c>
    </row>
    <row r="185" spans="1:36">
      <c r="A185" t="s">
        <v>261</v>
      </c>
      <c r="B185" t="s">
        <v>2432</v>
      </c>
      <c r="C185" t="s">
        <v>2433</v>
      </c>
      <c r="D185" t="s">
        <v>769</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2">
        <v>8.9999999999999993E-3</v>
      </c>
    </row>
    <row r="186" spans="1:36">
      <c r="A186" t="s">
        <v>738</v>
      </c>
      <c r="B186" t="s">
        <v>2434</v>
      </c>
      <c r="C186" t="s">
        <v>2435</v>
      </c>
      <c r="D186" t="s">
        <v>770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112</v>
      </c>
    </row>
    <row r="187" spans="1:36">
      <c r="A187" t="s">
        <v>739</v>
      </c>
      <c r="B187" t="s">
        <v>2436</v>
      </c>
      <c r="C187" t="s">
        <v>2437</v>
      </c>
      <c r="D187" t="s">
        <v>769</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2">
        <v>2.3E-2</v>
      </c>
    </row>
    <row r="188" spans="1:36">
      <c r="A188" t="s">
        <v>740</v>
      </c>
      <c r="B188" t="s">
        <v>2438</v>
      </c>
      <c r="C188" t="s">
        <v>2439</v>
      </c>
      <c r="D188" t="s">
        <v>769</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2">
        <v>7.0000000000000007E-2</v>
      </c>
    </row>
    <row r="189" spans="1:36">
      <c r="A189" t="s">
        <v>741</v>
      </c>
      <c r="B189" t="s">
        <v>2440</v>
      </c>
      <c r="C189" t="s">
        <v>2441</v>
      </c>
      <c r="D189" t="s">
        <v>770</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2">
        <v>7.1999999999999995E-2</v>
      </c>
    </row>
    <row r="190" spans="1:36">
      <c r="A190" t="s">
        <v>742</v>
      </c>
      <c r="B190" t="s">
        <v>2442</v>
      </c>
      <c r="C190" t="s">
        <v>2443</v>
      </c>
      <c r="D190" t="s">
        <v>769</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2">
        <v>-2E-3</v>
      </c>
    </row>
    <row r="191" spans="1:36">
      <c r="A191" t="s">
        <v>753</v>
      </c>
      <c r="B191" t="s">
        <v>2444</v>
      </c>
      <c r="C191" t="s">
        <v>2445</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2">
        <v>7.0000000000000001E-3</v>
      </c>
    </row>
    <row r="192" spans="1:36">
      <c r="A192" t="s">
        <v>754</v>
      </c>
      <c r="B192" t="s">
        <v>2446</v>
      </c>
      <c r="C192" t="s">
        <v>2447</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2">
        <v>8.9999999999999993E-3</v>
      </c>
    </row>
    <row r="193" spans="1:36">
      <c r="A193" t="s">
        <v>757</v>
      </c>
      <c r="C193" t="s">
        <v>2448</v>
      </c>
    </row>
    <row r="194" spans="1:36">
      <c r="A194" t="s">
        <v>200</v>
      </c>
      <c r="C194" t="s">
        <v>2449</v>
      </c>
    </row>
    <row r="195" spans="1:36">
      <c r="A195" t="s">
        <v>245</v>
      </c>
      <c r="B195" t="s">
        <v>2450</v>
      </c>
      <c r="C195" t="s">
        <v>2451</v>
      </c>
      <c r="D195" t="s">
        <v>772</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2">
        <v>-0.01</v>
      </c>
    </row>
    <row r="196" spans="1:36">
      <c r="A196" t="s">
        <v>737</v>
      </c>
      <c r="B196" t="s">
        <v>2452</v>
      </c>
      <c r="C196" t="s">
        <v>2453</v>
      </c>
      <c r="D196" t="s">
        <v>772</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2">
        <v>2.4E-2</v>
      </c>
    </row>
    <row r="197" spans="1:36">
      <c r="A197" t="s">
        <v>252</v>
      </c>
      <c r="B197" t="s">
        <v>2454</v>
      </c>
      <c r="C197" t="s">
        <v>2455</v>
      </c>
      <c r="D197" t="s">
        <v>772</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2">
        <v>3.4000000000000002E-2</v>
      </c>
    </row>
    <row r="198" spans="1:36">
      <c r="A198" t="s">
        <v>261</v>
      </c>
      <c r="B198" t="s">
        <v>2456</v>
      </c>
      <c r="C198" t="s">
        <v>2457</v>
      </c>
      <c r="D198" t="s">
        <v>772</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2">
        <v>1.2999999999999999E-2</v>
      </c>
    </row>
    <row r="199" spans="1:36">
      <c r="A199" t="s">
        <v>738</v>
      </c>
      <c r="B199" t="s">
        <v>2458</v>
      </c>
      <c r="C199" t="s">
        <v>2459</v>
      </c>
      <c r="D199" t="s">
        <v>772</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2">
        <v>-2E-3</v>
      </c>
    </row>
    <row r="200" spans="1:36">
      <c r="A200" t="s">
        <v>739</v>
      </c>
      <c r="B200" t="s">
        <v>2460</v>
      </c>
      <c r="C200" t="s">
        <v>2461</v>
      </c>
      <c r="D200" t="s">
        <v>772</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2">
        <v>5.0000000000000001E-3</v>
      </c>
    </row>
    <row r="201" spans="1:36">
      <c r="A201" t="s">
        <v>740</v>
      </c>
      <c r="B201" t="s">
        <v>2462</v>
      </c>
      <c r="C201" t="s">
        <v>2463</v>
      </c>
      <c r="D201" t="s">
        <v>772</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2">
        <v>3.4000000000000002E-2</v>
      </c>
    </row>
    <row r="202" spans="1:36">
      <c r="A202" t="s">
        <v>741</v>
      </c>
      <c r="B202" t="s">
        <v>2464</v>
      </c>
      <c r="C202" t="s">
        <v>2465</v>
      </c>
      <c r="D202" t="s">
        <v>772</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2">
        <v>3.4000000000000002E-2</v>
      </c>
    </row>
    <row r="203" spans="1:36">
      <c r="A203" t="s">
        <v>742</v>
      </c>
      <c r="B203" t="s">
        <v>2466</v>
      </c>
      <c r="C203" t="s">
        <v>2467</v>
      </c>
      <c r="D203" t="s">
        <v>772</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2">
        <v>-1.7999999999999999E-2</v>
      </c>
    </row>
    <row r="204" spans="1:36">
      <c r="A204" t="s">
        <v>743</v>
      </c>
      <c r="B204" t="s">
        <v>2468</v>
      </c>
      <c r="C204" t="s">
        <v>2469</v>
      </c>
      <c r="D204" t="s">
        <v>772</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2">
        <v>4.0000000000000001E-3</v>
      </c>
    </row>
    <row r="205" spans="1:36">
      <c r="A205" t="s">
        <v>202</v>
      </c>
      <c r="C205" t="s">
        <v>2470</v>
      </c>
    </row>
    <row r="206" spans="1:36">
      <c r="A206" t="s">
        <v>245</v>
      </c>
      <c r="B206" t="s">
        <v>2471</v>
      </c>
      <c r="C206" t="s">
        <v>2472</v>
      </c>
      <c r="D206" t="s">
        <v>772</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2">
        <v>7.0000000000000001E-3</v>
      </c>
    </row>
    <row r="207" spans="1:36">
      <c r="A207" t="s">
        <v>737</v>
      </c>
      <c r="B207" t="s">
        <v>2473</v>
      </c>
      <c r="C207" t="s">
        <v>2474</v>
      </c>
      <c r="D207" t="s">
        <v>772</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2">
        <v>1.2999999999999999E-2</v>
      </c>
    </row>
    <row r="208" spans="1:36">
      <c r="A208" t="s">
        <v>252</v>
      </c>
      <c r="B208" t="s">
        <v>2475</v>
      </c>
      <c r="C208" t="s">
        <v>2476</v>
      </c>
      <c r="D208" t="s">
        <v>772</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2">
        <v>0.04</v>
      </c>
    </row>
    <row r="209" spans="1:36">
      <c r="A209" t="s">
        <v>261</v>
      </c>
      <c r="B209" t="s">
        <v>2477</v>
      </c>
      <c r="C209" t="s">
        <v>2478</v>
      </c>
      <c r="D209" t="s">
        <v>772</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2">
        <v>5.0000000000000001E-3</v>
      </c>
    </row>
    <row r="210" spans="1:36">
      <c r="A210" t="s">
        <v>738</v>
      </c>
      <c r="B210" t="s">
        <v>2479</v>
      </c>
      <c r="C210" t="s">
        <v>2480</v>
      </c>
      <c r="D210" t="s">
        <v>772</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2">
        <v>0.03</v>
      </c>
    </row>
    <row r="211" spans="1:36">
      <c r="A211" t="s">
        <v>739</v>
      </c>
      <c r="B211" t="s">
        <v>2481</v>
      </c>
      <c r="C211" t="s">
        <v>2482</v>
      </c>
      <c r="D211" t="s">
        <v>772</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2">
        <v>-5.6000000000000001E-2</v>
      </c>
    </row>
    <row r="212" spans="1:36">
      <c r="A212" t="s">
        <v>740</v>
      </c>
      <c r="B212" t="s">
        <v>2483</v>
      </c>
      <c r="C212" t="s">
        <v>2484</v>
      </c>
      <c r="D212" t="s">
        <v>772</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2">
        <v>0.04</v>
      </c>
    </row>
    <row r="213" spans="1:36">
      <c r="A213" t="s">
        <v>741</v>
      </c>
      <c r="B213" t="s">
        <v>2485</v>
      </c>
      <c r="C213" t="s">
        <v>2486</v>
      </c>
      <c r="D213" t="s">
        <v>772</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2">
        <v>0.04</v>
      </c>
    </row>
    <row r="214" spans="1:36">
      <c r="A214" t="s">
        <v>742</v>
      </c>
      <c r="B214" t="s">
        <v>2487</v>
      </c>
      <c r="C214" t="s">
        <v>2488</v>
      </c>
      <c r="D214" t="s">
        <v>772</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2">
        <v>0.04</v>
      </c>
    </row>
    <row r="215" spans="1:36">
      <c r="A215" t="s">
        <v>744</v>
      </c>
      <c r="B215" t="s">
        <v>2489</v>
      </c>
      <c r="C215" t="s">
        <v>2490</v>
      </c>
      <c r="D215" t="s">
        <v>772</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2">
        <v>0.01</v>
      </c>
    </row>
    <row r="216" spans="1:36">
      <c r="A216" t="s">
        <v>745</v>
      </c>
      <c r="C216" t="s">
        <v>2491</v>
      </c>
    </row>
    <row r="217" spans="1:36">
      <c r="A217" t="s">
        <v>245</v>
      </c>
      <c r="B217" t="s">
        <v>2492</v>
      </c>
      <c r="C217" t="s">
        <v>2493</v>
      </c>
      <c r="D217" t="s">
        <v>772</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2">
        <v>-1.2999999999999999E-2</v>
      </c>
    </row>
    <row r="218" spans="1:36">
      <c r="A218" t="s">
        <v>737</v>
      </c>
      <c r="B218" t="s">
        <v>2494</v>
      </c>
      <c r="C218" t="s">
        <v>2495</v>
      </c>
      <c r="D218" t="s">
        <v>772</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2">
        <v>-1.2E-2</v>
      </c>
    </row>
    <row r="219" spans="1:36">
      <c r="A219" t="s">
        <v>252</v>
      </c>
      <c r="B219" t="s">
        <v>2496</v>
      </c>
      <c r="C219" t="s">
        <v>2497</v>
      </c>
      <c r="D219" t="s">
        <v>772</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2">
        <v>1E-3</v>
      </c>
    </row>
    <row r="220" spans="1:36">
      <c r="A220" t="s">
        <v>261</v>
      </c>
      <c r="B220" t="s">
        <v>2498</v>
      </c>
      <c r="C220" t="s">
        <v>2499</v>
      </c>
      <c r="D220" t="s">
        <v>772</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2">
        <v>1.9E-2</v>
      </c>
    </row>
    <row r="221" spans="1:36">
      <c r="A221" t="s">
        <v>738</v>
      </c>
      <c r="B221" t="s">
        <v>2500</v>
      </c>
      <c r="C221" t="s">
        <v>2501</v>
      </c>
      <c r="D221" t="s">
        <v>772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112</v>
      </c>
    </row>
    <row r="222" spans="1:36">
      <c r="A222" t="s">
        <v>739</v>
      </c>
      <c r="B222" t="s">
        <v>2502</v>
      </c>
      <c r="C222" t="s">
        <v>2503</v>
      </c>
      <c r="D222" t="s">
        <v>772</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2">
        <v>-1.2E-2</v>
      </c>
    </row>
    <row r="223" spans="1:36">
      <c r="A223" t="s">
        <v>740</v>
      </c>
      <c r="B223" t="s">
        <v>2504</v>
      </c>
      <c r="C223" t="s">
        <v>2505</v>
      </c>
      <c r="D223" t="s">
        <v>772</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2">
        <v>1.7000000000000001E-2</v>
      </c>
    </row>
    <row r="224" spans="1:36">
      <c r="A224" t="s">
        <v>741</v>
      </c>
      <c r="B224" t="s">
        <v>2506</v>
      </c>
      <c r="C224" t="s">
        <v>2507</v>
      </c>
      <c r="D224" t="s">
        <v>772</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2">
        <v>1.7000000000000001E-2</v>
      </c>
    </row>
    <row r="225" spans="1:36">
      <c r="A225" t="s">
        <v>742</v>
      </c>
      <c r="B225" t="s">
        <v>2508</v>
      </c>
      <c r="C225" t="s">
        <v>2509</v>
      </c>
      <c r="D225" t="s">
        <v>772</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2">
        <v>1.7000000000000001E-2</v>
      </c>
    </row>
    <row r="226" spans="1:36">
      <c r="A226" t="s">
        <v>746</v>
      </c>
      <c r="B226" t="s">
        <v>2510</v>
      </c>
      <c r="C226" t="s">
        <v>2511</v>
      </c>
      <c r="D226" t="s">
        <v>772</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2">
        <v>-1.2E-2</v>
      </c>
    </row>
    <row r="227" spans="1:36">
      <c r="A227" t="s">
        <v>758</v>
      </c>
      <c r="B227" t="s">
        <v>2512</v>
      </c>
      <c r="C227" t="s">
        <v>2513</v>
      </c>
      <c r="D227" t="s">
        <v>772</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2">
        <v>1E-3</v>
      </c>
    </row>
    <row r="228" spans="1:36">
      <c r="A228" t="s">
        <v>153</v>
      </c>
      <c r="C228" t="s">
        <v>2514</v>
      </c>
    </row>
    <row r="229" spans="1:36">
      <c r="A229" t="s">
        <v>759</v>
      </c>
      <c r="B229" t="s">
        <v>2515</v>
      </c>
      <c r="C229" t="s">
        <v>2516</v>
      </c>
      <c r="D229" t="s">
        <v>773</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2">
        <v>0</v>
      </c>
    </row>
    <row r="230" spans="1:36">
      <c r="A230" t="s">
        <v>760</v>
      </c>
      <c r="B230" t="s">
        <v>2517</v>
      </c>
      <c r="C230" t="s">
        <v>2518</v>
      </c>
      <c r="D230" t="s">
        <v>774</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2">
        <v>6.0000000000000001E-3</v>
      </c>
    </row>
    <row r="231" spans="1:36">
      <c r="A231" t="s">
        <v>111</v>
      </c>
      <c r="C231" t="s">
        <v>2519</v>
      </c>
    </row>
    <row r="232" spans="1:36">
      <c r="A232" t="s">
        <v>761</v>
      </c>
      <c r="B232" t="s">
        <v>2520</v>
      </c>
      <c r="C232" t="s">
        <v>2521</v>
      </c>
      <c r="D232" t="s">
        <v>271</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2">
        <v>-2.5999999999999999E-2</v>
      </c>
    </row>
    <row r="233" spans="1:36">
      <c r="A233" t="s">
        <v>236</v>
      </c>
      <c r="B233" t="s">
        <v>2522</v>
      </c>
      <c r="C233" t="s">
        <v>2523</v>
      </c>
      <c r="D233" t="s">
        <v>271</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112</v>
      </c>
    </row>
    <row r="234" spans="1:36">
      <c r="A234" t="s">
        <v>762</v>
      </c>
      <c r="B234" t="s">
        <v>2524</v>
      </c>
      <c r="C234" t="s">
        <v>2525</v>
      </c>
      <c r="D234" t="s">
        <v>271</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112</v>
      </c>
    </row>
    <row r="235" spans="1:36">
      <c r="A235" t="s">
        <v>763</v>
      </c>
      <c r="B235" t="s">
        <v>2526</v>
      </c>
      <c r="C235" t="s">
        <v>2527</v>
      </c>
      <c r="D235" t="s">
        <v>271</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2">
        <v>0.17699999999999999</v>
      </c>
    </row>
    <row r="236" spans="1:36">
      <c r="A236" t="s">
        <v>154</v>
      </c>
      <c r="C236" t="s">
        <v>2528</v>
      </c>
    </row>
    <row r="237" spans="1:36">
      <c r="A237" t="s">
        <v>764</v>
      </c>
      <c r="B237" t="s">
        <v>2529</v>
      </c>
      <c r="C237" t="s">
        <v>2530</v>
      </c>
      <c r="D237" t="s">
        <v>773</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2">
        <v>-1.4999999999999999E-2</v>
      </c>
    </row>
    <row r="238" spans="1:36">
      <c r="A238" t="s">
        <v>760</v>
      </c>
      <c r="B238" t="s">
        <v>2531</v>
      </c>
      <c r="C238" t="s">
        <v>2532</v>
      </c>
      <c r="D238" t="s">
        <v>774</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2">
        <v>6.0000000000000001E-3</v>
      </c>
    </row>
    <row r="239" spans="1:36">
      <c r="A239" t="s">
        <v>111</v>
      </c>
      <c r="C239" t="s">
        <v>2533</v>
      </c>
    </row>
    <row r="240" spans="1:36">
      <c r="A240" t="s">
        <v>761</v>
      </c>
      <c r="B240" t="s">
        <v>2534</v>
      </c>
      <c r="C240" t="s">
        <v>2535</v>
      </c>
      <c r="D240" t="s">
        <v>271</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2">
        <v>-2.1000000000000001E-2</v>
      </c>
    </row>
    <row r="241" spans="1:36">
      <c r="A241" t="s">
        <v>236</v>
      </c>
      <c r="B241" t="s">
        <v>2536</v>
      </c>
      <c r="C241" t="s">
        <v>2537</v>
      </c>
      <c r="D241" t="s">
        <v>271</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2">
        <v>-7.0000000000000007E-2</v>
      </c>
    </row>
    <row r="242" spans="1:36">
      <c r="A242" t="s">
        <v>762</v>
      </c>
      <c r="B242" t="s">
        <v>2538</v>
      </c>
      <c r="C242" t="s">
        <v>2539</v>
      </c>
      <c r="D242" t="s">
        <v>271</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112</v>
      </c>
    </row>
    <row r="243" spans="1:36">
      <c r="A243" t="s">
        <v>763</v>
      </c>
      <c r="B243" t="s">
        <v>2540</v>
      </c>
      <c r="C243" t="s">
        <v>2541</v>
      </c>
      <c r="D243" t="s">
        <v>271</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2">
        <v>0.04</v>
      </c>
    </row>
    <row r="244" spans="1:36">
      <c r="A244" t="s">
        <v>155</v>
      </c>
      <c r="C244" t="s">
        <v>2542</v>
      </c>
    </row>
    <row r="245" spans="1:36">
      <c r="A245" t="s">
        <v>765</v>
      </c>
      <c r="B245" t="s">
        <v>2543</v>
      </c>
      <c r="C245" t="s">
        <v>2544</v>
      </c>
      <c r="D245" t="s">
        <v>775</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2">
        <v>3.2000000000000001E-2</v>
      </c>
    </row>
    <row r="246" spans="1:36">
      <c r="A246" t="s">
        <v>766</v>
      </c>
      <c r="B246" t="s">
        <v>2545</v>
      </c>
      <c r="C246" t="s">
        <v>2546</v>
      </c>
      <c r="D246" t="s">
        <v>775</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2">
        <v>3.7999999999999999E-2</v>
      </c>
    </row>
    <row r="247" spans="1:36">
      <c r="A247" t="s">
        <v>767</v>
      </c>
      <c r="B247" t="s">
        <v>2547</v>
      </c>
      <c r="C247" t="s">
        <v>2548</v>
      </c>
      <c r="D247" t="s">
        <v>775</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2">
        <v>2.9000000000000001E-2</v>
      </c>
    </row>
    <row r="248" spans="1:36">
      <c r="A248" t="s">
        <v>111</v>
      </c>
      <c r="C248" t="s">
        <v>2549</v>
      </c>
    </row>
    <row r="249" spans="1:36">
      <c r="A249" t="s">
        <v>761</v>
      </c>
      <c r="B249" t="s">
        <v>2550</v>
      </c>
      <c r="C249" t="s">
        <v>2551</v>
      </c>
      <c r="D249" t="s">
        <v>271</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2">
        <v>-2E-3</v>
      </c>
    </row>
    <row r="250" spans="1:36">
      <c r="A250" t="s">
        <v>236</v>
      </c>
      <c r="B250" t="s">
        <v>2552</v>
      </c>
      <c r="C250" t="s">
        <v>2553</v>
      </c>
      <c r="D250" t="s">
        <v>271</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2">
        <v>-6.0000000000000001E-3</v>
      </c>
    </row>
    <row r="251" spans="1:36">
      <c r="A251" t="s">
        <v>762</v>
      </c>
      <c r="B251" t="s">
        <v>2554</v>
      </c>
      <c r="C251" t="s">
        <v>2555</v>
      </c>
      <c r="D251" t="s">
        <v>271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112</v>
      </c>
    </row>
    <row r="252" spans="1:36">
      <c r="A252" t="s">
        <v>763</v>
      </c>
      <c r="B252" t="s">
        <v>2556</v>
      </c>
      <c r="C252" t="s">
        <v>2557</v>
      </c>
      <c r="D252" t="s">
        <v>271</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2">
        <v>3.1E-2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2ADCE-327A-48DF-8E74-7A0051756224}">
  <sheetPr>
    <tabColor theme="7" tint="0.79998168889431442"/>
  </sheetPr>
  <dimension ref="A1:AH4409"/>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40" t="s">
        <v>105</v>
      </c>
      <c r="D6" s="7"/>
      <c r="E6" s="40" t="s">
        <v>820</v>
      </c>
      <c r="F6" s="7"/>
      <c r="G6" s="7"/>
    </row>
    <row r="7" spans="1:33" ht="12" customHeight="1"/>
    <row r="8" spans="1:33" ht="12" customHeight="1"/>
    <row r="9" spans="1:33" ht="12" customHeight="1"/>
    <row r="10" spans="1:33" ht="15" customHeight="1">
      <c r="A10" s="8" t="s">
        <v>1262</v>
      </c>
      <c r="B10" s="20" t="s">
        <v>1263</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1264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1265</v>
      </c>
    </row>
    <row r="16" spans="1:33" ht="15" customHeight="1"/>
    <row r="17" spans="1:33" ht="15" customHeight="1">
      <c r="B17" s="23" t="s">
        <v>1266</v>
      </c>
    </row>
    <row r="18" spans="1:33" ht="15" customHeight="1">
      <c r="B18" s="23" t="s">
        <v>1267</v>
      </c>
    </row>
    <row r="19" spans="1:33" ht="15" customHeight="1">
      <c r="A19" s="8" t="s">
        <v>1268</v>
      </c>
      <c r="B19" s="24" t="s">
        <v>1269</v>
      </c>
      <c r="C19" s="27">
        <f>'AEO 2022 Table 49 Raw'!F9</f>
        <v>48.724936999999997</v>
      </c>
      <c r="D19" s="27">
        <f>'AEO 2022 Table 49 Raw'!G9</f>
        <v>50.018332999999998</v>
      </c>
      <c r="E19" s="27">
        <f>'AEO 2022 Table 49 Raw'!H9</f>
        <v>50.751677999999998</v>
      </c>
      <c r="F19" s="27">
        <f>'AEO 2022 Table 49 Raw'!I9</f>
        <v>51.023674</v>
      </c>
      <c r="G19" s="27">
        <f>'AEO 2022 Table 49 Raw'!J9</f>
        <v>51.265616999999999</v>
      </c>
      <c r="H19" s="27">
        <f>'AEO 2022 Table 49 Raw'!K9</f>
        <v>51.343139999999998</v>
      </c>
      <c r="I19" s="27">
        <f>'AEO 2022 Table 49 Raw'!L9</f>
        <v>51.349083</v>
      </c>
      <c r="J19" s="27">
        <f>'AEO 2022 Table 49 Raw'!M9</f>
        <v>51.522469000000001</v>
      </c>
      <c r="K19" s="27">
        <f>'AEO 2022 Table 49 Raw'!N9</f>
        <v>51.637199000000003</v>
      </c>
      <c r="L19" s="27">
        <f>'AEO 2022 Table 49 Raw'!O9</f>
        <v>51.88456</v>
      </c>
      <c r="M19" s="27">
        <f>'AEO 2022 Table 49 Raw'!P9</f>
        <v>52.161026</v>
      </c>
      <c r="N19" s="27">
        <f>'AEO 2022 Table 49 Raw'!Q9</f>
        <v>52.525257000000003</v>
      </c>
      <c r="O19" s="27">
        <f>'AEO 2022 Table 49 Raw'!R9</f>
        <v>52.834206000000002</v>
      </c>
      <c r="P19" s="27">
        <f>'AEO 2022 Table 49 Raw'!S9</f>
        <v>53.043914999999998</v>
      </c>
      <c r="Q19" s="27">
        <f>'AEO 2022 Table 49 Raw'!T9</f>
        <v>53.330505000000002</v>
      </c>
      <c r="R19" s="27">
        <f>'AEO 2022 Table 49 Raw'!U9</f>
        <v>53.581139</v>
      </c>
      <c r="S19" s="27">
        <f>'AEO 2022 Table 49 Raw'!V9</f>
        <v>53.726790999999999</v>
      </c>
      <c r="T19" s="27">
        <f>'AEO 2022 Table 49 Raw'!W9</f>
        <v>53.809837000000002</v>
      </c>
      <c r="U19" s="27">
        <f>'AEO 2022 Table 49 Raw'!X9</f>
        <v>53.861266999999998</v>
      </c>
      <c r="V19" s="27">
        <f>'AEO 2022 Table 49 Raw'!Y9</f>
        <v>53.841853999999998</v>
      </c>
      <c r="W19" s="27">
        <f>'AEO 2022 Table 49 Raw'!Z9</f>
        <v>53.780182000000003</v>
      </c>
      <c r="X19" s="27">
        <f>'AEO 2022 Table 49 Raw'!AA9</f>
        <v>53.758327000000001</v>
      </c>
      <c r="Y19" s="27">
        <f>'AEO 2022 Table 49 Raw'!AB9</f>
        <v>53.770972999999998</v>
      </c>
      <c r="Z19" s="27">
        <f>'AEO 2022 Table 49 Raw'!AC9</f>
        <v>53.625912</v>
      </c>
      <c r="AA19" s="27">
        <f>'AEO 2022 Table 49 Raw'!AD9</f>
        <v>53.511253000000004</v>
      </c>
      <c r="AB19" s="27">
        <f>'AEO 2022 Table 49 Raw'!AE9</f>
        <v>53.566063</v>
      </c>
      <c r="AC19" s="27">
        <f>'AEO 2022 Table 49 Raw'!AF9</f>
        <v>53.545062999999999</v>
      </c>
      <c r="AD19" s="27">
        <f>'AEO 2022 Table 49 Raw'!AG9</f>
        <v>53.412059999999997</v>
      </c>
      <c r="AE19" s="27">
        <f>'AEO 2022 Table 49 Raw'!AH9</f>
        <v>53.405197000000001</v>
      </c>
      <c r="AF19" s="27">
        <f>'AEO 2022 Table 49 Raw'!AI9</f>
        <v>53.579211999999998</v>
      </c>
      <c r="AG19" s="45">
        <f>'AEO 2022 Table 49 Raw'!AJ9</f>
        <v>3.0000000000000001E-3</v>
      </c>
    </row>
    <row r="20" spans="1:33" ht="15" customHeight="1">
      <c r="A20" s="8" t="s">
        <v>1270</v>
      </c>
      <c r="B20" s="24" t="s">
        <v>1271</v>
      </c>
      <c r="C20" s="27">
        <f>'AEO 2022 Table 49 Raw'!F10</f>
        <v>13.765772</v>
      </c>
      <c r="D20" s="27">
        <f>'AEO 2022 Table 49 Raw'!G10</f>
        <v>14.552387</v>
      </c>
      <c r="E20" s="27">
        <f>'AEO 2022 Table 49 Raw'!H10</f>
        <v>15.234966</v>
      </c>
      <c r="F20" s="27">
        <f>'AEO 2022 Table 49 Raw'!I10</f>
        <v>15.798662999999999</v>
      </c>
      <c r="G20" s="27">
        <f>'AEO 2022 Table 49 Raw'!J10</f>
        <v>16.379158</v>
      </c>
      <c r="H20" s="27">
        <f>'AEO 2022 Table 49 Raw'!K10</f>
        <v>16.944293999999999</v>
      </c>
      <c r="I20" s="27">
        <f>'AEO 2022 Table 49 Raw'!L10</f>
        <v>17.509875999999998</v>
      </c>
      <c r="J20" s="27">
        <f>'AEO 2022 Table 49 Raw'!M10</f>
        <v>18.153594999999999</v>
      </c>
      <c r="K20" s="27">
        <f>'AEO 2022 Table 49 Raw'!N10</f>
        <v>18.813559000000001</v>
      </c>
      <c r="L20" s="27">
        <f>'AEO 2022 Table 49 Raw'!O10</f>
        <v>19.555679000000001</v>
      </c>
      <c r="M20" s="27">
        <f>'AEO 2022 Table 49 Raw'!P10</f>
        <v>20.330652000000001</v>
      </c>
      <c r="N20" s="27">
        <f>'AEO 2022 Table 49 Raw'!Q10</f>
        <v>21.206104</v>
      </c>
      <c r="O20" s="27">
        <f>'AEO 2022 Table 49 Raw'!R10</f>
        <v>22.140055</v>
      </c>
      <c r="P20" s="27">
        <f>'AEO 2022 Table 49 Raw'!S10</f>
        <v>23.075592</v>
      </c>
      <c r="Q20" s="27">
        <f>'AEO 2022 Table 49 Raw'!T10</f>
        <v>24.096733</v>
      </c>
      <c r="R20" s="27">
        <f>'AEO 2022 Table 49 Raw'!U10</f>
        <v>25.170435000000001</v>
      </c>
      <c r="S20" s="27">
        <f>'AEO 2022 Table 49 Raw'!V10</f>
        <v>26.262371000000002</v>
      </c>
      <c r="T20" s="27">
        <f>'AEO 2022 Table 49 Raw'!W10</f>
        <v>27.358695999999998</v>
      </c>
      <c r="U20" s="27">
        <f>'AEO 2022 Table 49 Raw'!X10</f>
        <v>28.449476000000001</v>
      </c>
      <c r="V20" s="27">
        <f>'AEO 2022 Table 49 Raw'!Y10</f>
        <v>29.533501000000001</v>
      </c>
      <c r="W20" s="27">
        <f>'AEO 2022 Table 49 Raw'!Z10</f>
        <v>30.668755999999998</v>
      </c>
      <c r="X20" s="27">
        <f>'AEO 2022 Table 49 Raw'!AA10</f>
        <v>31.840063000000001</v>
      </c>
      <c r="Y20" s="27">
        <f>'AEO 2022 Table 49 Raw'!AB10</f>
        <v>33.016601999999999</v>
      </c>
      <c r="Z20" s="27">
        <f>'AEO 2022 Table 49 Raw'!AC10</f>
        <v>34.108620000000002</v>
      </c>
      <c r="AA20" s="27">
        <f>'AEO 2022 Table 49 Raw'!AD10</f>
        <v>35.234997</v>
      </c>
      <c r="AB20" s="27">
        <f>'AEO 2022 Table 49 Raw'!AE10</f>
        <v>36.482700000000001</v>
      </c>
      <c r="AC20" s="27">
        <f>'AEO 2022 Table 49 Raw'!AF10</f>
        <v>37.677635000000002</v>
      </c>
      <c r="AD20" s="27">
        <f>'AEO 2022 Table 49 Raw'!AG10</f>
        <v>38.787277000000003</v>
      </c>
      <c r="AE20" s="27">
        <f>'AEO 2022 Table 49 Raw'!AH10</f>
        <v>39.995345999999998</v>
      </c>
      <c r="AF20" s="27">
        <f>'AEO 2022 Table 49 Raw'!AI10</f>
        <v>41.361449999999998</v>
      </c>
      <c r="AG20" s="45">
        <f>'AEO 2022 Table 49 Raw'!AJ10</f>
        <v>3.9E-2</v>
      </c>
    </row>
    <row r="21" spans="1:33" ht="15" customHeight="1">
      <c r="A21" s="8" t="s">
        <v>1272</v>
      </c>
      <c r="B21" s="24" t="s">
        <v>915</v>
      </c>
      <c r="C21" s="27">
        <f>'AEO 2022 Table 49 Raw'!F11</f>
        <v>9.9799999999999993E-3</v>
      </c>
      <c r="D21" s="27">
        <f>'AEO 2022 Table 49 Raw'!G11</f>
        <v>1.8591E-2</v>
      </c>
      <c r="E21" s="27">
        <f>'AEO 2022 Table 49 Raw'!H11</f>
        <v>2.6908000000000001E-2</v>
      </c>
      <c r="F21" s="27">
        <f>'AEO 2022 Table 49 Raw'!I11</f>
        <v>3.4840000000000003E-2</v>
      </c>
      <c r="G21" s="27">
        <f>'AEO 2022 Table 49 Raw'!J11</f>
        <v>4.2445999999999998E-2</v>
      </c>
      <c r="H21" s="27">
        <f>'AEO 2022 Table 49 Raw'!K11</f>
        <v>4.9696999999999998E-2</v>
      </c>
      <c r="I21" s="27">
        <f>'AEO 2022 Table 49 Raw'!L11</f>
        <v>5.6648999999999998E-2</v>
      </c>
      <c r="J21" s="27">
        <f>'AEO 2022 Table 49 Raw'!M11</f>
        <v>6.3671000000000005E-2</v>
      </c>
      <c r="K21" s="27">
        <f>'AEO 2022 Table 49 Raw'!N11</f>
        <v>7.0594000000000004E-2</v>
      </c>
      <c r="L21" s="27">
        <f>'AEO 2022 Table 49 Raw'!O11</f>
        <v>7.7596999999999999E-2</v>
      </c>
      <c r="M21" s="27">
        <f>'AEO 2022 Table 49 Raw'!P11</f>
        <v>8.4624000000000005E-2</v>
      </c>
      <c r="N21" s="27">
        <f>'AEO 2022 Table 49 Raw'!Q11</f>
        <v>9.1946E-2</v>
      </c>
      <c r="O21" s="27">
        <f>'AEO 2022 Table 49 Raw'!R11</f>
        <v>9.9410999999999999E-2</v>
      </c>
      <c r="P21" s="27">
        <f>'AEO 2022 Table 49 Raw'!S11</f>
        <v>0.10671600000000001</v>
      </c>
      <c r="Q21" s="27">
        <f>'AEO 2022 Table 49 Raw'!T11</f>
        <v>0.114288</v>
      </c>
      <c r="R21" s="27">
        <f>'AEO 2022 Table 49 Raw'!U11</f>
        <v>0.122063</v>
      </c>
      <c r="S21" s="27">
        <f>'AEO 2022 Table 49 Raw'!V11</f>
        <v>0.12995599999999999</v>
      </c>
      <c r="T21" s="27">
        <f>'AEO 2022 Table 49 Raw'!W11</f>
        <v>0.13807900000000001</v>
      </c>
      <c r="U21" s="27">
        <f>'AEO 2022 Table 49 Raw'!X11</f>
        <v>0.14647499999999999</v>
      </c>
      <c r="V21" s="27">
        <f>'AEO 2022 Table 49 Raw'!Y11</f>
        <v>0.15507499999999999</v>
      </c>
      <c r="W21" s="27">
        <f>'AEO 2022 Table 49 Raw'!Z11</f>
        <v>0.163963</v>
      </c>
      <c r="X21" s="27">
        <f>'AEO 2022 Table 49 Raw'!AA11</f>
        <v>0.17297199999999999</v>
      </c>
      <c r="Y21" s="27">
        <f>'AEO 2022 Table 49 Raw'!AB11</f>
        <v>0.18209</v>
      </c>
      <c r="Z21" s="27">
        <f>'AEO 2022 Table 49 Raw'!AC11</f>
        <v>0.19075700000000001</v>
      </c>
      <c r="AA21" s="27">
        <f>'AEO 2022 Table 49 Raw'!AD11</f>
        <v>0.19966300000000001</v>
      </c>
      <c r="AB21" s="27">
        <f>'AEO 2022 Table 49 Raw'!AE11</f>
        <v>0.209478</v>
      </c>
      <c r="AC21" s="27">
        <f>'AEO 2022 Table 49 Raw'!AF11</f>
        <v>0.21924099999999999</v>
      </c>
      <c r="AD21" s="27">
        <f>'AEO 2022 Table 49 Raw'!AG11</f>
        <v>0.22877400000000001</v>
      </c>
      <c r="AE21" s="27">
        <f>'AEO 2022 Table 49 Raw'!AH11</f>
        <v>0.23932999999999999</v>
      </c>
      <c r="AF21" s="27">
        <f>'AEO 2022 Table 49 Raw'!AI11</f>
        <v>0.251222</v>
      </c>
      <c r="AG21" s="45">
        <f>'AEO 2022 Table 49 Raw'!AJ11</f>
        <v>0.11799999999999999</v>
      </c>
    </row>
    <row r="22" spans="1:33" ht="15" customHeight="1">
      <c r="A22" s="8" t="s">
        <v>1273</v>
      </c>
      <c r="B22" s="24" t="s">
        <v>1274</v>
      </c>
      <c r="C22" s="27">
        <f>'AEO 2022 Table 49 Raw'!F12</f>
        <v>1.9071999999999999E-2</v>
      </c>
      <c r="D22" s="27">
        <f>'AEO 2022 Table 49 Raw'!G12</f>
        <v>2.1323000000000002E-2</v>
      </c>
      <c r="E22" s="27">
        <f>'AEO 2022 Table 49 Raw'!H12</f>
        <v>2.3251999999999998E-2</v>
      </c>
      <c r="F22" s="27">
        <f>'AEO 2022 Table 49 Raw'!I12</f>
        <v>2.4875999999999999E-2</v>
      </c>
      <c r="G22" s="27">
        <f>'AEO 2022 Table 49 Raw'!J12</f>
        <v>2.6370000000000001E-2</v>
      </c>
      <c r="H22" s="27">
        <f>'AEO 2022 Table 49 Raw'!K12</f>
        <v>2.7696999999999999E-2</v>
      </c>
      <c r="I22" s="27">
        <f>'AEO 2022 Table 49 Raw'!L12</f>
        <v>2.8909000000000001E-2</v>
      </c>
      <c r="J22" s="27">
        <f>'AEO 2022 Table 49 Raw'!M12</f>
        <v>3.0148999999999999E-2</v>
      </c>
      <c r="K22" s="27">
        <f>'AEO 2022 Table 49 Raw'!N12</f>
        <v>3.1308999999999997E-2</v>
      </c>
      <c r="L22" s="27">
        <f>'AEO 2022 Table 49 Raw'!O12</f>
        <v>3.2483999999999999E-2</v>
      </c>
      <c r="M22" s="27">
        <f>'AEO 2022 Table 49 Raw'!P12</f>
        <v>3.3632000000000002E-2</v>
      </c>
      <c r="N22" s="27">
        <f>'AEO 2022 Table 49 Raw'!Q12</f>
        <v>3.4833000000000003E-2</v>
      </c>
      <c r="O22" s="27">
        <f>'AEO 2022 Table 49 Raw'!R12</f>
        <v>3.5985999999999997E-2</v>
      </c>
      <c r="P22" s="27">
        <f>'AEO 2022 Table 49 Raw'!S12</f>
        <v>3.7002E-2</v>
      </c>
      <c r="Q22" s="27">
        <f>'AEO 2022 Table 49 Raw'!T12</f>
        <v>3.8011999999999997E-2</v>
      </c>
      <c r="R22" s="27">
        <f>'AEO 2022 Table 49 Raw'!U12</f>
        <v>3.8989999999999997E-2</v>
      </c>
      <c r="S22" s="27">
        <f>'AEO 2022 Table 49 Raw'!V12</f>
        <v>3.9877999999999997E-2</v>
      </c>
      <c r="T22" s="27">
        <f>'AEO 2022 Table 49 Raw'!W12</f>
        <v>4.0787999999999998E-2</v>
      </c>
      <c r="U22" s="27">
        <f>'AEO 2022 Table 49 Raw'!X12</f>
        <v>4.1737000000000003E-2</v>
      </c>
      <c r="V22" s="27">
        <f>'AEO 2022 Table 49 Raw'!Y12</f>
        <v>4.2659000000000002E-2</v>
      </c>
      <c r="W22" s="27">
        <f>'AEO 2022 Table 49 Raw'!Z12</f>
        <v>4.3706000000000002E-2</v>
      </c>
      <c r="X22" s="27">
        <f>'AEO 2022 Table 49 Raw'!AA12</f>
        <v>4.4803999999999997E-2</v>
      </c>
      <c r="Y22" s="27">
        <f>'AEO 2022 Table 49 Raw'!AB12</f>
        <v>4.5961000000000002E-2</v>
      </c>
      <c r="Z22" s="27">
        <f>'AEO 2022 Table 49 Raw'!AC12</f>
        <v>4.7048E-2</v>
      </c>
      <c r="AA22" s="27">
        <f>'AEO 2022 Table 49 Raw'!AD12</f>
        <v>4.8217000000000003E-2</v>
      </c>
      <c r="AB22" s="27">
        <f>'AEO 2022 Table 49 Raw'!AE12</f>
        <v>4.9652000000000002E-2</v>
      </c>
      <c r="AC22" s="27">
        <f>'AEO 2022 Table 49 Raw'!AF12</f>
        <v>5.1144000000000002E-2</v>
      </c>
      <c r="AD22" s="27">
        <f>'AEO 2022 Table 49 Raw'!AG12</f>
        <v>5.2631999999999998E-2</v>
      </c>
      <c r="AE22" s="27">
        <f>'AEO 2022 Table 49 Raw'!AH12</f>
        <v>5.4435999999999998E-2</v>
      </c>
      <c r="AF22" s="27">
        <f>'AEO 2022 Table 49 Raw'!AI12</f>
        <v>5.6625000000000002E-2</v>
      </c>
      <c r="AG22" s="45">
        <f>'AEO 2022 Table 49 Raw'!AJ12</f>
        <v>3.7999999999999999E-2</v>
      </c>
    </row>
    <row r="23" spans="1:33" ht="15" customHeight="1">
      <c r="A23" s="8" t="s">
        <v>1275</v>
      </c>
      <c r="B23" s="24" t="s">
        <v>1276</v>
      </c>
      <c r="C23" s="27">
        <f>'AEO 2022 Table 49 Raw'!F13</f>
        <v>3.4995660000000002</v>
      </c>
      <c r="D23" s="27">
        <f>'AEO 2022 Table 49 Raw'!G13</f>
        <v>3.4309379999999998</v>
      </c>
      <c r="E23" s="27">
        <f>'AEO 2022 Table 49 Raw'!H13</f>
        <v>3.3086630000000001</v>
      </c>
      <c r="F23" s="27">
        <f>'AEO 2022 Table 49 Raw'!I13</f>
        <v>3.1494439999999999</v>
      </c>
      <c r="G23" s="27">
        <f>'AEO 2022 Table 49 Raw'!J13</f>
        <v>2.9956269999999998</v>
      </c>
      <c r="H23" s="27">
        <f>'AEO 2022 Table 49 Raw'!K13</f>
        <v>2.8456450000000002</v>
      </c>
      <c r="I23" s="27">
        <f>'AEO 2022 Table 49 Raw'!L13</f>
        <v>2.7110820000000002</v>
      </c>
      <c r="J23" s="27">
        <f>'AEO 2022 Table 49 Raw'!M13</f>
        <v>2.603151</v>
      </c>
      <c r="K23" s="27">
        <f>'AEO 2022 Table 49 Raw'!N13</f>
        <v>2.5081280000000001</v>
      </c>
      <c r="L23" s="27">
        <f>'AEO 2022 Table 49 Raw'!O13</f>
        <v>2.4295420000000001</v>
      </c>
      <c r="M23" s="27">
        <f>'AEO 2022 Table 49 Raw'!P13</f>
        <v>2.360754</v>
      </c>
      <c r="N23" s="27">
        <f>'AEO 2022 Table 49 Raw'!Q13</f>
        <v>2.3039450000000001</v>
      </c>
      <c r="O23" s="27">
        <f>'AEO 2022 Table 49 Raw'!R13</f>
        <v>2.248408</v>
      </c>
      <c r="P23" s="27">
        <f>'AEO 2022 Table 49 Raw'!S13</f>
        <v>2.1786620000000001</v>
      </c>
      <c r="Q23" s="27">
        <f>'AEO 2022 Table 49 Raw'!T13</f>
        <v>2.1052580000000001</v>
      </c>
      <c r="R23" s="27">
        <f>'AEO 2022 Table 49 Raw'!U13</f>
        <v>2.0233300000000001</v>
      </c>
      <c r="S23" s="27">
        <f>'AEO 2022 Table 49 Raw'!V13</f>
        <v>1.9351750000000001</v>
      </c>
      <c r="T23" s="27">
        <f>'AEO 2022 Table 49 Raw'!W13</f>
        <v>1.831056</v>
      </c>
      <c r="U23" s="27">
        <f>'AEO 2022 Table 49 Raw'!X13</f>
        <v>1.7255659999999999</v>
      </c>
      <c r="V23" s="27">
        <f>'AEO 2022 Table 49 Raw'!Y13</f>
        <v>1.6230979999999999</v>
      </c>
      <c r="W23" s="27">
        <f>'AEO 2022 Table 49 Raw'!Z13</f>
        <v>1.5353060000000001</v>
      </c>
      <c r="X23" s="27">
        <f>'AEO 2022 Table 49 Raw'!AA13</f>
        <v>1.462385</v>
      </c>
      <c r="Y23" s="27">
        <f>'AEO 2022 Table 49 Raw'!AB13</f>
        <v>1.4125509999999999</v>
      </c>
      <c r="Z23" s="27">
        <f>'AEO 2022 Table 49 Raw'!AC13</f>
        <v>1.373559</v>
      </c>
      <c r="AA23" s="27">
        <f>'AEO 2022 Table 49 Raw'!AD13</f>
        <v>1.350196</v>
      </c>
      <c r="AB23" s="27">
        <f>'AEO 2022 Table 49 Raw'!AE13</f>
        <v>1.3395220000000001</v>
      </c>
      <c r="AC23" s="27">
        <f>'AEO 2022 Table 49 Raw'!AF13</f>
        <v>1.3336889999999999</v>
      </c>
      <c r="AD23" s="27">
        <f>'AEO 2022 Table 49 Raw'!AG13</f>
        <v>1.3297239999999999</v>
      </c>
      <c r="AE23" s="27">
        <f>'AEO 2022 Table 49 Raw'!AH13</f>
        <v>1.328165</v>
      </c>
      <c r="AF23" s="27">
        <f>'AEO 2022 Table 49 Raw'!AI13</f>
        <v>1.332978</v>
      </c>
      <c r="AG23" s="45">
        <f>'AEO 2022 Table 49 Raw'!AJ13</f>
        <v>-3.3000000000000002E-2</v>
      </c>
    </row>
    <row r="24" spans="1:33" ht="15" customHeight="1">
      <c r="A24" s="8" t="s">
        <v>1277</v>
      </c>
      <c r="B24" s="24" t="s">
        <v>1278</v>
      </c>
      <c r="C24" s="27">
        <f>'AEO 2022 Table 49 Raw'!F14</f>
        <v>8.7100000000000003E-4</v>
      </c>
      <c r="D24" s="27">
        <f>'AEO 2022 Table 49 Raw'!G14</f>
        <v>8.5400000000000005E-4</v>
      </c>
      <c r="E24" s="27">
        <f>'AEO 2022 Table 49 Raw'!H14</f>
        <v>8.3900000000000001E-4</v>
      </c>
      <c r="F24" s="27">
        <f>'AEO 2022 Table 49 Raw'!I14</f>
        <v>8.2600000000000002E-4</v>
      </c>
      <c r="G24" s="27">
        <f>'AEO 2022 Table 49 Raw'!J14</f>
        <v>8.2200000000000003E-4</v>
      </c>
      <c r="H24" s="27">
        <f>'AEO 2022 Table 49 Raw'!K14</f>
        <v>8.25E-4</v>
      </c>
      <c r="I24" s="27">
        <f>'AEO 2022 Table 49 Raw'!L14</f>
        <v>8.3600000000000005E-4</v>
      </c>
      <c r="J24" s="27">
        <f>'AEO 2022 Table 49 Raw'!M14</f>
        <v>8.5400000000000005E-4</v>
      </c>
      <c r="K24" s="27">
        <f>'AEO 2022 Table 49 Raw'!N14</f>
        <v>8.5899999999999995E-4</v>
      </c>
      <c r="L24" s="27">
        <f>'AEO 2022 Table 49 Raw'!O14</f>
        <v>8.5400000000000005E-4</v>
      </c>
      <c r="M24" s="27">
        <f>'AEO 2022 Table 49 Raw'!P14</f>
        <v>8.4999999999999995E-4</v>
      </c>
      <c r="N24" s="27">
        <f>'AEO 2022 Table 49 Raw'!Q14</f>
        <v>8.4800000000000001E-4</v>
      </c>
      <c r="O24" s="27">
        <f>'AEO 2022 Table 49 Raw'!R14</f>
        <v>8.1899999999999996E-4</v>
      </c>
      <c r="P24" s="27">
        <f>'AEO 2022 Table 49 Raw'!S14</f>
        <v>7.8100000000000001E-4</v>
      </c>
      <c r="Q24" s="27">
        <f>'AEO 2022 Table 49 Raw'!T14</f>
        <v>7.5699999999999997E-4</v>
      </c>
      <c r="R24" s="27">
        <f>'AEO 2022 Table 49 Raw'!U14</f>
        <v>7.4399999999999998E-4</v>
      </c>
      <c r="S24" s="27">
        <f>'AEO 2022 Table 49 Raw'!V14</f>
        <v>7.3899999999999997E-4</v>
      </c>
      <c r="T24" s="27">
        <f>'AEO 2022 Table 49 Raw'!W14</f>
        <v>7.3999999999999999E-4</v>
      </c>
      <c r="U24" s="27">
        <f>'AEO 2022 Table 49 Raw'!X14</f>
        <v>7.4700000000000005E-4</v>
      </c>
      <c r="V24" s="27">
        <f>'AEO 2022 Table 49 Raw'!Y14</f>
        <v>7.6499999999999995E-4</v>
      </c>
      <c r="W24" s="27">
        <f>'AEO 2022 Table 49 Raw'!Z14</f>
        <v>7.8899999999999999E-4</v>
      </c>
      <c r="X24" s="27">
        <f>'AEO 2022 Table 49 Raw'!AA14</f>
        <v>8.1300000000000003E-4</v>
      </c>
      <c r="Y24" s="27">
        <f>'AEO 2022 Table 49 Raw'!AB14</f>
        <v>8.3699999999999996E-4</v>
      </c>
      <c r="Z24" s="27">
        <f>'AEO 2022 Table 49 Raw'!AC14</f>
        <v>8.4500000000000005E-4</v>
      </c>
      <c r="AA24" s="27">
        <f>'AEO 2022 Table 49 Raw'!AD14</f>
        <v>8.4800000000000001E-4</v>
      </c>
      <c r="AB24" s="27">
        <f>'AEO 2022 Table 49 Raw'!AE14</f>
        <v>8.5700000000000001E-4</v>
      </c>
      <c r="AC24" s="27">
        <f>'AEO 2022 Table 49 Raw'!AF14</f>
        <v>8.6700000000000004E-4</v>
      </c>
      <c r="AD24" s="27">
        <f>'AEO 2022 Table 49 Raw'!AG14</f>
        <v>8.7600000000000004E-4</v>
      </c>
      <c r="AE24" s="27">
        <f>'AEO 2022 Table 49 Raw'!AH14</f>
        <v>8.8800000000000001E-4</v>
      </c>
      <c r="AF24" s="27">
        <f>'AEO 2022 Table 49 Raw'!AI14</f>
        <v>9.0399999999999996E-4</v>
      </c>
      <c r="AG24" s="45">
        <f>'AEO 2022 Table 49 Raw'!AJ14</f>
        <v>1E-3</v>
      </c>
    </row>
    <row r="25" spans="1:33" ht="15" customHeight="1">
      <c r="A25" s="8" t="s">
        <v>1279</v>
      </c>
      <c r="B25" s="24" t="s">
        <v>1280</v>
      </c>
      <c r="C25" s="27">
        <f>'AEO 2022 Table 49 Raw'!F15</f>
        <v>7.4609999999999998E-3</v>
      </c>
      <c r="D25" s="27">
        <f>'AEO 2022 Table 49 Raw'!G15</f>
        <v>1.4489999999999999E-2</v>
      </c>
      <c r="E25" s="27">
        <f>'AEO 2022 Table 49 Raw'!H15</f>
        <v>2.1977E-2</v>
      </c>
      <c r="F25" s="27">
        <f>'AEO 2022 Table 49 Raw'!I15</f>
        <v>2.9558000000000001E-2</v>
      </c>
      <c r="G25" s="27">
        <f>'AEO 2022 Table 49 Raw'!J15</f>
        <v>3.7148E-2</v>
      </c>
      <c r="H25" s="27">
        <f>'AEO 2022 Table 49 Raw'!K15</f>
        <v>4.4611999999999999E-2</v>
      </c>
      <c r="I25" s="27">
        <f>'AEO 2022 Table 49 Raw'!L15</f>
        <v>5.1913000000000001E-2</v>
      </c>
      <c r="J25" s="27">
        <f>'AEO 2022 Table 49 Raw'!M15</f>
        <v>5.9301E-2</v>
      </c>
      <c r="K25" s="27">
        <f>'AEO 2022 Table 49 Raw'!N15</f>
        <v>6.6570000000000004E-2</v>
      </c>
      <c r="L25" s="27">
        <f>'AEO 2022 Table 49 Raw'!O15</f>
        <v>7.3895000000000002E-2</v>
      </c>
      <c r="M25" s="27">
        <f>'AEO 2022 Table 49 Raw'!P15</f>
        <v>8.1212999999999994E-2</v>
      </c>
      <c r="N25" s="27">
        <f>'AEO 2022 Table 49 Raw'!Q15</f>
        <v>8.8763999999999996E-2</v>
      </c>
      <c r="O25" s="27">
        <f>'AEO 2022 Table 49 Raw'!R15</f>
        <v>9.6407000000000007E-2</v>
      </c>
      <c r="P25" s="27">
        <f>'AEO 2022 Table 49 Raw'!S15</f>
        <v>0.10395699999999999</v>
      </c>
      <c r="Q25" s="27">
        <f>'AEO 2022 Table 49 Raw'!T15</f>
        <v>0.11186400000000001</v>
      </c>
      <c r="R25" s="27">
        <f>'AEO 2022 Table 49 Raw'!U15</f>
        <v>0.120036</v>
      </c>
      <c r="S25" s="27">
        <f>'AEO 2022 Table 49 Raw'!V15</f>
        <v>0.12837999999999999</v>
      </c>
      <c r="T25" s="27">
        <f>'AEO 2022 Table 49 Raw'!W15</f>
        <v>0.13700699999999999</v>
      </c>
      <c r="U25" s="27">
        <f>'AEO 2022 Table 49 Raw'!X15</f>
        <v>0.145981</v>
      </c>
      <c r="V25" s="27">
        <f>'AEO 2022 Table 49 Raw'!Y15</f>
        <v>0.15510099999999999</v>
      </c>
      <c r="W25" s="27">
        <f>'AEO 2022 Table 49 Raw'!Z15</f>
        <v>0.164492</v>
      </c>
      <c r="X25" s="27">
        <f>'AEO 2022 Table 49 Raw'!AA15</f>
        <v>0.17430799999999999</v>
      </c>
      <c r="Y25" s="27">
        <f>'AEO 2022 Table 49 Raw'!AB15</f>
        <v>0.18443799999999999</v>
      </c>
      <c r="Z25" s="27">
        <f>'AEO 2022 Table 49 Raw'!AC15</f>
        <v>0.19395299999999999</v>
      </c>
      <c r="AA25" s="27">
        <f>'AEO 2022 Table 49 Raw'!AD15</f>
        <v>0.20363500000000001</v>
      </c>
      <c r="AB25" s="27">
        <f>'AEO 2022 Table 49 Raw'!AE15</f>
        <v>0.21412200000000001</v>
      </c>
      <c r="AC25" s="27">
        <f>'AEO 2022 Table 49 Raw'!AF15</f>
        <v>0.22445000000000001</v>
      </c>
      <c r="AD25" s="27">
        <f>'AEO 2022 Table 49 Raw'!AG15</f>
        <v>0.234482</v>
      </c>
      <c r="AE25" s="27">
        <f>'AEO 2022 Table 49 Raw'!AH15</f>
        <v>0.24538399999999999</v>
      </c>
      <c r="AF25" s="27">
        <f>'AEO 2022 Table 49 Raw'!AI15</f>
        <v>0.25754500000000002</v>
      </c>
      <c r="AG25" s="45">
        <f>'AEO 2022 Table 49 Raw'!AJ15</f>
        <v>0.13</v>
      </c>
    </row>
    <row r="26" spans="1:33" ht="15" customHeight="1">
      <c r="A26" s="8" t="s">
        <v>1281</v>
      </c>
      <c r="B26" s="24" t="s">
        <v>1282</v>
      </c>
      <c r="C26" s="27">
        <f>'AEO 2022 Table 49 Raw'!F16</f>
        <v>7.7770000000000001E-3</v>
      </c>
      <c r="D26" s="27">
        <f>'AEO 2022 Table 49 Raw'!G16</f>
        <v>1.5103999999999999E-2</v>
      </c>
      <c r="E26" s="27">
        <f>'AEO 2022 Table 49 Raw'!H16</f>
        <v>2.2908999999999999E-2</v>
      </c>
      <c r="F26" s="27">
        <f>'AEO 2022 Table 49 Raw'!I16</f>
        <v>3.0811000000000002E-2</v>
      </c>
      <c r="G26" s="27">
        <f>'AEO 2022 Table 49 Raw'!J16</f>
        <v>3.8723E-2</v>
      </c>
      <c r="H26" s="27">
        <f>'AEO 2022 Table 49 Raw'!K16</f>
        <v>4.6504999999999998E-2</v>
      </c>
      <c r="I26" s="27">
        <f>'AEO 2022 Table 49 Raw'!L16</f>
        <v>5.4114000000000002E-2</v>
      </c>
      <c r="J26" s="27">
        <f>'AEO 2022 Table 49 Raw'!M16</f>
        <v>6.1816000000000003E-2</v>
      </c>
      <c r="K26" s="27">
        <f>'AEO 2022 Table 49 Raw'!N16</f>
        <v>6.9393999999999997E-2</v>
      </c>
      <c r="L26" s="27">
        <f>'AEO 2022 Table 49 Raw'!O16</f>
        <v>7.7029E-2</v>
      </c>
      <c r="M26" s="27">
        <f>'AEO 2022 Table 49 Raw'!P16</f>
        <v>8.4656999999999996E-2</v>
      </c>
      <c r="N26" s="27">
        <f>'AEO 2022 Table 49 Raw'!Q16</f>
        <v>9.2529E-2</v>
      </c>
      <c r="O26" s="27">
        <f>'AEO 2022 Table 49 Raw'!R16</f>
        <v>0.100496</v>
      </c>
      <c r="P26" s="27">
        <f>'AEO 2022 Table 49 Raw'!S16</f>
        <v>0.108366</v>
      </c>
      <c r="Q26" s="27">
        <f>'AEO 2022 Table 49 Raw'!T16</f>
        <v>0.116609</v>
      </c>
      <c r="R26" s="27">
        <f>'AEO 2022 Table 49 Raw'!U16</f>
        <v>0.12512699999999999</v>
      </c>
      <c r="S26" s="27">
        <f>'AEO 2022 Table 49 Raw'!V16</f>
        <v>0.133825</v>
      </c>
      <c r="T26" s="27">
        <f>'AEO 2022 Table 49 Raw'!W16</f>
        <v>0.142818</v>
      </c>
      <c r="U26" s="27">
        <f>'AEO 2022 Table 49 Raw'!X16</f>
        <v>0.152172</v>
      </c>
      <c r="V26" s="27">
        <f>'AEO 2022 Table 49 Raw'!Y16</f>
        <v>0.16167899999999999</v>
      </c>
      <c r="W26" s="27">
        <f>'AEO 2022 Table 49 Raw'!Z16</f>
        <v>0.17146900000000001</v>
      </c>
      <c r="X26" s="27">
        <f>'AEO 2022 Table 49 Raw'!AA16</f>
        <v>0.181701</v>
      </c>
      <c r="Y26" s="27">
        <f>'AEO 2022 Table 49 Raw'!AB16</f>
        <v>0.19226099999999999</v>
      </c>
      <c r="Z26" s="27">
        <f>'AEO 2022 Table 49 Raw'!AC16</f>
        <v>0.202179</v>
      </c>
      <c r="AA26" s="27">
        <f>'AEO 2022 Table 49 Raw'!AD16</f>
        <v>0.21227199999999999</v>
      </c>
      <c r="AB26" s="27">
        <f>'AEO 2022 Table 49 Raw'!AE16</f>
        <v>0.22320300000000001</v>
      </c>
      <c r="AC26" s="27">
        <f>'AEO 2022 Table 49 Raw'!AF16</f>
        <v>0.23396900000000001</v>
      </c>
      <c r="AD26" s="27">
        <f>'AEO 2022 Table 49 Raw'!AG16</f>
        <v>0.24442700000000001</v>
      </c>
      <c r="AE26" s="27">
        <f>'AEO 2022 Table 49 Raw'!AH16</f>
        <v>0.25579200000000002</v>
      </c>
      <c r="AF26" s="27">
        <f>'AEO 2022 Table 49 Raw'!AI16</f>
        <v>0.26846900000000001</v>
      </c>
      <c r="AG26" s="45">
        <f>'AEO 2022 Table 49 Raw'!AJ16</f>
        <v>0.13</v>
      </c>
    </row>
    <row r="27" spans="1:33" ht="15" customHeight="1">
      <c r="A27" s="8" t="s">
        <v>1283</v>
      </c>
      <c r="B27" s="24" t="s">
        <v>1284</v>
      </c>
      <c r="C27" s="27">
        <f>'AEO 2022 Table 49 Raw'!F17</f>
        <v>9.9999999999999995E-7</v>
      </c>
      <c r="D27" s="27">
        <f>'AEO 2022 Table 49 Raw'!G17</f>
        <v>1.9999999999999999E-6</v>
      </c>
      <c r="E27" s="27">
        <f>'AEO 2022 Table 49 Raw'!H17</f>
        <v>1.9999999999999999E-6</v>
      </c>
      <c r="F27" s="27">
        <f>'AEO 2022 Table 49 Raw'!I17</f>
        <v>3.0000000000000001E-6</v>
      </c>
      <c r="G27" s="27">
        <f>'AEO 2022 Table 49 Raw'!J17</f>
        <v>3.9999999999999998E-6</v>
      </c>
      <c r="H27" s="27">
        <f>'AEO 2022 Table 49 Raw'!K17</f>
        <v>5.0000000000000004E-6</v>
      </c>
      <c r="I27" s="27">
        <f>'AEO 2022 Table 49 Raw'!L17</f>
        <v>5.0000000000000004E-6</v>
      </c>
      <c r="J27" s="27">
        <f>'AEO 2022 Table 49 Raw'!M17</f>
        <v>6.0000000000000002E-6</v>
      </c>
      <c r="K27" s="27">
        <f>'AEO 2022 Table 49 Raw'!N17</f>
        <v>6.9999999999999999E-6</v>
      </c>
      <c r="L27" s="27">
        <f>'AEO 2022 Table 49 Raw'!O17</f>
        <v>6.9999999999999999E-6</v>
      </c>
      <c r="M27" s="27">
        <f>'AEO 2022 Table 49 Raw'!P17</f>
        <v>7.9999999999999996E-6</v>
      </c>
      <c r="N27" s="27">
        <f>'AEO 2022 Table 49 Raw'!Q17</f>
        <v>7.9999999999999996E-6</v>
      </c>
      <c r="O27" s="27">
        <f>'AEO 2022 Table 49 Raw'!R17</f>
        <v>9.0000000000000002E-6</v>
      </c>
      <c r="P27" s="27">
        <f>'AEO 2022 Table 49 Raw'!S17</f>
        <v>9.0000000000000002E-6</v>
      </c>
      <c r="Q27" s="27">
        <f>'AEO 2022 Table 49 Raw'!T17</f>
        <v>1.0000000000000001E-5</v>
      </c>
      <c r="R27" s="27">
        <f>'AEO 2022 Table 49 Raw'!U17</f>
        <v>1.0000000000000001E-5</v>
      </c>
      <c r="S27" s="27">
        <f>'AEO 2022 Table 49 Raw'!V17</f>
        <v>1.0000000000000001E-5</v>
      </c>
      <c r="T27" s="27">
        <f>'AEO 2022 Table 49 Raw'!W17</f>
        <v>1.1E-5</v>
      </c>
      <c r="U27" s="27">
        <f>'AEO 2022 Table 49 Raw'!X17</f>
        <v>1.1E-5</v>
      </c>
      <c r="V27" s="27">
        <f>'AEO 2022 Table 49 Raw'!Y17</f>
        <v>1.1E-5</v>
      </c>
      <c r="W27" s="27">
        <f>'AEO 2022 Table 49 Raw'!Z17</f>
        <v>1.1E-5</v>
      </c>
      <c r="X27" s="27">
        <f>'AEO 2022 Table 49 Raw'!AA17</f>
        <v>1.1E-5</v>
      </c>
      <c r="Y27" s="27">
        <f>'AEO 2022 Table 49 Raw'!AB17</f>
        <v>1.2E-5</v>
      </c>
      <c r="Z27" s="27">
        <f>'AEO 2022 Table 49 Raw'!AC17</f>
        <v>1.2E-5</v>
      </c>
      <c r="AA27" s="27">
        <f>'AEO 2022 Table 49 Raw'!AD17</f>
        <v>1.2E-5</v>
      </c>
      <c r="AB27" s="27">
        <f>'AEO 2022 Table 49 Raw'!AE17</f>
        <v>1.2E-5</v>
      </c>
      <c r="AC27" s="27">
        <f>'AEO 2022 Table 49 Raw'!AF17</f>
        <v>1.2E-5</v>
      </c>
      <c r="AD27" s="27">
        <f>'AEO 2022 Table 49 Raw'!AG17</f>
        <v>1.2E-5</v>
      </c>
      <c r="AE27" s="27">
        <f>'AEO 2022 Table 49 Raw'!AH17</f>
        <v>1.1E-5</v>
      </c>
      <c r="AF27" s="27">
        <f>'AEO 2022 Table 49 Raw'!AI17</f>
        <v>1.1E-5</v>
      </c>
      <c r="AG27" s="45">
        <f>'AEO 2022 Table 49 Raw'!AJ17</f>
        <v>9.2999999999999999E-2</v>
      </c>
    </row>
    <row r="28" spans="1:33" ht="15" customHeight="1">
      <c r="A28" s="8" t="s">
        <v>1285</v>
      </c>
      <c r="B28" s="24" t="s">
        <v>1286</v>
      </c>
      <c r="C28" s="27">
        <f>'AEO 2022 Table 49 Raw'!F18</f>
        <v>66.035385000000005</v>
      </c>
      <c r="D28" s="27">
        <f>'AEO 2022 Table 49 Raw'!G18</f>
        <v>68.072021000000007</v>
      </c>
      <c r="E28" s="27">
        <f>'AEO 2022 Table 49 Raw'!H18</f>
        <v>69.391227999999998</v>
      </c>
      <c r="F28" s="27">
        <f>'AEO 2022 Table 49 Raw'!I18</f>
        <v>70.092781000000002</v>
      </c>
      <c r="G28" s="27">
        <f>'AEO 2022 Table 49 Raw'!J18</f>
        <v>70.785979999999995</v>
      </c>
      <c r="H28" s="27">
        <f>'AEO 2022 Table 49 Raw'!K18</f>
        <v>71.302254000000005</v>
      </c>
      <c r="I28" s="27">
        <f>'AEO 2022 Table 49 Raw'!L18</f>
        <v>71.762305999999995</v>
      </c>
      <c r="J28" s="27">
        <f>'AEO 2022 Table 49 Raw'!M18</f>
        <v>72.494881000000007</v>
      </c>
      <c r="K28" s="27">
        <f>'AEO 2022 Table 49 Raw'!N18</f>
        <v>73.197440999999998</v>
      </c>
      <c r="L28" s="27">
        <f>'AEO 2022 Table 49 Raw'!O18</f>
        <v>74.131409000000005</v>
      </c>
      <c r="M28" s="27">
        <f>'AEO 2022 Table 49 Raw'!P18</f>
        <v>75.137291000000005</v>
      </c>
      <c r="N28" s="27">
        <f>'AEO 2022 Table 49 Raw'!Q18</f>
        <v>76.343986999999998</v>
      </c>
      <c r="O28" s="27">
        <f>'AEO 2022 Table 49 Raw'!R18</f>
        <v>77.555655999999999</v>
      </c>
      <c r="P28" s="27">
        <f>'AEO 2022 Table 49 Raw'!S18</f>
        <v>78.654785000000004</v>
      </c>
      <c r="Q28" s="27">
        <f>'AEO 2022 Table 49 Raw'!T18</f>
        <v>79.913833999999994</v>
      </c>
      <c r="R28" s="27">
        <f>'AEO 2022 Table 49 Raw'!U18</f>
        <v>81.181595000000002</v>
      </c>
      <c r="S28" s="27">
        <f>'AEO 2022 Table 49 Raw'!V18</f>
        <v>82.356773000000004</v>
      </c>
      <c r="T28" s="27">
        <f>'AEO 2022 Table 49 Raw'!W18</f>
        <v>83.458816999999996</v>
      </c>
      <c r="U28" s="27">
        <f>'AEO 2022 Table 49 Raw'!X18</f>
        <v>84.522987000000001</v>
      </c>
      <c r="V28" s="27">
        <f>'AEO 2022 Table 49 Raw'!Y18</f>
        <v>85.513289999999998</v>
      </c>
      <c r="W28" s="27">
        <f>'AEO 2022 Table 49 Raw'!Z18</f>
        <v>86.528357999999997</v>
      </c>
      <c r="X28" s="27">
        <f>'AEO 2022 Table 49 Raw'!AA18</f>
        <v>87.634902999999994</v>
      </c>
      <c r="Y28" s="27">
        <f>'AEO 2022 Table 49 Raw'!AB18</f>
        <v>88.805107000000007</v>
      </c>
      <c r="Z28" s="27">
        <f>'AEO 2022 Table 49 Raw'!AC18</f>
        <v>89.742226000000002</v>
      </c>
      <c r="AA28" s="27">
        <f>'AEO 2022 Table 49 Raw'!AD18</f>
        <v>90.760597000000004</v>
      </c>
      <c r="AB28" s="27">
        <f>'AEO 2022 Table 49 Raw'!AE18</f>
        <v>92.085052000000005</v>
      </c>
      <c r="AC28" s="27">
        <f>'AEO 2022 Table 49 Raw'!AF18</f>
        <v>93.285651999999999</v>
      </c>
      <c r="AD28" s="27">
        <f>'AEO 2022 Table 49 Raw'!AG18</f>
        <v>94.289710999999997</v>
      </c>
      <c r="AE28" s="27">
        <f>'AEO 2022 Table 49 Raw'!AH18</f>
        <v>95.523894999999996</v>
      </c>
      <c r="AF28" s="27">
        <f>'AEO 2022 Table 49 Raw'!AI18</f>
        <v>97.107994000000005</v>
      </c>
      <c r="AG28" s="45">
        <f>'AEO 2022 Table 49 Raw'!AJ18</f>
        <v>1.2999999999999999E-2</v>
      </c>
    </row>
    <row r="29" spans="1:33" ht="15" customHeight="1">
      <c r="B29" s="23" t="s">
        <v>1287</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45"/>
    </row>
    <row r="30" spans="1:33" ht="15" customHeight="1">
      <c r="A30" s="8" t="s">
        <v>1288</v>
      </c>
      <c r="B30" s="24" t="s">
        <v>1269</v>
      </c>
      <c r="C30" s="27">
        <f>'AEO 2022 Table 49 Raw'!F20</f>
        <v>37.202202</v>
      </c>
      <c r="D30" s="27">
        <f>'AEO 2022 Table 49 Raw'!G20</f>
        <v>38.024639000000001</v>
      </c>
      <c r="E30" s="27">
        <f>'AEO 2022 Table 49 Raw'!H20</f>
        <v>38.528407999999999</v>
      </c>
      <c r="F30" s="27">
        <f>'AEO 2022 Table 49 Raw'!I20</f>
        <v>39.006560999999998</v>
      </c>
      <c r="G30" s="27">
        <f>'AEO 2022 Table 49 Raw'!J20</f>
        <v>39.673920000000003</v>
      </c>
      <c r="H30" s="27">
        <f>'AEO 2022 Table 49 Raw'!K20</f>
        <v>40.272540999999997</v>
      </c>
      <c r="I30" s="27">
        <f>'AEO 2022 Table 49 Raw'!L20</f>
        <v>40.857863999999999</v>
      </c>
      <c r="J30" s="27">
        <f>'AEO 2022 Table 49 Raw'!M20</f>
        <v>41.607402999999998</v>
      </c>
      <c r="K30" s="27">
        <f>'AEO 2022 Table 49 Raw'!N20</f>
        <v>42.295856000000001</v>
      </c>
      <c r="L30" s="27">
        <f>'AEO 2022 Table 49 Raw'!O20</f>
        <v>43.037754</v>
      </c>
      <c r="M30" s="27">
        <f>'AEO 2022 Table 49 Raw'!P20</f>
        <v>43.732246000000004</v>
      </c>
      <c r="N30" s="27">
        <f>'AEO 2022 Table 49 Raw'!Q20</f>
        <v>44.519767999999999</v>
      </c>
      <c r="O30" s="27">
        <f>'AEO 2022 Table 49 Raw'!R20</f>
        <v>45.249523000000003</v>
      </c>
      <c r="P30" s="27">
        <f>'AEO 2022 Table 49 Raw'!S20</f>
        <v>45.837639000000003</v>
      </c>
      <c r="Q30" s="27">
        <f>'AEO 2022 Table 49 Raw'!T20</f>
        <v>46.490836999999999</v>
      </c>
      <c r="R30" s="27">
        <f>'AEO 2022 Table 49 Raw'!U20</f>
        <v>47.179645999999998</v>
      </c>
      <c r="S30" s="27">
        <f>'AEO 2022 Table 49 Raw'!V20</f>
        <v>47.8857</v>
      </c>
      <c r="T30" s="27">
        <f>'AEO 2022 Table 49 Raw'!W20</f>
        <v>48.603465999999997</v>
      </c>
      <c r="U30" s="27">
        <f>'AEO 2022 Table 49 Raw'!X20</f>
        <v>49.371979000000003</v>
      </c>
      <c r="V30" s="27">
        <f>'AEO 2022 Table 49 Raw'!Y20</f>
        <v>50.142921000000001</v>
      </c>
      <c r="W30" s="27">
        <f>'AEO 2022 Table 49 Raw'!Z20</f>
        <v>50.917991999999998</v>
      </c>
      <c r="X30" s="27">
        <f>'AEO 2022 Table 49 Raw'!AA20</f>
        <v>51.750500000000002</v>
      </c>
      <c r="Y30" s="27">
        <f>'AEO 2022 Table 49 Raw'!AB20</f>
        <v>52.629860000000001</v>
      </c>
      <c r="Z30" s="27">
        <f>'AEO 2022 Table 49 Raw'!AC20</f>
        <v>53.381965999999998</v>
      </c>
      <c r="AA30" s="27">
        <f>'AEO 2022 Table 49 Raw'!AD20</f>
        <v>54.185265000000001</v>
      </c>
      <c r="AB30" s="27">
        <f>'AEO 2022 Table 49 Raw'!AE20</f>
        <v>55.158656999999998</v>
      </c>
      <c r="AC30" s="27">
        <f>'AEO 2022 Table 49 Raw'!AF20</f>
        <v>56.073993999999999</v>
      </c>
      <c r="AD30" s="27">
        <f>'AEO 2022 Table 49 Raw'!AG20</f>
        <v>56.819617999999998</v>
      </c>
      <c r="AE30" s="27">
        <f>'AEO 2022 Table 49 Raw'!AH20</f>
        <v>57.627322999999997</v>
      </c>
      <c r="AF30" s="27">
        <f>'AEO 2022 Table 49 Raw'!AI20</f>
        <v>58.752388000000003</v>
      </c>
      <c r="AG30" s="45">
        <f>'AEO 2022 Table 49 Raw'!AJ20</f>
        <v>1.6E-2</v>
      </c>
    </row>
    <row r="31" spans="1:33" ht="15" customHeight="1">
      <c r="A31" s="8" t="s">
        <v>1289</v>
      </c>
      <c r="B31" s="24" t="s">
        <v>1271</v>
      </c>
      <c r="C31" s="27">
        <f>'AEO 2022 Table 49 Raw'!F21</f>
        <v>17.134416999999999</v>
      </c>
      <c r="D31" s="27">
        <f>'AEO 2022 Table 49 Raw'!G21</f>
        <v>16.926783</v>
      </c>
      <c r="E31" s="27">
        <f>'AEO 2022 Table 49 Raw'!H21</f>
        <v>16.597238999999998</v>
      </c>
      <c r="F31" s="27">
        <f>'AEO 2022 Table 49 Raw'!I21</f>
        <v>16.257010999999999</v>
      </c>
      <c r="G31" s="27">
        <f>'AEO 2022 Table 49 Raw'!J21</f>
        <v>15.983271999999999</v>
      </c>
      <c r="H31" s="27">
        <f>'AEO 2022 Table 49 Raw'!K21</f>
        <v>15.742606</v>
      </c>
      <c r="I31" s="27">
        <f>'AEO 2022 Table 49 Raw'!L21</f>
        <v>15.550601</v>
      </c>
      <c r="J31" s="27">
        <f>'AEO 2022 Table 49 Raw'!M21</f>
        <v>15.477964999999999</v>
      </c>
      <c r="K31" s="27">
        <f>'AEO 2022 Table 49 Raw'!N21</f>
        <v>15.432439</v>
      </c>
      <c r="L31" s="27">
        <f>'AEO 2022 Table 49 Raw'!O21</f>
        <v>15.43751</v>
      </c>
      <c r="M31" s="27">
        <f>'AEO 2022 Table 49 Raw'!P21</f>
        <v>15.455577</v>
      </c>
      <c r="N31" s="27">
        <f>'AEO 2022 Table 49 Raw'!Q21</f>
        <v>15.548098</v>
      </c>
      <c r="O31" s="27">
        <f>'AEO 2022 Table 49 Raw'!R21</f>
        <v>15.648611000000001</v>
      </c>
      <c r="P31" s="27">
        <f>'AEO 2022 Table 49 Raw'!S21</f>
        <v>15.748348999999999</v>
      </c>
      <c r="Q31" s="27">
        <f>'AEO 2022 Table 49 Raw'!T21</f>
        <v>15.899175</v>
      </c>
      <c r="R31" s="27">
        <f>'AEO 2022 Table 49 Raw'!U21</f>
        <v>16.066638999999999</v>
      </c>
      <c r="S31" s="27">
        <f>'AEO 2022 Table 49 Raw'!V21</f>
        <v>16.275369999999999</v>
      </c>
      <c r="T31" s="27">
        <f>'AEO 2022 Table 49 Raw'!W21</f>
        <v>16.456242</v>
      </c>
      <c r="U31" s="27">
        <f>'AEO 2022 Table 49 Raw'!X21</f>
        <v>16.713996999999999</v>
      </c>
      <c r="V31" s="27">
        <f>'AEO 2022 Table 49 Raw'!Y21</f>
        <v>16.967447</v>
      </c>
      <c r="W31" s="27">
        <f>'AEO 2022 Table 49 Raw'!Z21</f>
        <v>17.244969999999999</v>
      </c>
      <c r="X31" s="27">
        <f>'AEO 2022 Table 49 Raw'!AA21</f>
        <v>17.558371999999999</v>
      </c>
      <c r="Y31" s="27">
        <f>'AEO 2022 Table 49 Raw'!AB21</f>
        <v>17.900424999999998</v>
      </c>
      <c r="Z31" s="27">
        <f>'AEO 2022 Table 49 Raw'!AC21</f>
        <v>18.207989000000001</v>
      </c>
      <c r="AA31" s="27">
        <f>'AEO 2022 Table 49 Raw'!AD21</f>
        <v>18.535413999999999</v>
      </c>
      <c r="AB31" s="27">
        <f>'AEO 2022 Table 49 Raw'!AE21</f>
        <v>18.921907000000001</v>
      </c>
      <c r="AC31" s="27">
        <f>'AEO 2022 Table 49 Raw'!AF21</f>
        <v>19.281566999999999</v>
      </c>
      <c r="AD31" s="27">
        <f>'AEO 2022 Table 49 Raw'!AG21</f>
        <v>19.579865999999999</v>
      </c>
      <c r="AE31" s="27">
        <f>'AEO 2022 Table 49 Raw'!AH21</f>
        <v>19.897469999999998</v>
      </c>
      <c r="AF31" s="27">
        <f>'AEO 2022 Table 49 Raw'!AI21</f>
        <v>20.298366999999999</v>
      </c>
      <c r="AG31" s="45">
        <f>'AEO 2022 Table 49 Raw'!AJ21</f>
        <v>6.0000000000000001E-3</v>
      </c>
    </row>
    <row r="32" spans="1:33" ht="15" customHeight="1">
      <c r="A32" s="8" t="s">
        <v>1290</v>
      </c>
      <c r="B32" s="24" t="s">
        <v>915</v>
      </c>
      <c r="C32" s="27">
        <f>'AEO 2022 Table 49 Raw'!F22</f>
        <v>3.6346000000000003E-2</v>
      </c>
      <c r="D32" s="27">
        <f>'AEO 2022 Table 49 Raw'!G22</f>
        <v>3.9094999999999998E-2</v>
      </c>
      <c r="E32" s="27">
        <f>'AEO 2022 Table 49 Raw'!H22</f>
        <v>4.1683999999999999E-2</v>
      </c>
      <c r="F32" s="27">
        <f>'AEO 2022 Table 49 Raw'!I22</f>
        <v>4.4436000000000003E-2</v>
      </c>
      <c r="G32" s="27">
        <f>'AEO 2022 Table 49 Raw'!J22</f>
        <v>4.7523999999999997E-2</v>
      </c>
      <c r="H32" s="27">
        <f>'AEO 2022 Table 49 Raw'!K22</f>
        <v>5.0604999999999997E-2</v>
      </c>
      <c r="I32" s="27">
        <f>'AEO 2022 Table 49 Raw'!L22</f>
        <v>5.3718000000000002E-2</v>
      </c>
      <c r="J32" s="27">
        <f>'AEO 2022 Table 49 Raw'!M22</f>
        <v>5.7158E-2</v>
      </c>
      <c r="K32" s="27">
        <f>'AEO 2022 Table 49 Raw'!N22</f>
        <v>6.0651999999999998E-2</v>
      </c>
      <c r="L32" s="27">
        <f>'AEO 2022 Table 49 Raw'!O22</f>
        <v>6.4416000000000001E-2</v>
      </c>
      <c r="M32" s="27">
        <f>'AEO 2022 Table 49 Raw'!P22</f>
        <v>6.8292000000000005E-2</v>
      </c>
      <c r="N32" s="27">
        <f>'AEO 2022 Table 49 Raw'!Q22</f>
        <v>7.2548000000000001E-2</v>
      </c>
      <c r="O32" s="27">
        <f>'AEO 2022 Table 49 Raw'!R22</f>
        <v>7.7088000000000004E-2</v>
      </c>
      <c r="P32" s="27">
        <f>'AEO 2022 Table 49 Raw'!S22</f>
        <v>8.1616999999999995E-2</v>
      </c>
      <c r="Q32" s="27">
        <f>'AEO 2022 Table 49 Raw'!T22</f>
        <v>8.6012000000000005E-2</v>
      </c>
      <c r="R32" s="27">
        <f>'AEO 2022 Table 49 Raw'!U22</f>
        <v>9.0500999999999998E-2</v>
      </c>
      <c r="S32" s="27">
        <f>'AEO 2022 Table 49 Raw'!V22</f>
        <v>9.5144000000000006E-2</v>
      </c>
      <c r="T32" s="27">
        <f>'AEO 2022 Table 49 Raw'!W22</f>
        <v>0.100007</v>
      </c>
      <c r="U32" s="27">
        <f>'AEO 2022 Table 49 Raw'!X22</f>
        <v>0.105241</v>
      </c>
      <c r="V32" s="27">
        <f>'AEO 2022 Table 49 Raw'!Y22</f>
        <v>0.11085200000000001</v>
      </c>
      <c r="W32" s="27">
        <f>'AEO 2022 Table 49 Raw'!Z22</f>
        <v>0.116782</v>
      </c>
      <c r="X32" s="27">
        <f>'AEO 2022 Table 49 Raw'!AA22</f>
        <v>0.12313399999999999</v>
      </c>
      <c r="Y32" s="27">
        <f>'AEO 2022 Table 49 Raw'!AB22</f>
        <v>0.12981500000000001</v>
      </c>
      <c r="Z32" s="27">
        <f>'AEO 2022 Table 49 Raw'!AC22</f>
        <v>0.13639399999999999</v>
      </c>
      <c r="AA32" s="27">
        <f>'AEO 2022 Table 49 Raw'!AD22</f>
        <v>0.14336299999999999</v>
      </c>
      <c r="AB32" s="27">
        <f>'AEO 2022 Table 49 Raw'!AE22</f>
        <v>0.15112500000000001</v>
      </c>
      <c r="AC32" s="27">
        <f>'AEO 2022 Table 49 Raw'!AF22</f>
        <v>0.15903200000000001</v>
      </c>
      <c r="AD32" s="27">
        <f>'AEO 2022 Table 49 Raw'!AG22</f>
        <v>0.16671900000000001</v>
      </c>
      <c r="AE32" s="27">
        <f>'AEO 2022 Table 49 Raw'!AH22</f>
        <v>0.17447699999999999</v>
      </c>
      <c r="AF32" s="27">
        <f>'AEO 2022 Table 49 Raw'!AI22</f>
        <v>0.183675</v>
      </c>
      <c r="AG32" s="45">
        <f>'AEO 2022 Table 49 Raw'!AJ22</f>
        <v>5.7000000000000002E-2</v>
      </c>
    </row>
    <row r="33" spans="1:33" ht="15" customHeight="1">
      <c r="A33" s="8" t="s">
        <v>1291</v>
      </c>
      <c r="B33" s="24" t="s">
        <v>1274</v>
      </c>
      <c r="C33" s="27">
        <f>'AEO 2022 Table 49 Raw'!F23</f>
        <v>5.0929000000000002E-2</v>
      </c>
      <c r="D33" s="27">
        <f>'AEO 2022 Table 49 Raw'!G23</f>
        <v>6.2689999999999996E-2</v>
      </c>
      <c r="E33" s="27">
        <f>'AEO 2022 Table 49 Raw'!H23</f>
        <v>7.3326000000000002E-2</v>
      </c>
      <c r="F33" s="27">
        <f>'AEO 2022 Table 49 Raw'!I23</f>
        <v>8.3526000000000003E-2</v>
      </c>
      <c r="G33" s="27">
        <f>'AEO 2022 Table 49 Raw'!J23</f>
        <v>9.3429999999999999E-2</v>
      </c>
      <c r="H33" s="27">
        <f>'AEO 2022 Table 49 Raw'!K23</f>
        <v>0.10237</v>
      </c>
      <c r="I33" s="27">
        <f>'AEO 2022 Table 49 Raw'!L23</f>
        <v>0.11043699999999999</v>
      </c>
      <c r="J33" s="27">
        <f>'AEO 2022 Table 49 Raw'!M23</f>
        <v>0.118344</v>
      </c>
      <c r="K33" s="27">
        <f>'AEO 2022 Table 49 Raw'!N23</f>
        <v>0.12546399999999999</v>
      </c>
      <c r="L33" s="27">
        <f>'AEO 2022 Table 49 Raw'!O23</f>
        <v>0.13204299999999999</v>
      </c>
      <c r="M33" s="27">
        <f>'AEO 2022 Table 49 Raw'!P23</f>
        <v>0.13789799999999999</v>
      </c>
      <c r="N33" s="27">
        <f>'AEO 2022 Table 49 Raw'!Q23</f>
        <v>0.14346</v>
      </c>
      <c r="O33" s="27">
        <f>'AEO 2022 Table 49 Raw'!R23</f>
        <v>0.14838299999999999</v>
      </c>
      <c r="P33" s="27">
        <f>'AEO 2022 Table 49 Raw'!S23</f>
        <v>0.15238199999999999</v>
      </c>
      <c r="Q33" s="27">
        <f>'AEO 2022 Table 49 Raw'!T23</f>
        <v>0.15614500000000001</v>
      </c>
      <c r="R33" s="27">
        <f>'AEO 2022 Table 49 Raw'!U23</f>
        <v>0.15961600000000001</v>
      </c>
      <c r="S33" s="27">
        <f>'AEO 2022 Table 49 Raw'!V23</f>
        <v>0.16292200000000001</v>
      </c>
      <c r="T33" s="27">
        <f>'AEO 2022 Table 49 Raw'!W23</f>
        <v>0.166267</v>
      </c>
      <c r="U33" s="27">
        <f>'AEO 2022 Table 49 Raw'!X23</f>
        <v>0.16995299999999999</v>
      </c>
      <c r="V33" s="27">
        <f>'AEO 2022 Table 49 Raw'!Y23</f>
        <v>0.17397699999999999</v>
      </c>
      <c r="W33" s="27">
        <f>'AEO 2022 Table 49 Raw'!Z23</f>
        <v>0.178175</v>
      </c>
      <c r="X33" s="27">
        <f>'AEO 2022 Table 49 Raw'!AA23</f>
        <v>0.182842</v>
      </c>
      <c r="Y33" s="27">
        <f>'AEO 2022 Table 49 Raw'!AB23</f>
        <v>0.18767300000000001</v>
      </c>
      <c r="Z33" s="27">
        <f>'AEO 2022 Table 49 Raw'!AC23</f>
        <v>0.19215099999999999</v>
      </c>
      <c r="AA33" s="27">
        <f>'AEO 2022 Table 49 Raw'!AD23</f>
        <v>0.19704199999999999</v>
      </c>
      <c r="AB33" s="27">
        <f>'AEO 2022 Table 49 Raw'!AE23</f>
        <v>0.202789</v>
      </c>
      <c r="AC33" s="27">
        <f>'AEO 2022 Table 49 Raw'!AF23</f>
        <v>0.20849899999999999</v>
      </c>
      <c r="AD33" s="27">
        <f>'AEO 2022 Table 49 Raw'!AG23</f>
        <v>0.21371200000000001</v>
      </c>
      <c r="AE33" s="27">
        <f>'AEO 2022 Table 49 Raw'!AH23</f>
        <v>0.21937799999999999</v>
      </c>
      <c r="AF33" s="27">
        <f>'AEO 2022 Table 49 Raw'!AI23</f>
        <v>0.22654099999999999</v>
      </c>
      <c r="AG33" s="45">
        <f>'AEO 2022 Table 49 Raw'!AJ23</f>
        <v>5.2999999999999999E-2</v>
      </c>
    </row>
    <row r="34" spans="1:33" ht="15" customHeight="1">
      <c r="A34" s="8" t="s">
        <v>1292</v>
      </c>
      <c r="B34" s="24" t="s">
        <v>1276</v>
      </c>
      <c r="C34" s="27">
        <f>'AEO 2022 Table 49 Raw'!F24</f>
        <v>0.61530399999999996</v>
      </c>
      <c r="D34" s="27">
        <f>'AEO 2022 Table 49 Raw'!G24</f>
        <v>0.70762499999999995</v>
      </c>
      <c r="E34" s="27">
        <f>'AEO 2022 Table 49 Raw'!H24</f>
        <v>0.79092700000000005</v>
      </c>
      <c r="F34" s="27">
        <f>'AEO 2022 Table 49 Raw'!I24</f>
        <v>0.87214499999999995</v>
      </c>
      <c r="G34" s="27">
        <f>'AEO 2022 Table 49 Raw'!J24</f>
        <v>0.95374099999999995</v>
      </c>
      <c r="H34" s="27">
        <f>'AEO 2022 Table 49 Raw'!K24</f>
        <v>1.029255</v>
      </c>
      <c r="I34" s="27">
        <f>'AEO 2022 Table 49 Raw'!L24</f>
        <v>1.1008089999999999</v>
      </c>
      <c r="J34" s="27">
        <f>'AEO 2022 Table 49 Raw'!M24</f>
        <v>1.1753210000000001</v>
      </c>
      <c r="K34" s="27">
        <f>'AEO 2022 Table 49 Raw'!N24</f>
        <v>1.247816</v>
      </c>
      <c r="L34" s="27">
        <f>'AEO 2022 Table 49 Raw'!O24</f>
        <v>1.3223320000000001</v>
      </c>
      <c r="M34" s="27">
        <f>'AEO 2022 Table 49 Raw'!P24</f>
        <v>1.396048</v>
      </c>
      <c r="N34" s="27">
        <f>'AEO 2022 Table 49 Raw'!Q24</f>
        <v>1.473946</v>
      </c>
      <c r="O34" s="27">
        <f>'AEO 2022 Table 49 Raw'!R24</f>
        <v>1.5513349999999999</v>
      </c>
      <c r="P34" s="27">
        <f>'AEO 2022 Table 49 Raw'!S24</f>
        <v>1.6278250000000001</v>
      </c>
      <c r="Q34" s="27">
        <f>'AEO 2022 Table 49 Raw'!T24</f>
        <v>1.7094689999999999</v>
      </c>
      <c r="R34" s="27">
        <f>'AEO 2022 Table 49 Raw'!U24</f>
        <v>1.7926770000000001</v>
      </c>
      <c r="S34" s="27">
        <f>'AEO 2022 Table 49 Raw'!V24</f>
        <v>1.8822209999999999</v>
      </c>
      <c r="T34" s="27">
        <f>'AEO 2022 Table 49 Raw'!W24</f>
        <v>1.976623</v>
      </c>
      <c r="U34" s="27">
        <f>'AEO 2022 Table 49 Raw'!X24</f>
        <v>2.0788820000000001</v>
      </c>
      <c r="V34" s="27">
        <f>'AEO 2022 Table 49 Raw'!Y24</f>
        <v>2.18316</v>
      </c>
      <c r="W34" s="27">
        <f>'AEO 2022 Table 49 Raw'!Z24</f>
        <v>2.2937639999999999</v>
      </c>
      <c r="X34" s="27">
        <f>'AEO 2022 Table 49 Raw'!AA24</f>
        <v>2.411905</v>
      </c>
      <c r="Y34" s="27">
        <f>'AEO 2022 Table 49 Raw'!AB24</f>
        <v>2.5342340000000001</v>
      </c>
      <c r="Z34" s="27">
        <f>'AEO 2022 Table 49 Raw'!AC24</f>
        <v>2.6533519999999999</v>
      </c>
      <c r="AA34" s="27">
        <f>'AEO 2022 Table 49 Raw'!AD24</f>
        <v>2.7781319999999998</v>
      </c>
      <c r="AB34" s="27">
        <f>'AEO 2022 Table 49 Raw'!AE24</f>
        <v>2.9174440000000001</v>
      </c>
      <c r="AC34" s="27">
        <f>'AEO 2022 Table 49 Raw'!AF24</f>
        <v>3.056603</v>
      </c>
      <c r="AD34" s="27">
        <f>'AEO 2022 Table 49 Raw'!AG24</f>
        <v>3.1893539999999998</v>
      </c>
      <c r="AE34" s="27">
        <f>'AEO 2022 Table 49 Raw'!AH24</f>
        <v>3.3302480000000001</v>
      </c>
      <c r="AF34" s="27">
        <f>'AEO 2022 Table 49 Raw'!AI24</f>
        <v>3.495403</v>
      </c>
      <c r="AG34" s="45">
        <f>'AEO 2022 Table 49 Raw'!AJ24</f>
        <v>6.2E-2</v>
      </c>
    </row>
    <row r="35" spans="1:33" ht="15" customHeight="1">
      <c r="A35" s="8" t="s">
        <v>1293</v>
      </c>
      <c r="B35" s="24" t="s">
        <v>1278</v>
      </c>
      <c r="C35" s="27">
        <f>'AEO 2022 Table 49 Raw'!F25</f>
        <v>2.336E-3</v>
      </c>
      <c r="D35" s="27">
        <f>'AEO 2022 Table 49 Raw'!G25</f>
        <v>2.483E-3</v>
      </c>
      <c r="E35" s="27">
        <f>'AEO 2022 Table 49 Raw'!H25</f>
        <v>2.5769999999999999E-3</v>
      </c>
      <c r="F35" s="27">
        <f>'AEO 2022 Table 49 Raw'!I25</f>
        <v>2.6350000000000002E-3</v>
      </c>
      <c r="G35" s="27">
        <f>'AEO 2022 Table 49 Raw'!J25</f>
        <v>2.6749999999999999E-3</v>
      </c>
      <c r="H35" s="27">
        <f>'AEO 2022 Table 49 Raw'!K25</f>
        <v>2.6870000000000002E-3</v>
      </c>
      <c r="I35" s="27">
        <f>'AEO 2022 Table 49 Raw'!L25</f>
        <v>2.6800000000000001E-3</v>
      </c>
      <c r="J35" s="27">
        <f>'AEO 2022 Table 49 Raw'!M25</f>
        <v>2.6679999999999998E-3</v>
      </c>
      <c r="K35" s="27">
        <f>'AEO 2022 Table 49 Raw'!N25</f>
        <v>2.643E-3</v>
      </c>
      <c r="L35" s="27">
        <f>'AEO 2022 Table 49 Raw'!O25</f>
        <v>2.614E-3</v>
      </c>
      <c r="M35" s="27">
        <f>'AEO 2022 Table 49 Raw'!P25</f>
        <v>2.581E-3</v>
      </c>
      <c r="N35" s="27">
        <f>'AEO 2022 Table 49 Raw'!Q25</f>
        <v>2.5500000000000002E-3</v>
      </c>
      <c r="O35" s="27">
        <f>'AEO 2022 Table 49 Raw'!R25</f>
        <v>2.5179999999999998E-3</v>
      </c>
      <c r="P35" s="27">
        <f>'AEO 2022 Table 49 Raw'!S25</f>
        <v>2.4719999999999998E-3</v>
      </c>
      <c r="Q35" s="27">
        <f>'AEO 2022 Table 49 Raw'!T25</f>
        <v>2.4499999999999999E-3</v>
      </c>
      <c r="R35" s="27">
        <f>'AEO 2022 Table 49 Raw'!U25</f>
        <v>2.395E-3</v>
      </c>
      <c r="S35" s="27">
        <f>'AEO 2022 Table 49 Raw'!V25</f>
        <v>2.32E-3</v>
      </c>
      <c r="T35" s="27">
        <f>'AEO 2022 Table 49 Raw'!W25</f>
        <v>2.2910000000000001E-3</v>
      </c>
      <c r="U35" s="27">
        <f>'AEO 2022 Table 49 Raw'!X25</f>
        <v>2.2460000000000002E-3</v>
      </c>
      <c r="V35" s="27">
        <f>'AEO 2022 Table 49 Raw'!Y25</f>
        <v>2.196E-3</v>
      </c>
      <c r="W35" s="27">
        <f>'AEO 2022 Table 49 Raw'!Z25</f>
        <v>2.1489999999999999E-3</v>
      </c>
      <c r="X35" s="27">
        <f>'AEO 2022 Table 49 Raw'!AA25</f>
        <v>2.1029999999999998E-3</v>
      </c>
      <c r="Y35" s="27">
        <f>'AEO 2022 Table 49 Raw'!AB25</f>
        <v>2.0579999999999999E-3</v>
      </c>
      <c r="Z35" s="27">
        <f>'AEO 2022 Table 49 Raw'!AC25</f>
        <v>2.0070000000000001E-3</v>
      </c>
      <c r="AA35" s="27">
        <f>'AEO 2022 Table 49 Raw'!AD25</f>
        <v>1.9589999999999998E-3</v>
      </c>
      <c r="AB35" s="27">
        <f>'AEO 2022 Table 49 Raw'!AE25</f>
        <v>1.916E-3</v>
      </c>
      <c r="AC35" s="27">
        <f>'AEO 2022 Table 49 Raw'!AF25</f>
        <v>1.8710000000000001E-3</v>
      </c>
      <c r="AD35" s="27">
        <f>'AEO 2022 Table 49 Raw'!AG25</f>
        <v>1.8220000000000001E-3</v>
      </c>
      <c r="AE35" s="27">
        <f>'AEO 2022 Table 49 Raw'!AH25</f>
        <v>1.7700000000000001E-3</v>
      </c>
      <c r="AF35" s="27">
        <f>'AEO 2022 Table 49 Raw'!AI25</f>
        <v>1.7279999999999999E-3</v>
      </c>
      <c r="AG35" s="45">
        <f>'AEO 2022 Table 49 Raw'!AJ25</f>
        <v>-0.01</v>
      </c>
    </row>
    <row r="36" spans="1:33" ht="15" customHeight="1">
      <c r="A36" s="8" t="s">
        <v>1294</v>
      </c>
      <c r="B36" s="24" t="s">
        <v>1280</v>
      </c>
      <c r="C36" s="27">
        <f>'AEO 2022 Table 49 Raw'!F26</f>
        <v>6.3160000000000004E-3</v>
      </c>
      <c r="D36" s="27">
        <f>'AEO 2022 Table 49 Raw'!G26</f>
        <v>1.188E-2</v>
      </c>
      <c r="E36" s="27">
        <f>'AEO 2022 Table 49 Raw'!H26</f>
        <v>1.7357999999999998E-2</v>
      </c>
      <c r="F36" s="27">
        <f>'AEO 2022 Table 49 Raw'!I26</f>
        <v>2.3025E-2</v>
      </c>
      <c r="G36" s="27">
        <f>'AEO 2022 Table 49 Raw'!J26</f>
        <v>2.8771000000000001E-2</v>
      </c>
      <c r="H36" s="27">
        <f>'AEO 2022 Table 49 Raw'!K26</f>
        <v>3.431E-2</v>
      </c>
      <c r="I36" s="27">
        <f>'AEO 2022 Table 49 Raw'!L26</f>
        <v>3.968E-2</v>
      </c>
      <c r="J36" s="27">
        <f>'AEO 2022 Table 49 Raw'!M26</f>
        <v>4.5152999999999999E-2</v>
      </c>
      <c r="K36" s="27">
        <f>'AEO 2022 Table 49 Raw'!N26</f>
        <v>5.0585999999999999E-2</v>
      </c>
      <c r="L36" s="27">
        <f>'AEO 2022 Table 49 Raw'!O26</f>
        <v>5.6075E-2</v>
      </c>
      <c r="M36" s="27">
        <f>'AEO 2022 Table 49 Raw'!P26</f>
        <v>6.1511999999999997E-2</v>
      </c>
      <c r="N36" s="27">
        <f>'AEO 2022 Table 49 Raw'!Q26</f>
        <v>6.7125000000000004E-2</v>
      </c>
      <c r="O36" s="27">
        <f>'AEO 2022 Table 49 Raw'!R26</f>
        <v>7.2789999999999994E-2</v>
      </c>
      <c r="P36" s="27">
        <f>'AEO 2022 Table 49 Raw'!S26</f>
        <v>7.8303999999999999E-2</v>
      </c>
      <c r="Q36" s="27">
        <f>'AEO 2022 Table 49 Raw'!T26</f>
        <v>8.3983000000000002E-2</v>
      </c>
      <c r="R36" s="27">
        <f>'AEO 2022 Table 49 Raw'!U26</f>
        <v>8.9842000000000005E-2</v>
      </c>
      <c r="S36" s="27">
        <f>'AEO 2022 Table 49 Raw'!V26</f>
        <v>9.5938999999999997E-2</v>
      </c>
      <c r="T36" s="27">
        <f>'AEO 2022 Table 49 Raw'!W26</f>
        <v>0.102341</v>
      </c>
      <c r="U36" s="27">
        <f>'AEO 2022 Table 49 Raw'!X26</f>
        <v>0.109181</v>
      </c>
      <c r="V36" s="27">
        <f>'AEO 2022 Table 49 Raw'!Y26</f>
        <v>0.116073</v>
      </c>
      <c r="W36" s="27">
        <f>'AEO 2022 Table 49 Raw'!Z26</f>
        <v>0.12331300000000001</v>
      </c>
      <c r="X36" s="27">
        <f>'AEO 2022 Table 49 Raw'!AA26</f>
        <v>0.130971</v>
      </c>
      <c r="Y36" s="27">
        <f>'AEO 2022 Table 49 Raw'!AB26</f>
        <v>0.138929</v>
      </c>
      <c r="Z36" s="27">
        <f>'AEO 2022 Table 49 Raw'!AC26</f>
        <v>0.14674100000000001</v>
      </c>
      <c r="AA36" s="27">
        <f>'AEO 2022 Table 49 Raw'!AD26</f>
        <v>0.15495400000000001</v>
      </c>
      <c r="AB36" s="27">
        <f>'AEO 2022 Table 49 Raw'!AE26</f>
        <v>0.16401399999999999</v>
      </c>
      <c r="AC36" s="27">
        <f>'AEO 2022 Table 49 Raw'!AF26</f>
        <v>0.17321400000000001</v>
      </c>
      <c r="AD36" s="27">
        <f>'AEO 2022 Table 49 Raw'!AG26</f>
        <v>0.182168</v>
      </c>
      <c r="AE36" s="27">
        <f>'AEO 2022 Table 49 Raw'!AH26</f>
        <v>0.19164400000000001</v>
      </c>
      <c r="AF36" s="27">
        <f>'AEO 2022 Table 49 Raw'!AI26</f>
        <v>0.202599</v>
      </c>
      <c r="AG36" s="45">
        <f>'AEO 2022 Table 49 Raw'!AJ26</f>
        <v>0.127</v>
      </c>
    </row>
    <row r="37" spans="1:33" ht="15" customHeight="1">
      <c r="A37" s="8" t="s">
        <v>1295</v>
      </c>
      <c r="B37" s="24" t="s">
        <v>1282</v>
      </c>
      <c r="C37" s="27">
        <f>'AEO 2022 Table 49 Raw'!F27</f>
        <v>5.9789999999999999E-3</v>
      </c>
      <c r="D37" s="27">
        <f>'AEO 2022 Table 49 Raw'!G27</f>
        <v>1.1245E-2</v>
      </c>
      <c r="E37" s="27">
        <f>'AEO 2022 Table 49 Raw'!H27</f>
        <v>1.6431000000000001E-2</v>
      </c>
      <c r="F37" s="27">
        <f>'AEO 2022 Table 49 Raw'!I27</f>
        <v>2.1794000000000001E-2</v>
      </c>
      <c r="G37" s="27">
        <f>'AEO 2022 Table 49 Raw'!J27</f>
        <v>2.7233E-2</v>
      </c>
      <c r="H37" s="27">
        <f>'AEO 2022 Table 49 Raw'!K27</f>
        <v>3.2476999999999999E-2</v>
      </c>
      <c r="I37" s="27">
        <f>'AEO 2022 Table 49 Raw'!L27</f>
        <v>3.7560000000000003E-2</v>
      </c>
      <c r="J37" s="27">
        <f>'AEO 2022 Table 49 Raw'!M27</f>
        <v>4.2741000000000001E-2</v>
      </c>
      <c r="K37" s="27">
        <f>'AEO 2022 Table 49 Raw'!N27</f>
        <v>4.7884000000000003E-2</v>
      </c>
      <c r="L37" s="27">
        <f>'AEO 2022 Table 49 Raw'!O27</f>
        <v>5.3079000000000001E-2</v>
      </c>
      <c r="M37" s="27">
        <f>'AEO 2022 Table 49 Raw'!P27</f>
        <v>5.8226E-2</v>
      </c>
      <c r="N37" s="27">
        <f>'AEO 2022 Table 49 Raw'!Q27</f>
        <v>6.3538999999999998E-2</v>
      </c>
      <c r="O37" s="27">
        <f>'AEO 2022 Table 49 Raw'!R27</f>
        <v>6.8901000000000004E-2</v>
      </c>
      <c r="P37" s="27">
        <f>'AEO 2022 Table 49 Raw'!S27</f>
        <v>7.4121000000000006E-2</v>
      </c>
      <c r="Q37" s="27">
        <f>'AEO 2022 Table 49 Raw'!T27</f>
        <v>7.9495999999999997E-2</v>
      </c>
      <c r="R37" s="27">
        <f>'AEO 2022 Table 49 Raw'!U27</f>
        <v>8.5042000000000006E-2</v>
      </c>
      <c r="S37" s="27">
        <f>'AEO 2022 Table 49 Raw'!V27</f>
        <v>9.0814000000000006E-2</v>
      </c>
      <c r="T37" s="27">
        <f>'AEO 2022 Table 49 Raw'!W27</f>
        <v>9.6873000000000001E-2</v>
      </c>
      <c r="U37" s="27">
        <f>'AEO 2022 Table 49 Raw'!X27</f>
        <v>0.103348</v>
      </c>
      <c r="V37" s="27">
        <f>'AEO 2022 Table 49 Raw'!Y27</f>
        <v>0.109871</v>
      </c>
      <c r="W37" s="27">
        <f>'AEO 2022 Table 49 Raw'!Z27</f>
        <v>0.116725</v>
      </c>
      <c r="X37" s="27">
        <f>'AEO 2022 Table 49 Raw'!AA27</f>
        <v>0.123974</v>
      </c>
      <c r="Y37" s="27">
        <f>'AEO 2022 Table 49 Raw'!AB27</f>
        <v>0.13150700000000001</v>
      </c>
      <c r="Z37" s="27">
        <f>'AEO 2022 Table 49 Raw'!AC27</f>
        <v>0.138901</v>
      </c>
      <c r="AA37" s="27">
        <f>'AEO 2022 Table 49 Raw'!AD27</f>
        <v>0.146676</v>
      </c>
      <c r="AB37" s="27">
        <f>'AEO 2022 Table 49 Raw'!AE27</f>
        <v>0.155251</v>
      </c>
      <c r="AC37" s="27">
        <f>'AEO 2022 Table 49 Raw'!AF27</f>
        <v>0.16395999999999999</v>
      </c>
      <c r="AD37" s="27">
        <f>'AEO 2022 Table 49 Raw'!AG27</f>
        <v>0.172435</v>
      </c>
      <c r="AE37" s="27">
        <f>'AEO 2022 Table 49 Raw'!AH27</f>
        <v>0.18140500000000001</v>
      </c>
      <c r="AF37" s="27">
        <f>'AEO 2022 Table 49 Raw'!AI27</f>
        <v>0.191775</v>
      </c>
      <c r="AG37" s="45">
        <f>'AEO 2022 Table 49 Raw'!AJ27</f>
        <v>0.127</v>
      </c>
    </row>
    <row r="38" spans="1:33" ht="15" customHeight="1">
      <c r="A38" s="8" t="s">
        <v>1296</v>
      </c>
      <c r="B38" s="24" t="s">
        <v>1284</v>
      </c>
      <c r="C38" s="27">
        <f>'AEO 2022 Table 49 Raw'!F28</f>
        <v>9.6570000000000007E-3</v>
      </c>
      <c r="D38" s="27">
        <f>'AEO 2022 Table 49 Raw'!G28</f>
        <v>1.8162999999999999E-2</v>
      </c>
      <c r="E38" s="27">
        <f>'AEO 2022 Table 49 Raw'!H28</f>
        <v>2.6539E-2</v>
      </c>
      <c r="F38" s="27">
        <f>'AEO 2022 Table 49 Raw'!I28</f>
        <v>3.5201999999999997E-2</v>
      </c>
      <c r="G38" s="27">
        <f>'AEO 2022 Table 49 Raw'!J28</f>
        <v>4.3985999999999997E-2</v>
      </c>
      <c r="H38" s="27">
        <f>'AEO 2022 Table 49 Raw'!K28</f>
        <v>5.2455000000000002E-2</v>
      </c>
      <c r="I38" s="27">
        <f>'AEO 2022 Table 49 Raw'!L28</f>
        <v>6.0664999999999997E-2</v>
      </c>
      <c r="J38" s="27">
        <f>'AEO 2022 Table 49 Raw'!M28</f>
        <v>6.9033999999999998E-2</v>
      </c>
      <c r="K38" s="27">
        <f>'AEO 2022 Table 49 Raw'!N28</f>
        <v>7.7340000000000006E-2</v>
      </c>
      <c r="L38" s="27">
        <f>'AEO 2022 Table 49 Raw'!O28</f>
        <v>8.5731000000000002E-2</v>
      </c>
      <c r="M38" s="27">
        <f>'AEO 2022 Table 49 Raw'!P28</f>
        <v>9.4044000000000003E-2</v>
      </c>
      <c r="N38" s="27">
        <f>'AEO 2022 Table 49 Raw'!Q28</f>
        <v>0.10262499999999999</v>
      </c>
      <c r="O38" s="27">
        <f>'AEO 2022 Table 49 Raw'!R28</f>
        <v>0.111286</v>
      </c>
      <c r="P38" s="27">
        <f>'AEO 2022 Table 49 Raw'!S28</f>
        <v>0.119717</v>
      </c>
      <c r="Q38" s="27">
        <f>'AEO 2022 Table 49 Raw'!T28</f>
        <v>0.12839900000000001</v>
      </c>
      <c r="R38" s="27">
        <f>'AEO 2022 Table 49 Raw'!U28</f>
        <v>0.13735700000000001</v>
      </c>
      <c r="S38" s="27">
        <f>'AEO 2022 Table 49 Raw'!V28</f>
        <v>0.146679</v>
      </c>
      <c r="T38" s="27">
        <f>'AEO 2022 Table 49 Raw'!W28</f>
        <v>0.15646499999999999</v>
      </c>
      <c r="U38" s="27">
        <f>'AEO 2022 Table 49 Raw'!X28</f>
        <v>0.16692299999999999</v>
      </c>
      <c r="V38" s="27">
        <f>'AEO 2022 Table 49 Raw'!Y28</f>
        <v>0.17746000000000001</v>
      </c>
      <c r="W38" s="27">
        <f>'AEO 2022 Table 49 Raw'!Z28</f>
        <v>0.188529</v>
      </c>
      <c r="X38" s="27">
        <f>'AEO 2022 Table 49 Raw'!AA28</f>
        <v>0.200238</v>
      </c>
      <c r="Y38" s="27">
        <f>'AEO 2022 Table 49 Raw'!AB28</f>
        <v>0.21240400000000001</v>
      </c>
      <c r="Z38" s="27">
        <f>'AEO 2022 Table 49 Raw'!AC28</f>
        <v>0.22434799999999999</v>
      </c>
      <c r="AA38" s="27">
        <f>'AEO 2022 Table 49 Raw'!AD28</f>
        <v>0.236904</v>
      </c>
      <c r="AB38" s="27">
        <f>'AEO 2022 Table 49 Raw'!AE28</f>
        <v>0.25075500000000001</v>
      </c>
      <c r="AC38" s="27">
        <f>'AEO 2022 Table 49 Raw'!AF28</f>
        <v>0.264822</v>
      </c>
      <c r="AD38" s="27">
        <f>'AEO 2022 Table 49 Raw'!AG28</f>
        <v>0.27851100000000001</v>
      </c>
      <c r="AE38" s="27">
        <f>'AEO 2022 Table 49 Raw'!AH28</f>
        <v>0.29299799999999998</v>
      </c>
      <c r="AF38" s="27">
        <f>'AEO 2022 Table 49 Raw'!AI28</f>
        <v>0.30974699999999999</v>
      </c>
      <c r="AG38" s="45">
        <f>'AEO 2022 Table 49 Raw'!AJ28</f>
        <v>0.127</v>
      </c>
    </row>
    <row r="39" spans="1:33" ht="12" customHeight="1">
      <c r="A39" s="8" t="s">
        <v>1297</v>
      </c>
      <c r="B39" s="24" t="s">
        <v>1298</v>
      </c>
      <c r="C39" s="27">
        <f>'AEO 2022 Table 49 Raw'!F29</f>
        <v>55.063403999999998</v>
      </c>
      <c r="D39" s="27">
        <f>'AEO 2022 Table 49 Raw'!G29</f>
        <v>55.804493000000001</v>
      </c>
      <c r="E39" s="27">
        <f>'AEO 2022 Table 49 Raw'!H29</f>
        <v>56.094397999999998</v>
      </c>
      <c r="F39" s="27">
        <f>'AEO 2022 Table 49 Raw'!I29</f>
        <v>56.346221999999997</v>
      </c>
      <c r="G39" s="27">
        <f>'AEO 2022 Table 49 Raw'!J29</f>
        <v>56.854435000000002</v>
      </c>
      <c r="H39" s="27">
        <f>'AEO 2022 Table 49 Raw'!K29</f>
        <v>57.319308999999997</v>
      </c>
      <c r="I39" s="27">
        <f>'AEO 2022 Table 49 Raw'!L29</f>
        <v>57.813999000000003</v>
      </c>
      <c r="J39" s="27">
        <f>'AEO 2022 Table 49 Raw'!M29</f>
        <v>58.595795000000003</v>
      </c>
      <c r="K39" s="27">
        <f>'AEO 2022 Table 49 Raw'!N29</f>
        <v>59.340645000000002</v>
      </c>
      <c r="L39" s="27">
        <f>'AEO 2022 Table 49 Raw'!O29</f>
        <v>60.191422000000003</v>
      </c>
      <c r="M39" s="27">
        <f>'AEO 2022 Table 49 Raw'!P29</f>
        <v>61.006329000000001</v>
      </c>
      <c r="N39" s="27">
        <f>'AEO 2022 Table 49 Raw'!Q29</f>
        <v>61.993561</v>
      </c>
      <c r="O39" s="27">
        <f>'AEO 2022 Table 49 Raw'!R29</f>
        <v>62.930405</v>
      </c>
      <c r="P39" s="27">
        <f>'AEO 2022 Table 49 Raw'!S29</f>
        <v>63.722389</v>
      </c>
      <c r="Q39" s="27">
        <f>'AEO 2022 Table 49 Raw'!T29</f>
        <v>64.635955999999993</v>
      </c>
      <c r="R39" s="27">
        <f>'AEO 2022 Table 49 Raw'!U29</f>
        <v>65.603522999999996</v>
      </c>
      <c r="S39" s="27">
        <f>'AEO 2022 Table 49 Raw'!V29</f>
        <v>66.636734000000004</v>
      </c>
      <c r="T39" s="27">
        <f>'AEO 2022 Table 49 Raw'!W29</f>
        <v>67.660126000000005</v>
      </c>
      <c r="U39" s="27">
        <f>'AEO 2022 Table 49 Raw'!X29</f>
        <v>68.821335000000005</v>
      </c>
      <c r="V39" s="27">
        <f>'AEO 2022 Table 49 Raw'!Y29</f>
        <v>69.983635000000007</v>
      </c>
      <c r="W39" s="27">
        <f>'AEO 2022 Table 49 Raw'!Z29</f>
        <v>71.182022000000003</v>
      </c>
      <c r="X39" s="27">
        <f>'AEO 2022 Table 49 Raw'!AA29</f>
        <v>72.483513000000002</v>
      </c>
      <c r="Y39" s="27">
        <f>'AEO 2022 Table 49 Raw'!AB29</f>
        <v>73.866553999999994</v>
      </c>
      <c r="Z39" s="27">
        <f>'AEO 2022 Table 49 Raw'!AC29</f>
        <v>75.083595000000003</v>
      </c>
      <c r="AA39" s="27">
        <f>'AEO 2022 Table 49 Raw'!AD29</f>
        <v>76.379463000000001</v>
      </c>
      <c r="AB39" s="27">
        <f>'AEO 2022 Table 49 Raw'!AE29</f>
        <v>77.923561000000007</v>
      </c>
      <c r="AC39" s="27">
        <f>'AEO 2022 Table 49 Raw'!AF29</f>
        <v>79.383232000000007</v>
      </c>
      <c r="AD39" s="27">
        <f>'AEO 2022 Table 49 Raw'!AG29</f>
        <v>80.603783000000007</v>
      </c>
      <c r="AE39" s="27">
        <f>'AEO 2022 Table 49 Raw'!AH29</f>
        <v>81.916222000000005</v>
      </c>
      <c r="AF39" s="27">
        <f>'AEO 2022 Table 49 Raw'!AI29</f>
        <v>83.661620999999997</v>
      </c>
      <c r="AG39" s="45">
        <f>'AEO 2022 Table 49 Raw'!AJ29</f>
        <v>1.4999999999999999E-2</v>
      </c>
    </row>
    <row r="40" spans="1:33" ht="12" customHeight="1">
      <c r="B40" s="23" t="s">
        <v>1299</v>
      </c>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45"/>
    </row>
    <row r="41" spans="1:33" ht="12" customHeight="1">
      <c r="A41" s="8" t="s">
        <v>1300</v>
      </c>
      <c r="B41" s="24" t="s">
        <v>1269</v>
      </c>
      <c r="C41" s="27">
        <f>'AEO 2022 Table 49 Raw'!F31</f>
        <v>173.643494</v>
      </c>
      <c r="D41" s="27">
        <f>'AEO 2022 Table 49 Raw'!G31</f>
        <v>176.00322</v>
      </c>
      <c r="E41" s="27">
        <f>'AEO 2022 Table 49 Raw'!H31</f>
        <v>176.162994</v>
      </c>
      <c r="F41" s="27">
        <f>'AEO 2022 Table 49 Raw'!I31</f>
        <v>175.78733800000001</v>
      </c>
      <c r="G41" s="27">
        <f>'AEO 2022 Table 49 Raw'!J31</f>
        <v>176.172729</v>
      </c>
      <c r="H41" s="27">
        <f>'AEO 2022 Table 49 Raw'!K31</f>
        <v>176.12794500000001</v>
      </c>
      <c r="I41" s="27">
        <f>'AEO 2022 Table 49 Raw'!L31</f>
        <v>175.737244</v>
      </c>
      <c r="J41" s="27">
        <f>'AEO 2022 Table 49 Raw'!M31</f>
        <v>175.74389600000001</v>
      </c>
      <c r="K41" s="27">
        <f>'AEO 2022 Table 49 Raw'!N31</f>
        <v>175.34985399999999</v>
      </c>
      <c r="L41" s="27">
        <f>'AEO 2022 Table 49 Raw'!O31</f>
        <v>175.09283400000001</v>
      </c>
      <c r="M41" s="27">
        <f>'AEO 2022 Table 49 Raw'!P31</f>
        <v>174.619766</v>
      </c>
      <c r="N41" s="27">
        <f>'AEO 2022 Table 49 Raw'!Q31</f>
        <v>174.357101</v>
      </c>
      <c r="O41" s="27">
        <f>'AEO 2022 Table 49 Raw'!R31</f>
        <v>173.914017</v>
      </c>
      <c r="P41" s="27">
        <f>'AEO 2022 Table 49 Raw'!S31</f>
        <v>172.998062</v>
      </c>
      <c r="Q41" s="27">
        <f>'AEO 2022 Table 49 Raw'!T31</f>
        <v>172.270691</v>
      </c>
      <c r="R41" s="27">
        <f>'AEO 2022 Table 49 Raw'!U31</f>
        <v>171.534943</v>
      </c>
      <c r="S41" s="27">
        <f>'AEO 2022 Table 49 Raw'!V31</f>
        <v>170.81895399999999</v>
      </c>
      <c r="T41" s="27">
        <f>'AEO 2022 Table 49 Raw'!W31</f>
        <v>170.24906899999999</v>
      </c>
      <c r="U41" s="27">
        <f>'AEO 2022 Table 49 Raw'!X31</f>
        <v>169.86436499999999</v>
      </c>
      <c r="V41" s="27">
        <f>'AEO 2022 Table 49 Raw'!Y31</f>
        <v>169.523483</v>
      </c>
      <c r="W41" s="27">
        <f>'AEO 2022 Table 49 Raw'!Z31</f>
        <v>169.14584400000001</v>
      </c>
      <c r="X41" s="27">
        <f>'AEO 2022 Table 49 Raw'!AA31</f>
        <v>169.00076300000001</v>
      </c>
      <c r="Y41" s="27">
        <f>'AEO 2022 Table 49 Raw'!AB31</f>
        <v>168.86264</v>
      </c>
      <c r="Z41" s="27">
        <f>'AEO 2022 Table 49 Raw'!AC31</f>
        <v>168.17944299999999</v>
      </c>
      <c r="AA41" s="27">
        <f>'AEO 2022 Table 49 Raw'!AD31</f>
        <v>167.56214900000001</v>
      </c>
      <c r="AB41" s="27">
        <f>'AEO 2022 Table 49 Raw'!AE31</f>
        <v>167.345978</v>
      </c>
      <c r="AC41" s="27">
        <f>'AEO 2022 Table 49 Raw'!AF31</f>
        <v>166.793961</v>
      </c>
      <c r="AD41" s="27">
        <f>'AEO 2022 Table 49 Raw'!AG31</f>
        <v>165.65051299999999</v>
      </c>
      <c r="AE41" s="27">
        <f>'AEO 2022 Table 49 Raw'!AH31</f>
        <v>164.585083</v>
      </c>
      <c r="AF41" s="27">
        <f>'AEO 2022 Table 49 Raw'!AI31</f>
        <v>164.258163</v>
      </c>
      <c r="AG41" s="45">
        <f>'AEO 2022 Table 49 Raw'!AJ31</f>
        <v>-2E-3</v>
      </c>
    </row>
    <row r="42" spans="1:33" ht="12" customHeight="1">
      <c r="A42" s="8" t="s">
        <v>1301</v>
      </c>
      <c r="B42" s="24" t="s">
        <v>1271</v>
      </c>
      <c r="C42" s="27">
        <f>'AEO 2022 Table 49 Raw'!F32</f>
        <v>0.15190899999999999</v>
      </c>
      <c r="D42" s="27">
        <f>'AEO 2022 Table 49 Raw'!G32</f>
        <v>0.13570699999999999</v>
      </c>
      <c r="E42" s="27">
        <f>'AEO 2022 Table 49 Raw'!H32</f>
        <v>0.12146999999999999</v>
      </c>
      <c r="F42" s="27">
        <f>'AEO 2022 Table 49 Raw'!I32</f>
        <v>0.109176</v>
      </c>
      <c r="G42" s="27">
        <f>'AEO 2022 Table 49 Raw'!J32</f>
        <v>9.8918000000000006E-2</v>
      </c>
      <c r="H42" s="27">
        <f>'AEO 2022 Table 49 Raw'!K32</f>
        <v>9.0906000000000001E-2</v>
      </c>
      <c r="I42" s="27">
        <f>'AEO 2022 Table 49 Raw'!L32</f>
        <v>8.4778000000000006E-2</v>
      </c>
      <c r="J42" s="27">
        <f>'AEO 2022 Table 49 Raw'!M32</f>
        <v>8.0001000000000003E-2</v>
      </c>
      <c r="K42" s="27">
        <f>'AEO 2022 Table 49 Raw'!N32</f>
        <v>7.5896000000000005E-2</v>
      </c>
      <c r="L42" s="27">
        <f>'AEO 2022 Table 49 Raw'!O32</f>
        <v>7.3271000000000003E-2</v>
      </c>
      <c r="M42" s="27">
        <f>'AEO 2022 Table 49 Raw'!P32</f>
        <v>7.0998000000000006E-2</v>
      </c>
      <c r="N42" s="27">
        <f>'AEO 2022 Table 49 Raw'!Q32</f>
        <v>6.8972000000000006E-2</v>
      </c>
      <c r="O42" s="27">
        <f>'AEO 2022 Table 49 Raw'!R32</f>
        <v>6.7311999999999997E-2</v>
      </c>
      <c r="P42" s="27">
        <f>'AEO 2022 Table 49 Raw'!S32</f>
        <v>6.5903000000000003E-2</v>
      </c>
      <c r="Q42" s="27">
        <f>'AEO 2022 Table 49 Raw'!T32</f>
        <v>6.5020999999999995E-2</v>
      </c>
      <c r="R42" s="27">
        <f>'AEO 2022 Table 49 Raw'!U32</f>
        <v>6.4155000000000004E-2</v>
      </c>
      <c r="S42" s="27">
        <f>'AEO 2022 Table 49 Raw'!V32</f>
        <v>6.3508999999999996E-2</v>
      </c>
      <c r="T42" s="27">
        <f>'AEO 2022 Table 49 Raw'!W32</f>
        <v>6.2854999999999994E-2</v>
      </c>
      <c r="U42" s="27">
        <f>'AEO 2022 Table 49 Raw'!X32</f>
        <v>6.2370000000000002E-2</v>
      </c>
      <c r="V42" s="27">
        <f>'AEO 2022 Table 49 Raw'!Y32</f>
        <v>6.1841E-2</v>
      </c>
      <c r="W42" s="27">
        <f>'AEO 2022 Table 49 Raw'!Z32</f>
        <v>6.1487E-2</v>
      </c>
      <c r="X42" s="27">
        <f>'AEO 2022 Table 49 Raw'!AA32</f>
        <v>6.0884000000000001E-2</v>
      </c>
      <c r="Y42" s="27">
        <f>'AEO 2022 Table 49 Raw'!AB32</f>
        <v>6.0409999999999998E-2</v>
      </c>
      <c r="Z42" s="27">
        <f>'AEO 2022 Table 49 Raw'!AC32</f>
        <v>5.9957999999999997E-2</v>
      </c>
      <c r="AA42" s="27">
        <f>'AEO 2022 Table 49 Raw'!AD32</f>
        <v>5.9708999999999998E-2</v>
      </c>
      <c r="AB42" s="27">
        <f>'AEO 2022 Table 49 Raw'!AE32</f>
        <v>5.9735000000000003E-2</v>
      </c>
      <c r="AC42" s="27">
        <f>'AEO 2022 Table 49 Raw'!AF32</f>
        <v>5.9711E-2</v>
      </c>
      <c r="AD42" s="27">
        <f>'AEO 2022 Table 49 Raw'!AG32</f>
        <v>5.9569999999999998E-2</v>
      </c>
      <c r="AE42" s="27">
        <f>'AEO 2022 Table 49 Raw'!AH32</f>
        <v>5.9494999999999999E-2</v>
      </c>
      <c r="AF42" s="27">
        <f>'AEO 2022 Table 49 Raw'!AI32</f>
        <v>5.9670000000000001E-2</v>
      </c>
      <c r="AG42" s="45">
        <f>'AEO 2022 Table 49 Raw'!AJ32</f>
        <v>-3.2000000000000001E-2</v>
      </c>
    </row>
    <row r="43" spans="1:33" ht="12" customHeight="1">
      <c r="A43" s="8" t="s">
        <v>1302</v>
      </c>
      <c r="B43" s="24" t="s">
        <v>915</v>
      </c>
      <c r="C43" s="27">
        <f>'AEO 2022 Table 49 Raw'!F33</f>
        <v>2.5527000000000001E-2</v>
      </c>
      <c r="D43" s="27">
        <f>'AEO 2022 Table 49 Raw'!G33</f>
        <v>2.7455E-2</v>
      </c>
      <c r="E43" s="27">
        <f>'AEO 2022 Table 49 Raw'!H33</f>
        <v>2.9021999999999999E-2</v>
      </c>
      <c r="F43" s="27">
        <f>'AEO 2022 Table 49 Raw'!I33</f>
        <v>3.0478999999999999E-2</v>
      </c>
      <c r="G43" s="27">
        <f>'AEO 2022 Table 49 Raw'!J33</f>
        <v>3.1954000000000003E-2</v>
      </c>
      <c r="H43" s="27">
        <f>'AEO 2022 Table 49 Raw'!K33</f>
        <v>3.3244999999999997E-2</v>
      </c>
      <c r="I43" s="27">
        <f>'AEO 2022 Table 49 Raw'!L33</f>
        <v>3.4329999999999999E-2</v>
      </c>
      <c r="J43" s="27">
        <f>'AEO 2022 Table 49 Raw'!M33</f>
        <v>3.5349999999999999E-2</v>
      </c>
      <c r="K43" s="27">
        <f>'AEO 2022 Table 49 Raw'!N33</f>
        <v>3.6112999999999999E-2</v>
      </c>
      <c r="L43" s="27">
        <f>'AEO 2022 Table 49 Raw'!O33</f>
        <v>3.6811000000000003E-2</v>
      </c>
      <c r="M43" s="27">
        <f>'AEO 2022 Table 49 Raw'!P33</f>
        <v>3.7371000000000001E-2</v>
      </c>
      <c r="N43" s="27">
        <f>'AEO 2022 Table 49 Raw'!Q33</f>
        <v>3.7928999999999997E-2</v>
      </c>
      <c r="O43" s="27">
        <f>'AEO 2022 Table 49 Raw'!R33</f>
        <v>3.8538000000000003E-2</v>
      </c>
      <c r="P43" s="27">
        <f>'AEO 2022 Table 49 Raw'!S33</f>
        <v>3.9174E-2</v>
      </c>
      <c r="Q43" s="27">
        <f>'AEO 2022 Table 49 Raw'!T33</f>
        <v>3.9926000000000003E-2</v>
      </c>
      <c r="R43" s="27">
        <f>'AEO 2022 Table 49 Raw'!U33</f>
        <v>4.0660000000000002E-2</v>
      </c>
      <c r="S43" s="27">
        <f>'AEO 2022 Table 49 Raw'!V33</f>
        <v>4.1420999999999999E-2</v>
      </c>
      <c r="T43" s="27">
        <f>'AEO 2022 Table 49 Raw'!W33</f>
        <v>4.2139999999999997E-2</v>
      </c>
      <c r="U43" s="27">
        <f>'AEO 2022 Table 49 Raw'!X33</f>
        <v>4.2972000000000003E-2</v>
      </c>
      <c r="V43" s="27">
        <f>'AEO 2022 Table 49 Raw'!Y33</f>
        <v>4.3913000000000001E-2</v>
      </c>
      <c r="W43" s="27">
        <f>'AEO 2022 Table 49 Raw'!Z33</f>
        <v>4.4911E-2</v>
      </c>
      <c r="X43" s="27">
        <f>'AEO 2022 Table 49 Raw'!AA33</f>
        <v>4.5992999999999999E-2</v>
      </c>
      <c r="Y43" s="27">
        <f>'AEO 2022 Table 49 Raw'!AB33</f>
        <v>4.7113000000000002E-2</v>
      </c>
      <c r="Z43" s="27">
        <f>'AEO 2022 Table 49 Raw'!AC33</f>
        <v>4.8106999999999997E-2</v>
      </c>
      <c r="AA43" s="27">
        <f>'AEO 2022 Table 49 Raw'!AD33</f>
        <v>4.9148999999999998E-2</v>
      </c>
      <c r="AB43" s="27">
        <f>'AEO 2022 Table 49 Raw'!AE33</f>
        <v>5.0367000000000002E-2</v>
      </c>
      <c r="AC43" s="27">
        <f>'AEO 2022 Table 49 Raw'!AF33</f>
        <v>5.1541999999999998E-2</v>
      </c>
      <c r="AD43" s="27">
        <f>'AEO 2022 Table 49 Raw'!AG33</f>
        <v>5.2562999999999999E-2</v>
      </c>
      <c r="AE43" s="27">
        <f>'AEO 2022 Table 49 Raw'!AH33</f>
        <v>5.3614000000000002E-2</v>
      </c>
      <c r="AF43" s="27">
        <f>'AEO 2022 Table 49 Raw'!AI33</f>
        <v>5.4940000000000003E-2</v>
      </c>
      <c r="AG43" s="45">
        <f>'AEO 2022 Table 49 Raw'!AJ33</f>
        <v>2.7E-2</v>
      </c>
    </row>
    <row r="44" spans="1:33" ht="12" customHeight="1">
      <c r="A44" s="8" t="s">
        <v>1303</v>
      </c>
      <c r="B44" s="24" t="s">
        <v>1274</v>
      </c>
      <c r="C44" s="27">
        <f>'AEO 2022 Table 49 Raw'!F34</f>
        <v>1.888412</v>
      </c>
      <c r="D44" s="27">
        <f>'AEO 2022 Table 49 Raw'!G34</f>
        <v>1.9233130000000001</v>
      </c>
      <c r="E44" s="27">
        <f>'AEO 2022 Table 49 Raw'!H34</f>
        <v>1.925071</v>
      </c>
      <c r="F44" s="27">
        <f>'AEO 2022 Table 49 Raw'!I34</f>
        <v>1.9114279999999999</v>
      </c>
      <c r="G44" s="27">
        <f>'AEO 2022 Table 49 Raw'!J34</f>
        <v>1.8987130000000001</v>
      </c>
      <c r="H44" s="27">
        <f>'AEO 2022 Table 49 Raw'!K34</f>
        <v>1.8790039999999999</v>
      </c>
      <c r="I44" s="27">
        <f>'AEO 2022 Table 49 Raw'!L34</f>
        <v>1.8572820000000001</v>
      </c>
      <c r="J44" s="27">
        <f>'AEO 2022 Table 49 Raw'!M34</f>
        <v>1.842776</v>
      </c>
      <c r="K44" s="27">
        <f>'AEO 2022 Table 49 Raw'!N34</f>
        <v>1.8273269999999999</v>
      </c>
      <c r="L44" s="27">
        <f>'AEO 2022 Table 49 Raw'!O34</f>
        <v>1.8143670000000001</v>
      </c>
      <c r="M44" s="27">
        <f>'AEO 2022 Table 49 Raw'!P34</f>
        <v>1.8013300000000001</v>
      </c>
      <c r="N44" s="27">
        <f>'AEO 2022 Table 49 Raw'!Q34</f>
        <v>1.7971699999999999</v>
      </c>
      <c r="O44" s="27">
        <f>'AEO 2022 Table 49 Raw'!R34</f>
        <v>1.8019419999999999</v>
      </c>
      <c r="P44" s="27">
        <f>'AEO 2022 Table 49 Raw'!S34</f>
        <v>1.8113360000000001</v>
      </c>
      <c r="Q44" s="27">
        <f>'AEO 2022 Table 49 Raw'!T34</f>
        <v>1.8308359999999999</v>
      </c>
      <c r="R44" s="27">
        <f>'AEO 2022 Table 49 Raw'!U34</f>
        <v>1.8584080000000001</v>
      </c>
      <c r="S44" s="27">
        <f>'AEO 2022 Table 49 Raw'!V34</f>
        <v>1.896387</v>
      </c>
      <c r="T44" s="27">
        <f>'AEO 2022 Table 49 Raw'!W34</f>
        <v>1.9464410000000001</v>
      </c>
      <c r="U44" s="27">
        <f>'AEO 2022 Table 49 Raw'!X34</f>
        <v>2.0094180000000001</v>
      </c>
      <c r="V44" s="27">
        <f>'AEO 2022 Table 49 Raw'!Y34</f>
        <v>2.0865100000000001</v>
      </c>
      <c r="W44" s="27">
        <f>'AEO 2022 Table 49 Raw'!Z34</f>
        <v>2.1773099999999999</v>
      </c>
      <c r="X44" s="27">
        <f>'AEO 2022 Table 49 Raw'!AA34</f>
        <v>2.2825730000000002</v>
      </c>
      <c r="Y44" s="27">
        <f>'AEO 2022 Table 49 Raw'!AB34</f>
        <v>2.4023629999999998</v>
      </c>
      <c r="Z44" s="27">
        <f>'AEO 2022 Table 49 Raw'!AC34</f>
        <v>2.5299429999999998</v>
      </c>
      <c r="AA44" s="27">
        <f>'AEO 2022 Table 49 Raw'!AD34</f>
        <v>2.6768909999999999</v>
      </c>
      <c r="AB44" s="27">
        <f>'AEO 2022 Table 49 Raw'!AE34</f>
        <v>2.8515519999999999</v>
      </c>
      <c r="AC44" s="27">
        <f>'AEO 2022 Table 49 Raw'!AF34</f>
        <v>3.0436610000000002</v>
      </c>
      <c r="AD44" s="27">
        <f>'AEO 2022 Table 49 Raw'!AG34</f>
        <v>3.2426879999999998</v>
      </c>
      <c r="AE44" s="27">
        <f>'AEO 2022 Table 49 Raw'!AH34</f>
        <v>3.4637500000000001</v>
      </c>
      <c r="AF44" s="27">
        <f>'AEO 2022 Table 49 Raw'!AI34</f>
        <v>3.7279309999999999</v>
      </c>
      <c r="AG44" s="45">
        <f>'AEO 2022 Table 49 Raw'!AJ34</f>
        <v>2.4E-2</v>
      </c>
    </row>
    <row r="45" spans="1:33" ht="12" customHeight="1">
      <c r="A45" s="8" t="s">
        <v>1304</v>
      </c>
      <c r="B45" s="24" t="s">
        <v>1276</v>
      </c>
      <c r="C45" s="27">
        <f>'AEO 2022 Table 49 Raw'!F35</f>
        <v>0</v>
      </c>
      <c r="D45" s="27">
        <f>'AEO 2022 Table 49 Raw'!G35</f>
        <v>0</v>
      </c>
      <c r="E45" s="27">
        <f>'AEO 2022 Table 49 Raw'!H35</f>
        <v>0</v>
      </c>
      <c r="F45" s="27">
        <f>'AEO 2022 Table 49 Raw'!I35</f>
        <v>0</v>
      </c>
      <c r="G45" s="27">
        <f>'AEO 2022 Table 49 Raw'!J35</f>
        <v>0</v>
      </c>
      <c r="H45" s="27">
        <f>'AEO 2022 Table 49 Raw'!K35</f>
        <v>0</v>
      </c>
      <c r="I45" s="27">
        <f>'AEO 2022 Table 49 Raw'!L35</f>
        <v>0</v>
      </c>
      <c r="J45" s="27">
        <f>'AEO 2022 Table 49 Raw'!M35</f>
        <v>0</v>
      </c>
      <c r="K45" s="27">
        <f>'AEO 2022 Table 49 Raw'!N35</f>
        <v>0</v>
      </c>
      <c r="L45" s="27">
        <f>'AEO 2022 Table 49 Raw'!O35</f>
        <v>0</v>
      </c>
      <c r="M45" s="27">
        <f>'AEO 2022 Table 49 Raw'!P35</f>
        <v>0</v>
      </c>
      <c r="N45" s="27">
        <f>'AEO 2022 Table 49 Raw'!Q35</f>
        <v>0</v>
      </c>
      <c r="O45" s="27">
        <f>'AEO 2022 Table 49 Raw'!R35</f>
        <v>0</v>
      </c>
      <c r="P45" s="27">
        <f>'AEO 2022 Table 49 Raw'!S35</f>
        <v>0</v>
      </c>
      <c r="Q45" s="27">
        <f>'AEO 2022 Table 49 Raw'!T35</f>
        <v>0</v>
      </c>
      <c r="R45" s="27">
        <f>'AEO 2022 Table 49 Raw'!U35</f>
        <v>0</v>
      </c>
      <c r="S45" s="27">
        <f>'AEO 2022 Table 49 Raw'!V35</f>
        <v>0</v>
      </c>
      <c r="T45" s="27">
        <f>'AEO 2022 Table 49 Raw'!W35</f>
        <v>0</v>
      </c>
      <c r="U45" s="27">
        <f>'AEO 2022 Table 49 Raw'!X35</f>
        <v>0</v>
      </c>
      <c r="V45" s="27">
        <f>'AEO 2022 Table 49 Raw'!Y35</f>
        <v>0</v>
      </c>
      <c r="W45" s="27">
        <f>'AEO 2022 Table 49 Raw'!Z35</f>
        <v>0</v>
      </c>
      <c r="X45" s="27">
        <f>'AEO 2022 Table 49 Raw'!AA35</f>
        <v>0</v>
      </c>
      <c r="Y45" s="27">
        <f>'AEO 2022 Table 49 Raw'!AB35</f>
        <v>0</v>
      </c>
      <c r="Z45" s="27">
        <f>'AEO 2022 Table 49 Raw'!AC35</f>
        <v>0</v>
      </c>
      <c r="AA45" s="27">
        <f>'AEO 2022 Table 49 Raw'!AD35</f>
        <v>0</v>
      </c>
      <c r="AB45" s="27">
        <f>'AEO 2022 Table 49 Raw'!AE35</f>
        <v>0</v>
      </c>
      <c r="AC45" s="27">
        <f>'AEO 2022 Table 49 Raw'!AF35</f>
        <v>0</v>
      </c>
      <c r="AD45" s="27">
        <f>'AEO 2022 Table 49 Raw'!AG35</f>
        <v>0</v>
      </c>
      <c r="AE45" s="27">
        <f>'AEO 2022 Table 49 Raw'!AH35</f>
        <v>0</v>
      </c>
      <c r="AF45" s="27">
        <f>'AEO 2022 Table 49 Raw'!AI35</f>
        <v>0</v>
      </c>
      <c r="AG45" s="45" t="str">
        <f>'AEO 2022 Table 49 Raw'!AJ35</f>
        <v>- -</v>
      </c>
    </row>
    <row r="46" spans="1:33" ht="12" customHeight="1">
      <c r="A46" s="8" t="s">
        <v>1305</v>
      </c>
      <c r="B46" s="24" t="s">
        <v>1278</v>
      </c>
      <c r="C46" s="27">
        <f>'AEO 2022 Table 49 Raw'!F36</f>
        <v>2.31E-3</v>
      </c>
      <c r="D46" s="27">
        <f>'AEO 2022 Table 49 Raw'!G36</f>
        <v>2.3110000000000001E-3</v>
      </c>
      <c r="E46" s="27">
        <f>'AEO 2022 Table 49 Raw'!H36</f>
        <v>2.3040000000000001E-3</v>
      </c>
      <c r="F46" s="27">
        <f>'AEO 2022 Table 49 Raw'!I36</f>
        <v>2.2729999999999998E-3</v>
      </c>
      <c r="G46" s="27">
        <f>'AEO 2022 Table 49 Raw'!J36</f>
        <v>2.2339999999999999E-3</v>
      </c>
      <c r="H46" s="27">
        <f>'AEO 2022 Table 49 Raw'!K36</f>
        <v>2.1740000000000002E-3</v>
      </c>
      <c r="I46" s="27">
        <f>'AEO 2022 Table 49 Raw'!L36</f>
        <v>2.0929999999999998E-3</v>
      </c>
      <c r="J46" s="27">
        <f>'AEO 2022 Table 49 Raw'!M36</f>
        <v>1.9970000000000001E-3</v>
      </c>
      <c r="K46" s="27">
        <f>'AEO 2022 Table 49 Raw'!N36</f>
        <v>1.8749999999999999E-3</v>
      </c>
      <c r="L46" s="27">
        <f>'AEO 2022 Table 49 Raw'!O36</f>
        <v>1.737E-3</v>
      </c>
      <c r="M46" s="27">
        <f>'AEO 2022 Table 49 Raw'!P36</f>
        <v>1.5839999999999999E-3</v>
      </c>
      <c r="N46" s="27">
        <f>'AEO 2022 Table 49 Raw'!Q36</f>
        <v>1.423E-3</v>
      </c>
      <c r="O46" s="27">
        <f>'AEO 2022 Table 49 Raw'!R36</f>
        <v>1.2589999999999999E-3</v>
      </c>
      <c r="P46" s="27">
        <f>'AEO 2022 Table 49 Raw'!S36</f>
        <v>1.103E-3</v>
      </c>
      <c r="Q46" s="27">
        <f>'AEO 2022 Table 49 Raw'!T36</f>
        <v>9.68E-4</v>
      </c>
      <c r="R46" s="27">
        <f>'AEO 2022 Table 49 Raw'!U36</f>
        <v>8.5700000000000001E-4</v>
      </c>
      <c r="S46" s="27">
        <f>'AEO 2022 Table 49 Raw'!V36</f>
        <v>7.8200000000000003E-4</v>
      </c>
      <c r="T46" s="27">
        <f>'AEO 2022 Table 49 Raw'!W36</f>
        <v>7.2800000000000002E-4</v>
      </c>
      <c r="U46" s="27">
        <f>'AEO 2022 Table 49 Raw'!X36</f>
        <v>6.3299999999999999E-4</v>
      </c>
      <c r="V46" s="27">
        <f>'AEO 2022 Table 49 Raw'!Y36</f>
        <v>5.3399999999999997E-4</v>
      </c>
      <c r="W46" s="27">
        <f>'AEO 2022 Table 49 Raw'!Z36</f>
        <v>4.9700000000000005E-4</v>
      </c>
      <c r="X46" s="27">
        <f>'AEO 2022 Table 49 Raw'!AA36</f>
        <v>5.13E-4</v>
      </c>
      <c r="Y46" s="27">
        <f>'AEO 2022 Table 49 Raw'!AB36</f>
        <v>4.9600000000000002E-4</v>
      </c>
      <c r="Z46" s="27">
        <f>'AEO 2022 Table 49 Raw'!AC36</f>
        <v>4.7699999999999999E-4</v>
      </c>
      <c r="AA46" s="27">
        <f>'AEO 2022 Table 49 Raw'!AD36</f>
        <v>4.5800000000000002E-4</v>
      </c>
      <c r="AB46" s="27">
        <f>'AEO 2022 Table 49 Raw'!AE36</f>
        <v>4.4099999999999999E-4</v>
      </c>
      <c r="AC46" s="27">
        <f>'AEO 2022 Table 49 Raw'!AF36</f>
        <v>4.2299999999999998E-4</v>
      </c>
      <c r="AD46" s="27">
        <f>'AEO 2022 Table 49 Raw'!AG36</f>
        <v>4.0400000000000001E-4</v>
      </c>
      <c r="AE46" s="27">
        <f>'AEO 2022 Table 49 Raw'!AH36</f>
        <v>3.8699999999999997E-4</v>
      </c>
      <c r="AF46" s="27">
        <f>'AEO 2022 Table 49 Raw'!AI36</f>
        <v>3.7100000000000002E-4</v>
      </c>
      <c r="AG46" s="45">
        <f>'AEO 2022 Table 49 Raw'!AJ36</f>
        <v>-6.0999999999999999E-2</v>
      </c>
    </row>
    <row r="47" spans="1:33" ht="12" customHeight="1">
      <c r="A47" s="8" t="s">
        <v>1306</v>
      </c>
      <c r="B47" s="24" t="s">
        <v>1280</v>
      </c>
      <c r="C47" s="27">
        <f>'AEO 2022 Table 49 Raw'!F37</f>
        <v>2.2980000000000001E-3</v>
      </c>
      <c r="D47" s="27">
        <f>'AEO 2022 Table 49 Raw'!G37</f>
        <v>4.3509999999999998E-3</v>
      </c>
      <c r="E47" s="27">
        <f>'AEO 2022 Table 49 Raw'!H37</f>
        <v>6.4159999999999998E-3</v>
      </c>
      <c r="F47" s="27">
        <f>'AEO 2022 Table 49 Raw'!I37</f>
        <v>8.5889999999999994E-3</v>
      </c>
      <c r="G47" s="27">
        <f>'AEO 2022 Table 49 Raw'!J37</f>
        <v>1.0834999999999999E-2</v>
      </c>
      <c r="H47" s="27">
        <f>'AEO 2022 Table 49 Raw'!K37</f>
        <v>1.3046E-2</v>
      </c>
      <c r="I47" s="27">
        <f>'AEO 2022 Table 49 Raw'!L37</f>
        <v>1.5226E-2</v>
      </c>
      <c r="J47" s="27">
        <f>'AEO 2022 Table 49 Raw'!M37</f>
        <v>1.7448999999999999E-2</v>
      </c>
      <c r="K47" s="27">
        <f>'AEO 2022 Table 49 Raw'!N37</f>
        <v>1.9633999999999999E-2</v>
      </c>
      <c r="L47" s="27">
        <f>'AEO 2022 Table 49 Raw'!O37</f>
        <v>2.18E-2</v>
      </c>
      <c r="M47" s="27">
        <f>'AEO 2022 Table 49 Raw'!P37</f>
        <v>2.3883000000000001E-2</v>
      </c>
      <c r="N47" s="27">
        <f>'AEO 2022 Table 49 Raw'!Q37</f>
        <v>2.5932E-2</v>
      </c>
      <c r="O47" s="27">
        <f>'AEO 2022 Table 49 Raw'!R37</f>
        <v>2.7873999999999999E-2</v>
      </c>
      <c r="P47" s="27">
        <f>'AEO 2022 Table 49 Raw'!S37</f>
        <v>2.9642000000000002E-2</v>
      </c>
      <c r="Q47" s="27">
        <f>'AEO 2022 Table 49 Raw'!T37</f>
        <v>3.1347E-2</v>
      </c>
      <c r="R47" s="27">
        <f>'AEO 2022 Table 49 Raw'!U37</f>
        <v>3.2966000000000002E-2</v>
      </c>
      <c r="S47" s="27">
        <f>'AEO 2022 Table 49 Raw'!V37</f>
        <v>3.4499000000000002E-2</v>
      </c>
      <c r="T47" s="27">
        <f>'AEO 2022 Table 49 Raw'!W37</f>
        <v>3.5979999999999998E-2</v>
      </c>
      <c r="U47" s="27">
        <f>'AEO 2022 Table 49 Raw'!X37</f>
        <v>3.7470000000000003E-2</v>
      </c>
      <c r="V47" s="27">
        <f>'AEO 2022 Table 49 Raw'!Y37</f>
        <v>3.8894999999999999E-2</v>
      </c>
      <c r="W47" s="27">
        <f>'AEO 2022 Table 49 Raw'!Z37</f>
        <v>4.0256E-2</v>
      </c>
      <c r="X47" s="27">
        <f>'AEO 2022 Table 49 Raw'!AA37</f>
        <v>4.1648999999999999E-2</v>
      </c>
      <c r="Y47" s="27">
        <f>'AEO 2022 Table 49 Raw'!AB37</f>
        <v>4.3125999999999998E-2</v>
      </c>
      <c r="Z47" s="27">
        <f>'AEO 2022 Table 49 Raw'!AC37</f>
        <v>4.4484999999999997E-2</v>
      </c>
      <c r="AA47" s="27">
        <f>'AEO 2022 Table 49 Raw'!AD37</f>
        <v>4.5900999999999997E-2</v>
      </c>
      <c r="AB47" s="27">
        <f>'AEO 2022 Table 49 Raw'!AE37</f>
        <v>4.7491999999999999E-2</v>
      </c>
      <c r="AC47" s="27">
        <f>'AEO 2022 Table 49 Raw'!AF37</f>
        <v>4.9043000000000003E-2</v>
      </c>
      <c r="AD47" s="27">
        <f>'AEO 2022 Table 49 Raw'!AG37</f>
        <v>5.0467999999999999E-2</v>
      </c>
      <c r="AE47" s="27">
        <f>'AEO 2022 Table 49 Raw'!AH37</f>
        <v>5.1971000000000003E-2</v>
      </c>
      <c r="AF47" s="27">
        <f>'AEO 2022 Table 49 Raw'!AI37</f>
        <v>5.3749999999999999E-2</v>
      </c>
      <c r="AG47" s="45">
        <f>'AEO 2022 Table 49 Raw'!AJ37</f>
        <v>0.115</v>
      </c>
    </row>
    <row r="48" spans="1:33" ht="12" customHeight="1">
      <c r="A48" s="8" t="s">
        <v>1307</v>
      </c>
      <c r="B48" s="24" t="s">
        <v>1282</v>
      </c>
      <c r="C48" s="27">
        <f>'AEO 2022 Table 49 Raw'!F38</f>
        <v>2.6210000000000001E-3</v>
      </c>
      <c r="D48" s="27">
        <f>'AEO 2022 Table 49 Raw'!G38</f>
        <v>4.9620000000000003E-3</v>
      </c>
      <c r="E48" s="27">
        <f>'AEO 2022 Table 49 Raw'!H38</f>
        <v>7.3169999999999997E-3</v>
      </c>
      <c r="F48" s="27">
        <f>'AEO 2022 Table 49 Raw'!I38</f>
        <v>9.7940000000000006E-3</v>
      </c>
      <c r="G48" s="27">
        <f>'AEO 2022 Table 49 Raw'!J38</f>
        <v>1.2355E-2</v>
      </c>
      <c r="H48" s="27">
        <f>'AEO 2022 Table 49 Raw'!K38</f>
        <v>1.4877E-2</v>
      </c>
      <c r="I48" s="27">
        <f>'AEO 2022 Table 49 Raw'!L38</f>
        <v>1.7361999999999999E-2</v>
      </c>
      <c r="J48" s="27">
        <f>'AEO 2022 Table 49 Raw'!M38</f>
        <v>1.9897999999999999E-2</v>
      </c>
      <c r="K48" s="27">
        <f>'AEO 2022 Table 49 Raw'!N38</f>
        <v>2.2388999999999999E-2</v>
      </c>
      <c r="L48" s="27">
        <f>'AEO 2022 Table 49 Raw'!O38</f>
        <v>2.486E-2</v>
      </c>
      <c r="M48" s="27">
        <f>'AEO 2022 Table 49 Raw'!P38</f>
        <v>2.7234999999999999E-2</v>
      </c>
      <c r="N48" s="27">
        <f>'AEO 2022 Table 49 Raw'!Q38</f>
        <v>2.9572000000000001E-2</v>
      </c>
      <c r="O48" s="27">
        <f>'AEO 2022 Table 49 Raw'!R38</f>
        <v>3.1786000000000002E-2</v>
      </c>
      <c r="P48" s="27">
        <f>'AEO 2022 Table 49 Raw'!S38</f>
        <v>3.3801999999999999E-2</v>
      </c>
      <c r="Q48" s="27">
        <f>'AEO 2022 Table 49 Raw'!T38</f>
        <v>3.5746E-2</v>
      </c>
      <c r="R48" s="27">
        <f>'AEO 2022 Table 49 Raw'!U38</f>
        <v>3.7592E-2</v>
      </c>
      <c r="S48" s="27">
        <f>'AEO 2022 Table 49 Raw'!V38</f>
        <v>3.9341000000000001E-2</v>
      </c>
      <c r="T48" s="27">
        <f>'AEO 2022 Table 49 Raw'!W38</f>
        <v>4.1029999999999997E-2</v>
      </c>
      <c r="U48" s="27">
        <f>'AEO 2022 Table 49 Raw'!X38</f>
        <v>4.2729000000000003E-2</v>
      </c>
      <c r="V48" s="27">
        <f>'AEO 2022 Table 49 Raw'!Y38</f>
        <v>4.4353999999999998E-2</v>
      </c>
      <c r="W48" s="27">
        <f>'AEO 2022 Table 49 Raw'!Z38</f>
        <v>4.5906000000000002E-2</v>
      </c>
      <c r="X48" s="27">
        <f>'AEO 2022 Table 49 Raw'!AA38</f>
        <v>4.7495000000000002E-2</v>
      </c>
      <c r="Y48" s="27">
        <f>'AEO 2022 Table 49 Raw'!AB38</f>
        <v>4.9177999999999999E-2</v>
      </c>
      <c r="Z48" s="27">
        <f>'AEO 2022 Table 49 Raw'!AC38</f>
        <v>5.0728000000000002E-2</v>
      </c>
      <c r="AA48" s="27">
        <f>'AEO 2022 Table 49 Raw'!AD38</f>
        <v>5.2343000000000001E-2</v>
      </c>
      <c r="AB48" s="27">
        <f>'AEO 2022 Table 49 Raw'!AE38</f>
        <v>5.4156999999999997E-2</v>
      </c>
      <c r="AC48" s="27">
        <f>'AEO 2022 Table 49 Raw'!AF38</f>
        <v>5.5925999999999997E-2</v>
      </c>
      <c r="AD48" s="27">
        <f>'AEO 2022 Table 49 Raw'!AG38</f>
        <v>5.7550999999999998E-2</v>
      </c>
      <c r="AE48" s="27">
        <f>'AEO 2022 Table 49 Raw'!AH38</f>
        <v>5.9263999999999997E-2</v>
      </c>
      <c r="AF48" s="27">
        <f>'AEO 2022 Table 49 Raw'!AI38</f>
        <v>6.1294000000000001E-2</v>
      </c>
      <c r="AG48" s="45">
        <f>'AEO 2022 Table 49 Raw'!AJ38</f>
        <v>0.115</v>
      </c>
    </row>
    <row r="49" spans="1:33" ht="12" customHeight="1">
      <c r="A49" s="8" t="s">
        <v>1308</v>
      </c>
      <c r="B49" s="24" t="s">
        <v>1284</v>
      </c>
      <c r="C49" s="27">
        <f>'AEO 2022 Table 49 Raw'!F39</f>
        <v>2.8760000000000001E-3</v>
      </c>
      <c r="D49" s="27">
        <f>'AEO 2022 Table 49 Raw'!G39</f>
        <v>5.4450000000000002E-3</v>
      </c>
      <c r="E49" s="27">
        <f>'AEO 2022 Table 49 Raw'!H39</f>
        <v>8.0289999999999997E-3</v>
      </c>
      <c r="F49" s="27">
        <f>'AEO 2022 Table 49 Raw'!I39</f>
        <v>1.0748000000000001E-2</v>
      </c>
      <c r="G49" s="27">
        <f>'AEO 2022 Table 49 Raw'!J39</f>
        <v>1.3558000000000001E-2</v>
      </c>
      <c r="H49" s="27">
        <f>'AEO 2022 Table 49 Raw'!K39</f>
        <v>1.6326E-2</v>
      </c>
      <c r="I49" s="27">
        <f>'AEO 2022 Table 49 Raw'!L39</f>
        <v>1.9053E-2</v>
      </c>
      <c r="J49" s="27">
        <f>'AEO 2022 Table 49 Raw'!M39</f>
        <v>2.1835E-2</v>
      </c>
      <c r="K49" s="27">
        <f>'AEO 2022 Table 49 Raw'!N39</f>
        <v>2.4569000000000001E-2</v>
      </c>
      <c r="L49" s="27">
        <f>'AEO 2022 Table 49 Raw'!O39</f>
        <v>2.7279999999999999E-2</v>
      </c>
      <c r="M49" s="27">
        <f>'AEO 2022 Table 49 Raw'!P39</f>
        <v>2.9887E-2</v>
      </c>
      <c r="N49" s="27">
        <f>'AEO 2022 Table 49 Raw'!Q39</f>
        <v>3.2451000000000001E-2</v>
      </c>
      <c r="O49" s="27">
        <f>'AEO 2022 Table 49 Raw'!R39</f>
        <v>3.4881000000000002E-2</v>
      </c>
      <c r="P49" s="27">
        <f>'AEO 2022 Table 49 Raw'!S39</f>
        <v>3.7093000000000001E-2</v>
      </c>
      <c r="Q49" s="27">
        <f>'AEO 2022 Table 49 Raw'!T39</f>
        <v>3.9225999999999997E-2</v>
      </c>
      <c r="R49" s="27">
        <f>'AEO 2022 Table 49 Raw'!U39</f>
        <v>4.1251999999999997E-2</v>
      </c>
      <c r="S49" s="27">
        <f>'AEO 2022 Table 49 Raw'!V39</f>
        <v>4.3172000000000002E-2</v>
      </c>
      <c r="T49" s="27">
        <f>'AEO 2022 Table 49 Raw'!W39</f>
        <v>4.5025000000000003E-2</v>
      </c>
      <c r="U49" s="27">
        <f>'AEO 2022 Table 49 Raw'!X39</f>
        <v>4.6889E-2</v>
      </c>
      <c r="V49" s="27">
        <f>'AEO 2022 Table 49 Raw'!Y39</f>
        <v>4.8672E-2</v>
      </c>
      <c r="W49" s="27">
        <f>'AEO 2022 Table 49 Raw'!Z39</f>
        <v>5.0375000000000003E-2</v>
      </c>
      <c r="X49" s="27">
        <f>'AEO 2022 Table 49 Raw'!AA39</f>
        <v>5.2118999999999999E-2</v>
      </c>
      <c r="Y49" s="27">
        <f>'AEO 2022 Table 49 Raw'!AB39</f>
        <v>5.3966E-2</v>
      </c>
      <c r="Z49" s="27">
        <f>'AEO 2022 Table 49 Raw'!AC39</f>
        <v>5.5667000000000001E-2</v>
      </c>
      <c r="AA49" s="27">
        <f>'AEO 2022 Table 49 Raw'!AD39</f>
        <v>5.7438999999999997E-2</v>
      </c>
      <c r="AB49" s="27">
        <f>'AEO 2022 Table 49 Raw'!AE39</f>
        <v>5.9429999999999997E-2</v>
      </c>
      <c r="AC49" s="27">
        <f>'AEO 2022 Table 49 Raw'!AF39</f>
        <v>6.1372000000000003E-2</v>
      </c>
      <c r="AD49" s="27">
        <f>'AEO 2022 Table 49 Raw'!AG39</f>
        <v>6.3155000000000003E-2</v>
      </c>
      <c r="AE49" s="27">
        <f>'AEO 2022 Table 49 Raw'!AH39</f>
        <v>6.5034999999999996E-2</v>
      </c>
      <c r="AF49" s="27">
        <f>'AEO 2022 Table 49 Raw'!AI39</f>
        <v>6.7262000000000002E-2</v>
      </c>
      <c r="AG49" s="45">
        <f>'AEO 2022 Table 49 Raw'!AJ39</f>
        <v>0.115</v>
      </c>
    </row>
    <row r="50" spans="1:33" ht="15" customHeight="1">
      <c r="A50" s="8" t="s">
        <v>1309</v>
      </c>
      <c r="B50" s="24" t="s">
        <v>1310</v>
      </c>
      <c r="C50" s="27">
        <f>'AEO 2022 Table 49 Raw'!F40</f>
        <v>175.719223</v>
      </c>
      <c r="D50" s="27">
        <f>'AEO 2022 Table 49 Raw'!G40</f>
        <v>178.10649100000001</v>
      </c>
      <c r="E50" s="27">
        <f>'AEO 2022 Table 49 Raw'!H40</f>
        <v>178.26217700000001</v>
      </c>
      <c r="F50" s="27">
        <f>'AEO 2022 Table 49 Raw'!I40</f>
        <v>177.869843</v>
      </c>
      <c r="G50" s="27">
        <f>'AEO 2022 Table 49 Raw'!J40</f>
        <v>178.24118000000001</v>
      </c>
      <c r="H50" s="27">
        <f>'AEO 2022 Table 49 Raw'!K40</f>
        <v>178.17709400000001</v>
      </c>
      <c r="I50" s="27">
        <f>'AEO 2022 Table 49 Raw'!L40</f>
        <v>177.76707500000001</v>
      </c>
      <c r="J50" s="27">
        <f>'AEO 2022 Table 49 Raw'!M40</f>
        <v>177.76258899999999</v>
      </c>
      <c r="K50" s="27">
        <f>'AEO 2022 Table 49 Raw'!N40</f>
        <v>177.35720800000001</v>
      </c>
      <c r="L50" s="27">
        <f>'AEO 2022 Table 49 Raw'!O40</f>
        <v>177.09243799999999</v>
      </c>
      <c r="M50" s="27">
        <f>'AEO 2022 Table 49 Raw'!P40</f>
        <v>176.61172500000001</v>
      </c>
      <c r="N50" s="27">
        <f>'AEO 2022 Table 49 Raw'!Q40</f>
        <v>176.35041799999999</v>
      </c>
      <c r="O50" s="27">
        <f>'AEO 2022 Table 49 Raw'!R40</f>
        <v>175.91684000000001</v>
      </c>
      <c r="P50" s="27">
        <f>'AEO 2022 Table 49 Raw'!S40</f>
        <v>175.01602199999999</v>
      </c>
      <c r="Q50" s="27">
        <f>'AEO 2022 Table 49 Raw'!T40</f>
        <v>174.313187</v>
      </c>
      <c r="R50" s="27">
        <f>'AEO 2022 Table 49 Raw'!U40</f>
        <v>173.61042800000001</v>
      </c>
      <c r="S50" s="27">
        <f>'AEO 2022 Table 49 Raw'!V40</f>
        <v>172.93768299999999</v>
      </c>
      <c r="T50" s="27">
        <f>'AEO 2022 Table 49 Raw'!W40</f>
        <v>172.422684</v>
      </c>
      <c r="U50" s="27">
        <f>'AEO 2022 Table 49 Raw'!X40</f>
        <v>172.106201</v>
      </c>
      <c r="V50" s="27">
        <f>'AEO 2022 Table 49 Raw'!Y40</f>
        <v>171.847534</v>
      </c>
      <c r="W50" s="27">
        <f>'AEO 2022 Table 49 Raw'!Z40</f>
        <v>171.565979</v>
      </c>
      <c r="X50" s="27">
        <f>'AEO 2022 Table 49 Raw'!AA40</f>
        <v>171.53147899999999</v>
      </c>
      <c r="Y50" s="27">
        <f>'AEO 2022 Table 49 Raw'!AB40</f>
        <v>171.51869199999999</v>
      </c>
      <c r="Z50" s="27">
        <f>'AEO 2022 Table 49 Raw'!AC40</f>
        <v>170.96814000000001</v>
      </c>
      <c r="AA50" s="27">
        <f>'AEO 2022 Table 49 Raw'!AD40</f>
        <v>170.503601</v>
      </c>
      <c r="AB50" s="27">
        <f>'AEO 2022 Table 49 Raw'!AE40</f>
        <v>170.46911600000001</v>
      </c>
      <c r="AC50" s="27">
        <f>'AEO 2022 Table 49 Raw'!AF40</f>
        <v>170.11471599999999</v>
      </c>
      <c r="AD50" s="27">
        <f>'AEO 2022 Table 49 Raw'!AG40</f>
        <v>169.17648299999999</v>
      </c>
      <c r="AE50" s="27">
        <f>'AEO 2022 Table 49 Raw'!AH40</f>
        <v>168.33819600000001</v>
      </c>
      <c r="AF50" s="27">
        <f>'AEO 2022 Table 49 Raw'!AI40</f>
        <v>168.282715</v>
      </c>
      <c r="AG50" s="45">
        <f>'AEO 2022 Table 49 Raw'!AJ40</f>
        <v>-1E-3</v>
      </c>
    </row>
    <row r="51" spans="1:33" ht="15" customHeight="1">
      <c r="A51" s="8" t="s">
        <v>1311</v>
      </c>
      <c r="B51" s="23" t="s">
        <v>1312</v>
      </c>
      <c r="C51" s="27">
        <f>'AEO 2022 Table 49 Raw'!F41</f>
        <v>296.81759599999998</v>
      </c>
      <c r="D51" s="27">
        <f>'AEO 2022 Table 49 Raw'!G41</f>
        <v>301.981964</v>
      </c>
      <c r="E51" s="27">
        <f>'AEO 2022 Table 49 Raw'!H41</f>
        <v>303.74771099999998</v>
      </c>
      <c r="F51" s="27">
        <f>'AEO 2022 Table 49 Raw'!I41</f>
        <v>304.308044</v>
      </c>
      <c r="G51" s="27">
        <f>'AEO 2022 Table 49 Raw'!J41</f>
        <v>305.88125600000001</v>
      </c>
      <c r="H51" s="27">
        <f>'AEO 2022 Table 49 Raw'!K41</f>
        <v>306.79821800000002</v>
      </c>
      <c r="I51" s="27">
        <f>'AEO 2022 Table 49 Raw'!L41</f>
        <v>307.34268200000002</v>
      </c>
      <c r="J51" s="27">
        <f>'AEO 2022 Table 49 Raw'!M41</f>
        <v>308.85281400000002</v>
      </c>
      <c r="K51" s="27">
        <f>'AEO 2022 Table 49 Raw'!N41</f>
        <v>309.89459199999999</v>
      </c>
      <c r="L51" s="27">
        <f>'AEO 2022 Table 49 Raw'!O41</f>
        <v>311.41485599999999</v>
      </c>
      <c r="M51" s="27">
        <f>'AEO 2022 Table 49 Raw'!P41</f>
        <v>312.754456</v>
      </c>
      <c r="N51" s="27">
        <f>'AEO 2022 Table 49 Raw'!Q41</f>
        <v>314.68576000000002</v>
      </c>
      <c r="O51" s="27">
        <f>'AEO 2022 Table 49 Raw'!R41</f>
        <v>316.40176400000001</v>
      </c>
      <c r="P51" s="27">
        <f>'AEO 2022 Table 49 Raw'!S41</f>
        <v>317.39138800000001</v>
      </c>
      <c r="Q51" s="27">
        <f>'AEO 2022 Table 49 Raw'!T41</f>
        <v>318.86142000000001</v>
      </c>
      <c r="R51" s="27">
        <f>'AEO 2022 Table 49 Raw'!U41</f>
        <v>320.39520299999998</v>
      </c>
      <c r="S51" s="27">
        <f>'AEO 2022 Table 49 Raw'!V41</f>
        <v>321.93087800000001</v>
      </c>
      <c r="T51" s="27">
        <f>'AEO 2022 Table 49 Raw'!W41</f>
        <v>323.54074100000003</v>
      </c>
      <c r="U51" s="27">
        <f>'AEO 2022 Table 49 Raw'!X41</f>
        <v>325.44970699999999</v>
      </c>
      <c r="V51" s="27">
        <f>'AEO 2022 Table 49 Raw'!Y41</f>
        <v>327.34362800000002</v>
      </c>
      <c r="W51" s="27">
        <f>'AEO 2022 Table 49 Raw'!Z41</f>
        <v>329.275848</v>
      </c>
      <c r="X51" s="27">
        <f>'AEO 2022 Table 49 Raw'!AA41</f>
        <v>331.64962800000001</v>
      </c>
      <c r="Y51" s="27">
        <f>'AEO 2022 Table 49 Raw'!AB41</f>
        <v>334.189392</v>
      </c>
      <c r="Z51" s="27">
        <f>'AEO 2022 Table 49 Raw'!AC41</f>
        <v>335.79302999999999</v>
      </c>
      <c r="AA51" s="27">
        <f>'AEO 2022 Table 49 Raw'!AD41</f>
        <v>337.64221199999997</v>
      </c>
      <c r="AB51" s="27">
        <f>'AEO 2022 Table 49 Raw'!AE41</f>
        <v>340.47540300000003</v>
      </c>
      <c r="AC51" s="27">
        <f>'AEO 2022 Table 49 Raw'!AF41</f>
        <v>342.782532</v>
      </c>
      <c r="AD51" s="27">
        <f>'AEO 2022 Table 49 Raw'!AG41</f>
        <v>344.06741299999999</v>
      </c>
      <c r="AE51" s="27">
        <f>'AEO 2022 Table 49 Raw'!AH41</f>
        <v>345.77648900000003</v>
      </c>
      <c r="AF51" s="27">
        <f>'AEO 2022 Table 49 Raw'!AI41</f>
        <v>349.05163599999997</v>
      </c>
      <c r="AG51" s="45">
        <f>'AEO 2022 Table 49 Raw'!AJ41</f>
        <v>6.0000000000000001E-3</v>
      </c>
    </row>
    <row r="52" spans="1:33" ht="15" customHeight="1">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45"/>
    </row>
    <row r="53" spans="1:33" ht="15" customHeight="1">
      <c r="B53" s="23" t="s">
        <v>1313</v>
      </c>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27"/>
      <c r="AG53" s="45"/>
    </row>
    <row r="54" spans="1:33" ht="15" customHeight="1">
      <c r="B54" s="23" t="s">
        <v>1267</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45"/>
    </row>
    <row r="55" spans="1:33" ht="15" customHeight="1">
      <c r="A55" s="8" t="s">
        <v>1314</v>
      </c>
      <c r="B55" s="24" t="s">
        <v>1269</v>
      </c>
      <c r="C55" s="27">
        <f>'AEO 2022 Table 49 Raw'!F44</f>
        <v>458.45220899999998</v>
      </c>
      <c r="D55" s="27">
        <f>'AEO 2022 Table 49 Raw'!G44</f>
        <v>464.50036599999999</v>
      </c>
      <c r="E55" s="27">
        <f>'AEO 2022 Table 49 Raw'!H44</f>
        <v>465.19186400000001</v>
      </c>
      <c r="F55" s="27">
        <f>'AEO 2022 Table 49 Raw'!I44</f>
        <v>461.135559</v>
      </c>
      <c r="G55" s="27">
        <f>'AEO 2022 Table 49 Raw'!J44</f>
        <v>456.428741</v>
      </c>
      <c r="H55" s="27">
        <f>'AEO 2022 Table 49 Raw'!K44</f>
        <v>449.96545400000002</v>
      </c>
      <c r="I55" s="27">
        <f>'AEO 2022 Table 49 Raw'!L44</f>
        <v>442.97167999999999</v>
      </c>
      <c r="J55" s="27">
        <f>'AEO 2022 Table 49 Raw'!M44</f>
        <v>438.05856299999999</v>
      </c>
      <c r="K55" s="27">
        <f>'AEO 2022 Table 49 Raw'!N44</f>
        <v>433.16180400000002</v>
      </c>
      <c r="L55" s="27">
        <f>'AEO 2022 Table 49 Raw'!O44</f>
        <v>430.03808600000002</v>
      </c>
      <c r="M55" s="27">
        <f>'AEO 2022 Table 49 Raw'!P44</f>
        <v>427.756958</v>
      </c>
      <c r="N55" s="27">
        <f>'AEO 2022 Table 49 Raw'!Q44</f>
        <v>426.62374899999998</v>
      </c>
      <c r="O55" s="27">
        <f>'AEO 2022 Table 49 Raw'!R44</f>
        <v>425.40542599999998</v>
      </c>
      <c r="P55" s="27">
        <f>'AEO 2022 Table 49 Raw'!S44</f>
        <v>423.86801100000002</v>
      </c>
      <c r="Q55" s="27">
        <f>'AEO 2022 Table 49 Raw'!T44</f>
        <v>423.32293700000002</v>
      </c>
      <c r="R55" s="27">
        <f>'AEO 2022 Table 49 Raw'!U44</f>
        <v>422.73675500000002</v>
      </c>
      <c r="S55" s="27">
        <f>'AEO 2022 Table 49 Raw'!V44</f>
        <v>421.53384399999999</v>
      </c>
      <c r="T55" s="27">
        <f>'AEO 2022 Table 49 Raw'!W44</f>
        <v>420.04312099999999</v>
      </c>
      <c r="U55" s="27">
        <f>'AEO 2022 Table 49 Raw'!X44</f>
        <v>418.59146099999998</v>
      </c>
      <c r="V55" s="27">
        <f>'AEO 2022 Table 49 Raw'!Y44</f>
        <v>416.82763699999998</v>
      </c>
      <c r="W55" s="27">
        <f>'AEO 2022 Table 49 Raw'!Z44</f>
        <v>414.94381700000002</v>
      </c>
      <c r="X55" s="27">
        <f>'AEO 2022 Table 49 Raw'!AA44</f>
        <v>413.57522599999999</v>
      </c>
      <c r="Y55" s="27">
        <f>'AEO 2022 Table 49 Raw'!AB44</f>
        <v>412.725708</v>
      </c>
      <c r="Z55" s="27">
        <f>'AEO 2022 Table 49 Raw'!AC44</f>
        <v>410.87063599999999</v>
      </c>
      <c r="AA55" s="27">
        <f>'AEO 2022 Table 49 Raw'!AD44</f>
        <v>409.39328</v>
      </c>
      <c r="AB55" s="27">
        <f>'AEO 2022 Table 49 Raw'!AE44</f>
        <v>409.30773900000003</v>
      </c>
      <c r="AC55" s="27">
        <f>'AEO 2022 Table 49 Raw'!AF44</f>
        <v>408.77020299999998</v>
      </c>
      <c r="AD55" s="27">
        <f>'AEO 2022 Table 49 Raw'!AG44</f>
        <v>407.490387</v>
      </c>
      <c r="AE55" s="27">
        <f>'AEO 2022 Table 49 Raw'!AH44</f>
        <v>407.21707199999997</v>
      </c>
      <c r="AF55" s="27">
        <f>'AEO 2022 Table 49 Raw'!AI44</f>
        <v>408.36508199999997</v>
      </c>
      <c r="AG55" s="45">
        <f>'AEO 2022 Table 49 Raw'!AJ44</f>
        <v>-4.0000000000000001E-3</v>
      </c>
    </row>
    <row r="56" spans="1:33" ht="15" customHeight="1">
      <c r="A56" s="8" t="s">
        <v>1315</v>
      </c>
      <c r="B56" s="24" t="s">
        <v>1271</v>
      </c>
      <c r="C56" s="27">
        <f>'AEO 2022 Table 49 Raw'!F45</f>
        <v>165.71771200000001</v>
      </c>
      <c r="D56" s="27">
        <f>'AEO 2022 Table 49 Raw'!G45</f>
        <v>170.86795000000001</v>
      </c>
      <c r="E56" s="27">
        <f>'AEO 2022 Table 49 Raw'!H45</f>
        <v>174.408264</v>
      </c>
      <c r="F56" s="27">
        <f>'AEO 2022 Table 49 Raw'!I45</f>
        <v>176.365128</v>
      </c>
      <c r="G56" s="27">
        <f>'AEO 2022 Table 49 Raw'!J45</f>
        <v>178.41352800000001</v>
      </c>
      <c r="H56" s="27">
        <f>'AEO 2022 Table 49 Raw'!K45</f>
        <v>180.20611600000001</v>
      </c>
      <c r="I56" s="27">
        <f>'AEO 2022 Table 49 Raw'!L45</f>
        <v>181.94456500000001</v>
      </c>
      <c r="J56" s="27">
        <f>'AEO 2022 Table 49 Raw'!M45</f>
        <v>184.62176500000001</v>
      </c>
      <c r="K56" s="27">
        <f>'AEO 2022 Table 49 Raw'!N45</f>
        <v>187.563919</v>
      </c>
      <c r="L56" s="27">
        <f>'AEO 2022 Table 49 Raw'!O45</f>
        <v>191.493225</v>
      </c>
      <c r="M56" s="27">
        <f>'AEO 2022 Table 49 Raw'!P45</f>
        <v>195.86732499999999</v>
      </c>
      <c r="N56" s="27">
        <f>'AEO 2022 Table 49 Raw'!Q45</f>
        <v>201.411621</v>
      </c>
      <c r="O56" s="27">
        <f>'AEO 2022 Table 49 Raw'!R45</f>
        <v>207.68873600000001</v>
      </c>
      <c r="P56" s="27">
        <f>'AEO 2022 Table 49 Raw'!S45</f>
        <v>214.16317699999999</v>
      </c>
      <c r="Q56" s="27">
        <f>'AEO 2022 Table 49 Raw'!T45</f>
        <v>221.538712</v>
      </c>
      <c r="R56" s="27">
        <f>'AEO 2022 Table 49 Raw'!U45</f>
        <v>229.50297499999999</v>
      </c>
      <c r="S56" s="27">
        <f>'AEO 2022 Table 49 Raw'!V45</f>
        <v>237.696686</v>
      </c>
      <c r="T56" s="27">
        <f>'AEO 2022 Table 49 Raw'!W45</f>
        <v>245.927887</v>
      </c>
      <c r="U56" s="27">
        <f>'AEO 2022 Table 49 Raw'!X45</f>
        <v>254.06350699999999</v>
      </c>
      <c r="V56" s="27">
        <f>'AEO 2022 Table 49 Raw'!Y45</f>
        <v>262.15460200000001</v>
      </c>
      <c r="W56" s="27">
        <f>'AEO 2022 Table 49 Raw'!Z45</f>
        <v>270.81720000000001</v>
      </c>
      <c r="X56" s="27">
        <f>'AEO 2022 Table 49 Raw'!AA45</f>
        <v>279.840057</v>
      </c>
      <c r="Y56" s="27">
        <f>'AEO 2022 Table 49 Raw'!AB45</f>
        <v>288.93383799999998</v>
      </c>
      <c r="Z56" s="27">
        <f>'AEO 2022 Table 49 Raw'!AC45</f>
        <v>297.66244499999999</v>
      </c>
      <c r="AA56" s="27">
        <f>'AEO 2022 Table 49 Raw'!AD45</f>
        <v>306.81646699999999</v>
      </c>
      <c r="AB56" s="27">
        <f>'AEO 2022 Table 49 Raw'!AE45</f>
        <v>317.11953699999998</v>
      </c>
      <c r="AC56" s="27">
        <f>'AEO 2022 Table 49 Raw'!AF45</f>
        <v>327.024902</v>
      </c>
      <c r="AD56" s="27">
        <f>'AEO 2022 Table 49 Raw'!AG45</f>
        <v>336.18710299999998</v>
      </c>
      <c r="AE56" s="27">
        <f>'AEO 2022 Table 49 Raw'!AH45</f>
        <v>346.14742999999999</v>
      </c>
      <c r="AF56" s="27">
        <f>'AEO 2022 Table 49 Raw'!AI45</f>
        <v>357.386169</v>
      </c>
      <c r="AG56" s="45">
        <f>'AEO 2022 Table 49 Raw'!AJ45</f>
        <v>2.7E-2</v>
      </c>
    </row>
    <row r="57" spans="1:33" ht="15" customHeight="1">
      <c r="A57" s="8" t="s">
        <v>1316</v>
      </c>
      <c r="B57" s="24" t="s">
        <v>915</v>
      </c>
      <c r="C57" s="27">
        <f>'AEO 2022 Table 49 Raw'!F46</f>
        <v>0.10242999999999999</v>
      </c>
      <c r="D57" s="27">
        <f>'AEO 2022 Table 49 Raw'!G46</f>
        <v>0.186358</v>
      </c>
      <c r="E57" s="27">
        <f>'AEO 2022 Table 49 Raw'!H46</f>
        <v>0.26677099999999998</v>
      </c>
      <c r="F57" s="27">
        <f>'AEO 2022 Table 49 Raw'!I46</f>
        <v>0.34293099999999999</v>
      </c>
      <c r="G57" s="27">
        <f>'AEO 2022 Table 49 Raw'!J46</f>
        <v>0.41520000000000001</v>
      </c>
      <c r="H57" s="27">
        <f>'AEO 2022 Table 49 Raw'!K46</f>
        <v>0.48292400000000002</v>
      </c>
      <c r="I57" s="27">
        <f>'AEO 2022 Table 49 Raw'!L46</f>
        <v>0.54627400000000004</v>
      </c>
      <c r="J57" s="27">
        <f>'AEO 2022 Table 49 Raw'!M46</f>
        <v>0.60994199999999998</v>
      </c>
      <c r="K57" s="27">
        <f>'AEO 2022 Table 49 Raw'!N46</f>
        <v>0.67166899999999996</v>
      </c>
      <c r="L57" s="27">
        <f>'AEO 2022 Table 49 Raw'!O46</f>
        <v>0.73301400000000005</v>
      </c>
      <c r="M57" s="27">
        <f>'AEO 2022 Table 49 Raw'!P46</f>
        <v>0.79367600000000005</v>
      </c>
      <c r="N57" s="27">
        <f>'AEO 2022 Table 49 Raw'!Q46</f>
        <v>0.85646800000000001</v>
      </c>
      <c r="O57" s="27">
        <f>'AEO 2022 Table 49 Raw'!R46</f>
        <v>0.92023500000000003</v>
      </c>
      <c r="P57" s="27">
        <f>'AEO 2022 Table 49 Raw'!S46</f>
        <v>0.98245899999999997</v>
      </c>
      <c r="Q57" s="27">
        <f>'AEO 2022 Table 49 Raw'!T46</f>
        <v>1.0472999999999999</v>
      </c>
      <c r="R57" s="27">
        <f>'AEO 2022 Table 49 Raw'!U46</f>
        <v>1.1141760000000001</v>
      </c>
      <c r="S57" s="27">
        <f>'AEO 2022 Table 49 Raw'!V46</f>
        <v>1.182407</v>
      </c>
      <c r="T57" s="27">
        <f>'AEO 2022 Table 49 Raw'!W46</f>
        <v>1.2531699999999999</v>
      </c>
      <c r="U57" s="27">
        <f>'AEO 2022 Table 49 Raw'!X46</f>
        <v>1.3264210000000001</v>
      </c>
      <c r="V57" s="27">
        <f>'AEO 2022 Table 49 Raw'!Y46</f>
        <v>1.401443</v>
      </c>
      <c r="W57" s="27">
        <f>'AEO 2022 Table 49 Raw'!Z46</f>
        <v>1.4789159999999999</v>
      </c>
      <c r="X57" s="27">
        <f>'AEO 2022 Table 49 Raw'!AA46</f>
        <v>1.5569580000000001</v>
      </c>
      <c r="Y57" s="27">
        <f>'AEO 2022 Table 49 Raw'!AB46</f>
        <v>1.635421</v>
      </c>
      <c r="Z57" s="27">
        <f>'AEO 2022 Table 49 Raw'!AC46</f>
        <v>1.70919</v>
      </c>
      <c r="AA57" s="27">
        <f>'AEO 2022 Table 49 Raw'!AD46</f>
        <v>1.7844279999999999</v>
      </c>
      <c r="AB57" s="27">
        <f>'AEO 2022 Table 49 Raw'!AE46</f>
        <v>1.8671089999999999</v>
      </c>
      <c r="AC57" s="27">
        <f>'AEO 2022 Table 49 Raw'!AF46</f>
        <v>1.948806</v>
      </c>
      <c r="AD57" s="27">
        <f>'AEO 2022 Table 49 Raw'!AG46</f>
        <v>2.028124</v>
      </c>
      <c r="AE57" s="27">
        <f>'AEO 2022 Table 49 Raw'!AH46</f>
        <v>2.1163750000000001</v>
      </c>
      <c r="AF57" s="27">
        <f>'AEO 2022 Table 49 Raw'!AI46</f>
        <v>2.2164280000000001</v>
      </c>
      <c r="AG57" s="45">
        <f>'AEO 2022 Table 49 Raw'!AJ46</f>
        <v>0.112</v>
      </c>
    </row>
    <row r="58" spans="1:33" ht="15" customHeight="1">
      <c r="A58" s="8" t="s">
        <v>1317</v>
      </c>
      <c r="B58" s="24" t="s">
        <v>1274</v>
      </c>
      <c r="C58" s="27">
        <f>'AEO 2022 Table 49 Raw'!F47</f>
        <v>0.24348</v>
      </c>
      <c r="D58" s="27">
        <f>'AEO 2022 Table 49 Raw'!G47</f>
        <v>0.26297300000000001</v>
      </c>
      <c r="E58" s="27">
        <f>'AEO 2022 Table 49 Raw'!H47</f>
        <v>0.27744400000000002</v>
      </c>
      <c r="F58" s="27">
        <f>'AEO 2022 Table 49 Raw'!I47</f>
        <v>0.28826600000000002</v>
      </c>
      <c r="G58" s="27">
        <f>'AEO 2022 Table 49 Raw'!J47</f>
        <v>0.29766599999999999</v>
      </c>
      <c r="H58" s="27">
        <f>'AEO 2022 Table 49 Raw'!K47</f>
        <v>0.30507899999999999</v>
      </c>
      <c r="I58" s="27">
        <f>'AEO 2022 Table 49 Raw'!L47</f>
        <v>0.31119599999999997</v>
      </c>
      <c r="J58" s="27">
        <f>'AEO 2022 Table 49 Raw'!M47</f>
        <v>0.31798599999999999</v>
      </c>
      <c r="K58" s="27">
        <f>'AEO 2022 Table 49 Raw'!N47</f>
        <v>0.324131</v>
      </c>
      <c r="L58" s="27">
        <f>'AEO 2022 Table 49 Raw'!O47</f>
        <v>0.33067000000000002</v>
      </c>
      <c r="M58" s="27">
        <f>'AEO 2022 Table 49 Raw'!P47</f>
        <v>0.33719199999999999</v>
      </c>
      <c r="N58" s="27">
        <f>'AEO 2022 Table 49 Raw'!Q47</f>
        <v>0.34448200000000001</v>
      </c>
      <c r="O58" s="27">
        <f>'AEO 2022 Table 49 Raw'!R47</f>
        <v>0.35142600000000002</v>
      </c>
      <c r="P58" s="27">
        <f>'AEO 2022 Table 49 Raw'!S47</f>
        <v>0.357153</v>
      </c>
      <c r="Q58" s="27">
        <f>'AEO 2022 Table 49 Raw'!T47</f>
        <v>0.36285000000000001</v>
      </c>
      <c r="R58" s="27">
        <f>'AEO 2022 Table 49 Raw'!U47</f>
        <v>0.36838199999999999</v>
      </c>
      <c r="S58" s="27">
        <f>'AEO 2022 Table 49 Raw'!V47</f>
        <v>0.37304799999999999</v>
      </c>
      <c r="T58" s="27">
        <f>'AEO 2022 Table 49 Raw'!W47</f>
        <v>0.37818200000000002</v>
      </c>
      <c r="U58" s="27">
        <f>'AEO 2022 Table 49 Raw'!X47</f>
        <v>0.38398300000000002</v>
      </c>
      <c r="V58" s="27">
        <f>'AEO 2022 Table 49 Raw'!Y47</f>
        <v>0.38969700000000002</v>
      </c>
      <c r="W58" s="27">
        <f>'AEO 2022 Table 49 Raw'!Z47</f>
        <v>0.39704299999999998</v>
      </c>
      <c r="X58" s="27">
        <f>'AEO 2022 Table 49 Raw'!AA47</f>
        <v>0.40478799999999998</v>
      </c>
      <c r="Y58" s="27">
        <f>'AEO 2022 Table 49 Raw'!AB47</f>
        <v>0.413495</v>
      </c>
      <c r="Z58" s="27">
        <f>'AEO 2022 Table 49 Raw'!AC47</f>
        <v>0.42198000000000002</v>
      </c>
      <c r="AA58" s="27">
        <f>'AEO 2022 Table 49 Raw'!AD47</f>
        <v>0.431508</v>
      </c>
      <c r="AB58" s="27">
        <f>'AEO 2022 Table 49 Raw'!AE47</f>
        <v>0.44361400000000001</v>
      </c>
      <c r="AC58" s="27">
        <f>'AEO 2022 Table 49 Raw'!AF47</f>
        <v>0.45643299999999998</v>
      </c>
      <c r="AD58" s="27">
        <f>'AEO 2022 Table 49 Raw'!AG47</f>
        <v>0.46930899999999998</v>
      </c>
      <c r="AE58" s="27">
        <f>'AEO 2022 Table 49 Raw'!AH47</f>
        <v>0.48528700000000002</v>
      </c>
      <c r="AF58" s="27">
        <f>'AEO 2022 Table 49 Raw'!AI47</f>
        <v>0.50475999999999999</v>
      </c>
      <c r="AG58" s="45">
        <f>'AEO 2022 Table 49 Raw'!AJ47</f>
        <v>2.5000000000000001E-2</v>
      </c>
    </row>
    <row r="59" spans="1:33" ht="15" customHeight="1">
      <c r="A59" s="8" t="s">
        <v>1318</v>
      </c>
      <c r="B59" s="24" t="s">
        <v>1276</v>
      </c>
      <c r="C59" s="27">
        <f>'AEO 2022 Table 49 Raw'!F48</f>
        <v>43.161994999999997</v>
      </c>
      <c r="D59" s="27">
        <f>'AEO 2022 Table 49 Raw'!G48</f>
        <v>42.407443999999998</v>
      </c>
      <c r="E59" s="27">
        <f>'AEO 2022 Table 49 Raw'!H48</f>
        <v>40.985492999999998</v>
      </c>
      <c r="F59" s="27">
        <f>'AEO 2022 Table 49 Raw'!I48</f>
        <v>39.092796</v>
      </c>
      <c r="G59" s="27">
        <f>'AEO 2022 Table 49 Raw'!J48</f>
        <v>37.245669999999997</v>
      </c>
      <c r="H59" s="27">
        <f>'AEO 2022 Table 49 Raw'!K48</f>
        <v>35.423119</v>
      </c>
      <c r="I59" s="27">
        <f>'AEO 2022 Table 49 Raw'!L48</f>
        <v>33.767257999999998</v>
      </c>
      <c r="J59" s="27">
        <f>'AEO 2022 Table 49 Raw'!M48</f>
        <v>32.431828000000003</v>
      </c>
      <c r="K59" s="27">
        <f>'AEO 2022 Table 49 Raw'!N48</f>
        <v>31.234238000000001</v>
      </c>
      <c r="L59" s="27">
        <f>'AEO 2022 Table 49 Raw'!O48</f>
        <v>30.220124999999999</v>
      </c>
      <c r="M59" s="27">
        <f>'AEO 2022 Table 49 Raw'!P48</f>
        <v>29.308399000000001</v>
      </c>
      <c r="N59" s="27">
        <f>'AEO 2022 Table 49 Raw'!Q48</f>
        <v>28.529710999999999</v>
      </c>
      <c r="O59" s="27">
        <f>'AEO 2022 Table 49 Raw'!R48</f>
        <v>27.75592</v>
      </c>
      <c r="P59" s="27">
        <f>'AEO 2022 Table 49 Raw'!S48</f>
        <v>26.797909000000001</v>
      </c>
      <c r="Q59" s="27">
        <f>'AEO 2022 Table 49 Raw'!T48</f>
        <v>25.79393</v>
      </c>
      <c r="R59" s="27">
        <f>'AEO 2022 Table 49 Raw'!U48</f>
        <v>24.685044999999999</v>
      </c>
      <c r="S59" s="27">
        <f>'AEO 2022 Table 49 Raw'!V48</f>
        <v>23.505694999999999</v>
      </c>
      <c r="T59" s="27">
        <f>'AEO 2022 Table 49 Raw'!W48</f>
        <v>22.142206000000002</v>
      </c>
      <c r="U59" s="27">
        <f>'AEO 2022 Table 49 Raw'!X48</f>
        <v>20.773257999999998</v>
      </c>
      <c r="V59" s="27">
        <f>'AEO 2022 Table 49 Raw'!Y48</f>
        <v>19.445629</v>
      </c>
      <c r="W59" s="27">
        <f>'AEO 2022 Table 49 Raw'!Z48</f>
        <v>18.307682</v>
      </c>
      <c r="X59" s="27">
        <f>'AEO 2022 Table 49 Raw'!AA48</f>
        <v>17.364815</v>
      </c>
      <c r="Y59" s="27">
        <f>'AEO 2022 Table 49 Raw'!AB48</f>
        <v>16.705317999999998</v>
      </c>
      <c r="Z59" s="27">
        <f>'AEO 2022 Table 49 Raw'!AC48</f>
        <v>16.171327999999999</v>
      </c>
      <c r="AA59" s="27">
        <f>'AEO 2022 Table 49 Raw'!AD48</f>
        <v>15.820435</v>
      </c>
      <c r="AB59" s="27">
        <f>'AEO 2022 Table 49 Raw'!AE48</f>
        <v>15.618707000000001</v>
      </c>
      <c r="AC59" s="27">
        <f>'AEO 2022 Table 49 Raw'!AF48</f>
        <v>15.476150000000001</v>
      </c>
      <c r="AD59" s="27">
        <f>'AEO 2022 Table 49 Raw'!AG48</f>
        <v>15.359773000000001</v>
      </c>
      <c r="AE59" s="27">
        <f>'AEO 2022 Table 49 Raw'!AH48</f>
        <v>15.271258</v>
      </c>
      <c r="AF59" s="27">
        <f>'AEO 2022 Table 49 Raw'!AI48</f>
        <v>15.259402</v>
      </c>
      <c r="AG59" s="45">
        <f>'AEO 2022 Table 49 Raw'!AJ48</f>
        <v>-3.5000000000000003E-2</v>
      </c>
    </row>
    <row r="60" spans="1:33" ht="15" customHeight="1">
      <c r="A60" s="8" t="s">
        <v>1319</v>
      </c>
      <c r="B60" s="24" t="s">
        <v>1278</v>
      </c>
      <c r="C60" s="27">
        <f>'AEO 2022 Table 49 Raw'!F49</f>
        <v>4.9740000000000001E-3</v>
      </c>
      <c r="D60" s="27">
        <f>'AEO 2022 Table 49 Raw'!G49</f>
        <v>4.849E-3</v>
      </c>
      <c r="E60" s="27">
        <f>'AEO 2022 Table 49 Raw'!H49</f>
        <v>4.7289999999999997E-3</v>
      </c>
      <c r="F60" s="27">
        <f>'AEO 2022 Table 49 Raw'!I49</f>
        <v>4.6220000000000002E-3</v>
      </c>
      <c r="G60" s="27">
        <f>'AEO 2022 Table 49 Raw'!J49</f>
        <v>4.5700000000000003E-3</v>
      </c>
      <c r="H60" s="27">
        <f>'AEO 2022 Table 49 Raw'!K49</f>
        <v>4.5570000000000003E-3</v>
      </c>
      <c r="I60" s="27">
        <f>'AEO 2022 Table 49 Raw'!L49</f>
        <v>4.5840000000000004E-3</v>
      </c>
      <c r="J60" s="27">
        <f>'AEO 2022 Table 49 Raw'!M49</f>
        <v>4.6589999999999999E-3</v>
      </c>
      <c r="K60" s="27">
        <f>'AEO 2022 Table 49 Raw'!N49</f>
        <v>4.653E-3</v>
      </c>
      <c r="L60" s="27">
        <f>'AEO 2022 Table 49 Raw'!O49</f>
        <v>4.5929999999999999E-3</v>
      </c>
      <c r="M60" s="27">
        <f>'AEO 2022 Table 49 Raw'!P49</f>
        <v>4.5339999999999998E-3</v>
      </c>
      <c r="N60" s="27">
        <f>'AEO 2022 Table 49 Raw'!Q49</f>
        <v>4.4929999999999996E-3</v>
      </c>
      <c r="O60" s="27">
        <f>'AEO 2022 Table 49 Raw'!R49</f>
        <v>4.2929999999999999E-3</v>
      </c>
      <c r="P60" s="27">
        <f>'AEO 2022 Table 49 Raw'!S49</f>
        <v>4.0379999999999999E-3</v>
      </c>
      <c r="Q60" s="27">
        <f>'AEO 2022 Table 49 Raw'!T49</f>
        <v>3.8709999999999999E-3</v>
      </c>
      <c r="R60" s="27">
        <f>'AEO 2022 Table 49 Raw'!U49</f>
        <v>3.7669999999999999E-3</v>
      </c>
      <c r="S60" s="27">
        <f>'AEO 2022 Table 49 Raw'!V49</f>
        <v>3.7079999999999999E-3</v>
      </c>
      <c r="T60" s="27">
        <f>'AEO 2022 Table 49 Raw'!W49</f>
        <v>3.686E-3</v>
      </c>
      <c r="U60" s="27">
        <f>'AEO 2022 Table 49 Raw'!X49</f>
        <v>3.6939999999999998E-3</v>
      </c>
      <c r="V60" s="27">
        <f>'AEO 2022 Table 49 Raw'!Y49</f>
        <v>3.7699999999999999E-3</v>
      </c>
      <c r="W60" s="27">
        <f>'AEO 2022 Table 49 Raw'!Z49</f>
        <v>3.8809999999999999E-3</v>
      </c>
      <c r="X60" s="27">
        <f>'AEO 2022 Table 49 Raw'!AA49</f>
        <v>3.993E-3</v>
      </c>
      <c r="Y60" s="27">
        <f>'AEO 2022 Table 49 Raw'!AB49</f>
        <v>4.1029999999999999E-3</v>
      </c>
      <c r="Z60" s="27">
        <f>'AEO 2022 Table 49 Raw'!AC49</f>
        <v>4.1260000000000003E-3</v>
      </c>
      <c r="AA60" s="27">
        <f>'AEO 2022 Table 49 Raw'!AD49</f>
        <v>4.1240000000000001E-3</v>
      </c>
      <c r="AB60" s="27">
        <f>'AEO 2022 Table 49 Raw'!AE49</f>
        <v>4.1529999999999996E-3</v>
      </c>
      <c r="AC60" s="27">
        <f>'AEO 2022 Table 49 Raw'!AF49</f>
        <v>4.1879999999999999E-3</v>
      </c>
      <c r="AD60" s="27">
        <f>'AEO 2022 Table 49 Raw'!AG49</f>
        <v>4.2220000000000001E-3</v>
      </c>
      <c r="AE60" s="27">
        <f>'AEO 2022 Table 49 Raw'!AH49</f>
        <v>4.2729999999999999E-3</v>
      </c>
      <c r="AF60" s="27">
        <f>'AEO 2022 Table 49 Raw'!AI49</f>
        <v>4.3449999999999999E-3</v>
      </c>
      <c r="AG60" s="45">
        <f>'AEO 2022 Table 49 Raw'!AJ49</f>
        <v>-5.0000000000000001E-3</v>
      </c>
    </row>
    <row r="61" spans="1:33" ht="15" customHeight="1">
      <c r="A61" s="8" t="s">
        <v>1320</v>
      </c>
      <c r="B61" s="24" t="s">
        <v>1280</v>
      </c>
      <c r="C61" s="27">
        <f>'AEO 2022 Table 49 Raw'!F50</f>
        <v>4.4978999999999998E-2</v>
      </c>
      <c r="D61" s="27">
        <f>'AEO 2022 Table 49 Raw'!G50</f>
        <v>8.6646000000000001E-2</v>
      </c>
      <c r="E61" s="27">
        <f>'AEO 2022 Table 49 Raw'!H50</f>
        <v>0.13038</v>
      </c>
      <c r="F61" s="27">
        <f>'AEO 2022 Table 49 Raw'!I50</f>
        <v>0.17390600000000001</v>
      </c>
      <c r="G61" s="27">
        <f>'AEO 2022 Table 49 Raw'!J50</f>
        <v>0.21648800000000001</v>
      </c>
      <c r="H61" s="27">
        <f>'AEO 2022 Table 49 Raw'!K50</f>
        <v>0.25706099999999998</v>
      </c>
      <c r="I61" s="27">
        <f>'AEO 2022 Table 49 Raw'!L50</f>
        <v>0.29521399999999998</v>
      </c>
      <c r="J61" s="27">
        <f>'AEO 2022 Table 49 Raw'!M50</f>
        <v>0.332978</v>
      </c>
      <c r="K61" s="27">
        <f>'AEO 2022 Table 49 Raw'!N50</f>
        <v>0.36863800000000002</v>
      </c>
      <c r="L61" s="27">
        <f>'AEO 2022 Table 49 Raw'!O50</f>
        <v>0.40332299999999999</v>
      </c>
      <c r="M61" s="27">
        <f>'AEO 2022 Table 49 Raw'!P50</f>
        <v>0.43702099999999999</v>
      </c>
      <c r="N61" s="27">
        <f>'AEO 2022 Table 49 Raw'!Q50</f>
        <v>0.471273</v>
      </c>
      <c r="O61" s="27">
        <f>'AEO 2022 Table 49 Raw'!R50</f>
        <v>0.50563199999999997</v>
      </c>
      <c r="P61" s="27">
        <f>'AEO 2022 Table 49 Raw'!S50</f>
        <v>0.53945299999999996</v>
      </c>
      <c r="Q61" s="27">
        <f>'AEO 2022 Table 49 Raw'!T50</f>
        <v>0.57515499999999997</v>
      </c>
      <c r="R61" s="27">
        <f>'AEO 2022 Table 49 Raw'!U50</f>
        <v>0.61226700000000001</v>
      </c>
      <c r="S61" s="27">
        <f>'AEO 2022 Table 49 Raw'!V50</f>
        <v>0.65034700000000001</v>
      </c>
      <c r="T61" s="27">
        <f>'AEO 2022 Table 49 Raw'!W50</f>
        <v>0.69000600000000001</v>
      </c>
      <c r="U61" s="27">
        <f>'AEO 2022 Table 49 Raw'!X50</f>
        <v>0.73156299999999996</v>
      </c>
      <c r="V61" s="27">
        <f>'AEO 2022 Table 49 Raw'!Y50</f>
        <v>0.77384799999999998</v>
      </c>
      <c r="W61" s="27">
        <f>'AEO 2022 Table 49 Raw'!Z50</f>
        <v>0.81749099999999997</v>
      </c>
      <c r="X61" s="27">
        <f>'AEO 2022 Table 49 Raw'!AA50</f>
        <v>0.86323899999999998</v>
      </c>
      <c r="Y61" s="27">
        <f>'AEO 2022 Table 49 Raw'!AB50</f>
        <v>0.91052500000000003</v>
      </c>
      <c r="Z61" s="27">
        <f>'AEO 2022 Table 49 Raw'!AC50</f>
        <v>0.954403</v>
      </c>
      <c r="AA61" s="27">
        <f>'AEO 2022 Table 49 Raw'!AD50</f>
        <v>0.99890299999999999</v>
      </c>
      <c r="AB61" s="27">
        <f>'AEO 2022 Table 49 Raw'!AE50</f>
        <v>1.0471999999999999</v>
      </c>
      <c r="AC61" s="27">
        <f>'AEO 2022 Table 49 Raw'!AF50</f>
        <v>1.094635</v>
      </c>
      <c r="AD61" s="27">
        <f>'AEO 2022 Table 49 Raw'!AG50</f>
        <v>1.1406480000000001</v>
      </c>
      <c r="AE61" s="27">
        <f>'AEO 2022 Table 49 Raw'!AH50</f>
        <v>1.1909780000000001</v>
      </c>
      <c r="AF61" s="27">
        <f>'AEO 2022 Table 49 Raw'!AI50</f>
        <v>1.247576</v>
      </c>
      <c r="AG61" s="45">
        <f>'AEO 2022 Table 49 Raw'!AJ50</f>
        <v>0.121</v>
      </c>
    </row>
    <row r="62" spans="1:33" ht="15" customHeight="1">
      <c r="A62" s="8" t="s">
        <v>1321</v>
      </c>
      <c r="B62" s="24" t="s">
        <v>1282</v>
      </c>
      <c r="C62" s="27">
        <f>'AEO 2022 Table 49 Raw'!F51</f>
        <v>5.0717999999999999E-2</v>
      </c>
      <c r="D62" s="27">
        <f>'AEO 2022 Table 49 Raw'!G51</f>
        <v>9.8216999999999999E-2</v>
      </c>
      <c r="E62" s="27">
        <f>'AEO 2022 Table 49 Raw'!H51</f>
        <v>0.14852699999999999</v>
      </c>
      <c r="F62" s="27">
        <f>'AEO 2022 Table 49 Raw'!I51</f>
        <v>0.199184</v>
      </c>
      <c r="G62" s="27">
        <f>'AEO 2022 Table 49 Raw'!J51</f>
        <v>0.2495</v>
      </c>
      <c r="H62" s="27">
        <f>'AEO 2022 Table 49 Raw'!K51</f>
        <v>0.298427</v>
      </c>
      <c r="I62" s="27">
        <f>'AEO 2022 Table 49 Raw'!L51</f>
        <v>0.345549</v>
      </c>
      <c r="J62" s="27">
        <f>'AEO 2022 Table 49 Raw'!M51</f>
        <v>0.39289000000000002</v>
      </c>
      <c r="K62" s="27">
        <f>'AEO 2022 Table 49 Raw'!N51</f>
        <v>0.43886399999999998</v>
      </c>
      <c r="L62" s="27">
        <f>'AEO 2022 Table 49 Raw'!O51</f>
        <v>0.484622</v>
      </c>
      <c r="M62" s="27">
        <f>'AEO 2022 Table 49 Raw'!P51</f>
        <v>0.53017099999999995</v>
      </c>
      <c r="N62" s="27">
        <f>'AEO 2022 Table 49 Raw'!Q51</f>
        <v>0.57693399999999995</v>
      </c>
      <c r="O62" s="27">
        <f>'AEO 2022 Table 49 Raw'!R51</f>
        <v>0.62403699999999995</v>
      </c>
      <c r="P62" s="27">
        <f>'AEO 2022 Table 49 Raw'!S51</f>
        <v>0.67036300000000004</v>
      </c>
      <c r="Q62" s="27">
        <f>'AEO 2022 Table 49 Raw'!T51</f>
        <v>0.71887699999999999</v>
      </c>
      <c r="R62" s="27">
        <f>'AEO 2022 Table 49 Raw'!U51</f>
        <v>0.76897400000000005</v>
      </c>
      <c r="S62" s="27">
        <f>'AEO 2022 Table 49 Raw'!V51</f>
        <v>0.82005499999999998</v>
      </c>
      <c r="T62" s="27">
        <f>'AEO 2022 Table 49 Raw'!W51</f>
        <v>0.87283200000000005</v>
      </c>
      <c r="U62" s="27">
        <f>'AEO 2022 Table 49 Raw'!X51</f>
        <v>0.92771999999999999</v>
      </c>
      <c r="V62" s="27">
        <f>'AEO 2022 Table 49 Raw'!Y51</f>
        <v>0.98338599999999998</v>
      </c>
      <c r="W62" s="27">
        <f>'AEO 2022 Table 49 Raw'!Z51</f>
        <v>1.0406500000000001</v>
      </c>
      <c r="X62" s="27">
        <f>'AEO 2022 Table 49 Raw'!AA51</f>
        <v>1.1004910000000001</v>
      </c>
      <c r="Y62" s="27">
        <f>'AEO 2022 Table 49 Raw'!AB51</f>
        <v>1.1622749999999999</v>
      </c>
      <c r="Z62" s="27">
        <f>'AEO 2022 Table 49 Raw'!AC51</f>
        <v>1.2200059999999999</v>
      </c>
      <c r="AA62" s="27">
        <f>'AEO 2022 Table 49 Raw'!AD51</f>
        <v>1.278708</v>
      </c>
      <c r="AB62" s="27">
        <f>'AEO 2022 Table 49 Raw'!AE51</f>
        <v>1.3424050000000001</v>
      </c>
      <c r="AC62" s="27">
        <f>'AEO 2022 Table 49 Raw'!AF51</f>
        <v>1.405078</v>
      </c>
      <c r="AD62" s="27">
        <f>'AEO 2022 Table 49 Raw'!AG51</f>
        <v>1.4659180000000001</v>
      </c>
      <c r="AE62" s="27">
        <f>'AEO 2022 Table 49 Raw'!AH51</f>
        <v>1.5322290000000001</v>
      </c>
      <c r="AF62" s="27">
        <f>'AEO 2022 Table 49 Raw'!AI51</f>
        <v>1.6064579999999999</v>
      </c>
      <c r="AG62" s="45">
        <f>'AEO 2022 Table 49 Raw'!AJ51</f>
        <v>0.127</v>
      </c>
    </row>
    <row r="63" spans="1:33" ht="15" customHeight="1">
      <c r="A63" s="8" t="s">
        <v>1322</v>
      </c>
      <c r="B63" s="24" t="s">
        <v>1284</v>
      </c>
      <c r="C63" s="27">
        <f>'AEO 2022 Table 49 Raw'!F52</f>
        <v>6.0000000000000002E-6</v>
      </c>
      <c r="D63" s="27">
        <f>'AEO 2022 Table 49 Raw'!G52</f>
        <v>1.2999999999999999E-5</v>
      </c>
      <c r="E63" s="27">
        <f>'AEO 2022 Table 49 Raw'!H52</f>
        <v>2.0000000000000002E-5</v>
      </c>
      <c r="F63" s="27">
        <f>'AEO 2022 Table 49 Raw'!I52</f>
        <v>2.6999999999999999E-5</v>
      </c>
      <c r="G63" s="27">
        <f>'AEO 2022 Table 49 Raw'!J52</f>
        <v>3.4E-5</v>
      </c>
      <c r="H63" s="27">
        <f>'AEO 2022 Table 49 Raw'!K52</f>
        <v>4.0000000000000003E-5</v>
      </c>
      <c r="I63" s="27">
        <f>'AEO 2022 Table 49 Raw'!L52</f>
        <v>4.6E-5</v>
      </c>
      <c r="J63" s="27">
        <f>'AEO 2022 Table 49 Raw'!M52</f>
        <v>5.1E-5</v>
      </c>
      <c r="K63" s="27">
        <f>'AEO 2022 Table 49 Raw'!N52</f>
        <v>5.7000000000000003E-5</v>
      </c>
      <c r="L63" s="27">
        <f>'AEO 2022 Table 49 Raw'!O52</f>
        <v>6.2000000000000003E-5</v>
      </c>
      <c r="M63" s="27">
        <f>'AEO 2022 Table 49 Raw'!P52</f>
        <v>6.6000000000000005E-5</v>
      </c>
      <c r="N63" s="27">
        <f>'AEO 2022 Table 49 Raw'!Q52</f>
        <v>6.9999999999999994E-5</v>
      </c>
      <c r="O63" s="27">
        <f>'AEO 2022 Table 49 Raw'!R52</f>
        <v>7.3999999999999996E-5</v>
      </c>
      <c r="P63" s="27">
        <f>'AEO 2022 Table 49 Raw'!S52</f>
        <v>7.7999999999999999E-5</v>
      </c>
      <c r="Q63" s="27">
        <f>'AEO 2022 Table 49 Raw'!T52</f>
        <v>8.1000000000000004E-5</v>
      </c>
      <c r="R63" s="27">
        <f>'AEO 2022 Table 49 Raw'!U52</f>
        <v>8.3999999999999995E-5</v>
      </c>
      <c r="S63" s="27">
        <f>'AEO 2022 Table 49 Raw'!V52</f>
        <v>8.7000000000000001E-5</v>
      </c>
      <c r="T63" s="27">
        <f>'AEO 2022 Table 49 Raw'!W52</f>
        <v>9.0000000000000006E-5</v>
      </c>
      <c r="U63" s="27">
        <f>'AEO 2022 Table 49 Raw'!X52</f>
        <v>9.2E-5</v>
      </c>
      <c r="V63" s="27">
        <f>'AEO 2022 Table 49 Raw'!Y52</f>
        <v>9.3999999999999994E-5</v>
      </c>
      <c r="W63" s="27">
        <f>'AEO 2022 Table 49 Raw'!Z52</f>
        <v>9.6000000000000002E-5</v>
      </c>
      <c r="X63" s="27">
        <f>'AEO 2022 Table 49 Raw'!AA52</f>
        <v>9.7E-5</v>
      </c>
      <c r="Y63" s="27">
        <f>'AEO 2022 Table 49 Raw'!AB52</f>
        <v>9.8999999999999994E-5</v>
      </c>
      <c r="Z63" s="27">
        <f>'AEO 2022 Table 49 Raw'!AC52</f>
        <v>9.8999999999999994E-5</v>
      </c>
      <c r="AA63" s="27">
        <f>'AEO 2022 Table 49 Raw'!AD52</f>
        <v>1E-4</v>
      </c>
      <c r="AB63" s="27">
        <f>'AEO 2022 Table 49 Raw'!AE52</f>
        <v>1E-4</v>
      </c>
      <c r="AC63" s="27">
        <f>'AEO 2022 Table 49 Raw'!AF52</f>
        <v>1E-4</v>
      </c>
      <c r="AD63" s="27">
        <f>'AEO 2022 Table 49 Raw'!AG52</f>
        <v>9.8999999999999994E-5</v>
      </c>
      <c r="AE63" s="27">
        <f>'AEO 2022 Table 49 Raw'!AH52</f>
        <v>9.7999999999999997E-5</v>
      </c>
      <c r="AF63" s="27">
        <f>'AEO 2022 Table 49 Raw'!AI52</f>
        <v>9.7E-5</v>
      </c>
      <c r="AG63" s="45">
        <f>'AEO 2022 Table 49 Raw'!AJ52</f>
        <v>9.8000000000000004E-2</v>
      </c>
    </row>
    <row r="64" spans="1:33" ht="15" customHeight="1">
      <c r="A64" s="8" t="s">
        <v>1323</v>
      </c>
      <c r="B64" s="24" t="s">
        <v>1286</v>
      </c>
      <c r="C64" s="27">
        <f>'AEO 2022 Table 49 Raw'!F53</f>
        <v>667.778503</v>
      </c>
      <c r="D64" s="27">
        <f>'AEO 2022 Table 49 Raw'!G53</f>
        <v>678.41479500000003</v>
      </c>
      <c r="E64" s="27">
        <f>'AEO 2022 Table 49 Raw'!H53</f>
        <v>681.41345200000001</v>
      </c>
      <c r="F64" s="27">
        <f>'AEO 2022 Table 49 Raw'!I53</f>
        <v>677.60217299999999</v>
      </c>
      <c r="G64" s="27">
        <f>'AEO 2022 Table 49 Raw'!J53</f>
        <v>673.27105700000004</v>
      </c>
      <c r="H64" s="27">
        <f>'AEO 2022 Table 49 Raw'!K53</f>
        <v>666.94238299999995</v>
      </c>
      <c r="I64" s="27">
        <f>'AEO 2022 Table 49 Raw'!L53</f>
        <v>660.18640100000005</v>
      </c>
      <c r="J64" s="27">
        <f>'AEO 2022 Table 49 Raw'!M53</f>
        <v>656.77050799999995</v>
      </c>
      <c r="K64" s="27">
        <f>'AEO 2022 Table 49 Raw'!N53</f>
        <v>653.76831100000004</v>
      </c>
      <c r="L64" s="27">
        <f>'AEO 2022 Table 49 Raw'!O53</f>
        <v>653.707764</v>
      </c>
      <c r="M64" s="27">
        <f>'AEO 2022 Table 49 Raw'!P53</f>
        <v>655.03552200000001</v>
      </c>
      <c r="N64" s="27">
        <f>'AEO 2022 Table 49 Raw'!Q53</f>
        <v>658.81848100000002</v>
      </c>
      <c r="O64" s="27">
        <f>'AEO 2022 Table 49 Raw'!R53</f>
        <v>663.25567599999999</v>
      </c>
      <c r="P64" s="27">
        <f>'AEO 2022 Table 49 Raw'!S53</f>
        <v>667.38244599999996</v>
      </c>
      <c r="Q64" s="27">
        <f>'AEO 2022 Table 49 Raw'!T53</f>
        <v>673.36340299999995</v>
      </c>
      <c r="R64" s="27">
        <f>'AEO 2022 Table 49 Raw'!U53</f>
        <v>679.792419</v>
      </c>
      <c r="S64" s="27">
        <f>'AEO 2022 Table 49 Raw'!V53</f>
        <v>685.76556400000004</v>
      </c>
      <c r="T64" s="27">
        <f>'AEO 2022 Table 49 Raw'!W53</f>
        <v>691.31091300000003</v>
      </c>
      <c r="U64" s="27">
        <f>'AEO 2022 Table 49 Raw'!X53</f>
        <v>696.80163600000003</v>
      </c>
      <c r="V64" s="27">
        <f>'AEO 2022 Table 49 Raw'!Y53</f>
        <v>701.979919</v>
      </c>
      <c r="W64" s="27">
        <f>'AEO 2022 Table 49 Raw'!Z53</f>
        <v>707.80645800000002</v>
      </c>
      <c r="X64" s="27">
        <f>'AEO 2022 Table 49 Raw'!AA53</f>
        <v>714.70959500000004</v>
      </c>
      <c r="Y64" s="27">
        <f>'AEO 2022 Table 49 Raw'!AB53</f>
        <v>722.490723</v>
      </c>
      <c r="Z64" s="27">
        <f>'AEO 2022 Table 49 Raw'!AC53</f>
        <v>729.01415999999995</v>
      </c>
      <c r="AA64" s="27">
        <f>'AEO 2022 Table 49 Raw'!AD53</f>
        <v>736.52807600000006</v>
      </c>
      <c r="AB64" s="27">
        <f>'AEO 2022 Table 49 Raw'!AE53</f>
        <v>746.75024399999995</v>
      </c>
      <c r="AC64" s="27">
        <f>'AEO 2022 Table 49 Raw'!AF53</f>
        <v>756.18017599999996</v>
      </c>
      <c r="AD64" s="27">
        <f>'AEO 2022 Table 49 Raw'!AG53</f>
        <v>764.14562999999998</v>
      </c>
      <c r="AE64" s="27">
        <f>'AEO 2022 Table 49 Raw'!AH53</f>
        <v>773.96484399999997</v>
      </c>
      <c r="AF64" s="27">
        <f>'AEO 2022 Table 49 Raw'!AI53</f>
        <v>786.59020999999996</v>
      </c>
      <c r="AG64" s="45">
        <f>'AEO 2022 Table 49 Raw'!AJ53</f>
        <v>6.0000000000000001E-3</v>
      </c>
    </row>
    <row r="65" spans="1:33" ht="15" customHeight="1">
      <c r="B65" s="23" t="s">
        <v>1287</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7"/>
      <c r="AG65" s="45"/>
    </row>
    <row r="66" spans="1:33" ht="15" customHeight="1">
      <c r="A66" s="8" t="s">
        <v>1324</v>
      </c>
      <c r="B66" s="24" t="s">
        <v>1269</v>
      </c>
      <c r="C66" s="27">
        <f>'AEO 2022 Table 49 Raw'!F55</f>
        <v>568.557861</v>
      </c>
      <c r="D66" s="27">
        <f>'AEO 2022 Table 49 Raw'!G55</f>
        <v>574.56146200000001</v>
      </c>
      <c r="E66" s="27">
        <f>'AEO 2022 Table 49 Raw'!H55</f>
        <v>574.89459199999999</v>
      </c>
      <c r="F66" s="27">
        <f>'AEO 2022 Table 49 Raw'!I55</f>
        <v>573.52703899999995</v>
      </c>
      <c r="G66" s="27">
        <f>'AEO 2022 Table 49 Raw'!J55</f>
        <v>573.84375</v>
      </c>
      <c r="H66" s="27">
        <f>'AEO 2022 Table 49 Raw'!K55</f>
        <v>572.51818800000001</v>
      </c>
      <c r="I66" s="27">
        <f>'AEO 2022 Table 49 Raw'!L55</f>
        <v>570.46105999999997</v>
      </c>
      <c r="J66" s="27">
        <f>'AEO 2022 Table 49 Raw'!M55</f>
        <v>570.84918200000004</v>
      </c>
      <c r="K66" s="27">
        <f>'AEO 2022 Table 49 Raw'!N55</f>
        <v>569.81549099999995</v>
      </c>
      <c r="L66" s="27">
        <f>'AEO 2022 Table 49 Raw'!O55</f>
        <v>569.25970500000005</v>
      </c>
      <c r="M66" s="27">
        <f>'AEO 2022 Table 49 Raw'!P55</f>
        <v>567.979736</v>
      </c>
      <c r="N66" s="27">
        <f>'AEO 2022 Table 49 Raw'!Q55</f>
        <v>568.12127699999996</v>
      </c>
      <c r="O66" s="27">
        <f>'AEO 2022 Table 49 Raw'!R55</f>
        <v>568.161743</v>
      </c>
      <c r="P66" s="27">
        <f>'AEO 2022 Table 49 Raw'!S55</f>
        <v>567.254456</v>
      </c>
      <c r="Q66" s="27">
        <f>'AEO 2022 Table 49 Raw'!T55</f>
        <v>567.97552499999995</v>
      </c>
      <c r="R66" s="27">
        <f>'AEO 2022 Table 49 Raw'!U55</f>
        <v>569.84399399999995</v>
      </c>
      <c r="S66" s="27">
        <f>'AEO 2022 Table 49 Raw'!V55</f>
        <v>572.39190699999995</v>
      </c>
      <c r="T66" s="27">
        <f>'AEO 2022 Table 49 Raw'!W55</f>
        <v>575.44323699999995</v>
      </c>
      <c r="U66" s="27">
        <f>'AEO 2022 Table 49 Raw'!X55</f>
        <v>579.37213099999997</v>
      </c>
      <c r="V66" s="27">
        <f>'AEO 2022 Table 49 Raw'!Y55</f>
        <v>583.61084000000005</v>
      </c>
      <c r="W66" s="27">
        <f>'AEO 2022 Table 49 Raw'!Z55</f>
        <v>588.23956299999998</v>
      </c>
      <c r="X66" s="27">
        <f>'AEO 2022 Table 49 Raw'!AA55</f>
        <v>594.00457800000004</v>
      </c>
      <c r="Y66" s="27">
        <f>'AEO 2022 Table 49 Raw'!AB55</f>
        <v>600.81701699999996</v>
      </c>
      <c r="Z66" s="27">
        <f>'AEO 2022 Table 49 Raw'!AC55</f>
        <v>606.62744099999998</v>
      </c>
      <c r="AA66" s="27">
        <f>'AEO 2022 Table 49 Raw'!AD55</f>
        <v>613.30938700000002</v>
      </c>
      <c r="AB66" s="27">
        <f>'AEO 2022 Table 49 Raw'!AE55</f>
        <v>622.04217500000004</v>
      </c>
      <c r="AC66" s="27">
        <f>'AEO 2022 Table 49 Raw'!AF55</f>
        <v>630.27429199999995</v>
      </c>
      <c r="AD66" s="27">
        <f>'AEO 2022 Table 49 Raw'!AG55</f>
        <v>636.76306199999999</v>
      </c>
      <c r="AE66" s="27">
        <f>'AEO 2022 Table 49 Raw'!AH55</f>
        <v>644.02325399999995</v>
      </c>
      <c r="AF66" s="27">
        <f>'AEO 2022 Table 49 Raw'!AI55</f>
        <v>654.81927499999995</v>
      </c>
      <c r="AG66" s="45">
        <f>'AEO 2022 Table 49 Raw'!AJ55</f>
        <v>5.0000000000000001E-3</v>
      </c>
    </row>
    <row r="67" spans="1:33" ht="15" customHeight="1">
      <c r="A67" s="8" t="s">
        <v>1325</v>
      </c>
      <c r="B67" s="24" t="s">
        <v>1271</v>
      </c>
      <c r="C67" s="27">
        <f>'AEO 2022 Table 49 Raw'!F56</f>
        <v>321.25375400000001</v>
      </c>
      <c r="D67" s="27">
        <f>'AEO 2022 Table 49 Raw'!G56</f>
        <v>315.56652800000001</v>
      </c>
      <c r="E67" s="27">
        <f>'AEO 2022 Table 49 Raw'!H56</f>
        <v>307.36001599999997</v>
      </c>
      <c r="F67" s="27">
        <f>'AEO 2022 Table 49 Raw'!I56</f>
        <v>298.61596700000001</v>
      </c>
      <c r="G67" s="27">
        <f>'AEO 2022 Table 49 Raw'!J56</f>
        <v>290.73733499999997</v>
      </c>
      <c r="H67" s="27">
        <f>'AEO 2022 Table 49 Raw'!K56</f>
        <v>283.28539999999998</v>
      </c>
      <c r="I67" s="27">
        <f>'AEO 2022 Table 49 Raw'!L56</f>
        <v>276.51516700000002</v>
      </c>
      <c r="J67" s="27">
        <f>'AEO 2022 Table 49 Raw'!M56</f>
        <v>271.97088600000001</v>
      </c>
      <c r="K67" s="27">
        <f>'AEO 2022 Table 49 Raw'!N56</f>
        <v>267.703979</v>
      </c>
      <c r="L67" s="27">
        <f>'AEO 2022 Table 49 Raw'!O56</f>
        <v>264.15191700000003</v>
      </c>
      <c r="M67" s="27">
        <f>'AEO 2022 Table 49 Raw'!P56</f>
        <v>260.70986900000003</v>
      </c>
      <c r="N67" s="27">
        <f>'AEO 2022 Table 49 Raw'!Q56</f>
        <v>258.51516700000002</v>
      </c>
      <c r="O67" s="27">
        <f>'AEO 2022 Table 49 Raw'!R56</f>
        <v>256.46475199999998</v>
      </c>
      <c r="P67" s="27">
        <f>'AEO 2022 Table 49 Raw'!S56</f>
        <v>254.62211600000001</v>
      </c>
      <c r="Q67" s="27">
        <f>'AEO 2022 Table 49 Raw'!T56</f>
        <v>253.78744499999999</v>
      </c>
      <c r="R67" s="27">
        <f>'AEO 2022 Table 49 Raw'!U56</f>
        <v>253.35015899999999</v>
      </c>
      <c r="S67" s="27">
        <f>'AEO 2022 Table 49 Raw'!V56</f>
        <v>253.71485899999999</v>
      </c>
      <c r="T67" s="27">
        <f>'AEO 2022 Table 49 Raw'!W56</f>
        <v>253.647751</v>
      </c>
      <c r="U67" s="27">
        <f>'AEO 2022 Table 49 Raw'!X56</f>
        <v>254.950546</v>
      </c>
      <c r="V67" s="27">
        <f>'AEO 2022 Table 49 Raw'!Y56</f>
        <v>256.22778299999999</v>
      </c>
      <c r="W67" s="27">
        <f>'AEO 2022 Table 49 Raw'!Z56</f>
        <v>258.00625600000001</v>
      </c>
      <c r="X67" s="27">
        <f>'AEO 2022 Table 49 Raw'!AA56</f>
        <v>260.46661399999999</v>
      </c>
      <c r="Y67" s="27">
        <f>'AEO 2022 Table 49 Raw'!AB56</f>
        <v>263.53704800000003</v>
      </c>
      <c r="Z67" s="27">
        <f>'AEO 2022 Table 49 Raw'!AC56</f>
        <v>266.25863600000002</v>
      </c>
      <c r="AA67" s="27">
        <f>'AEO 2022 Table 49 Raw'!AD56</f>
        <v>269.341858</v>
      </c>
      <c r="AB67" s="27">
        <f>'AEO 2022 Table 49 Raw'!AE56</f>
        <v>273.32376099999999</v>
      </c>
      <c r="AC67" s="27">
        <f>'AEO 2022 Table 49 Raw'!AF56</f>
        <v>276.95873999999998</v>
      </c>
      <c r="AD67" s="27">
        <f>'AEO 2022 Table 49 Raw'!AG56</f>
        <v>279.82891799999999</v>
      </c>
      <c r="AE67" s="27">
        <f>'AEO 2022 Table 49 Raw'!AH56</f>
        <v>283.07479899999998</v>
      </c>
      <c r="AF67" s="27">
        <f>'AEO 2022 Table 49 Raw'!AI56</f>
        <v>287.52188100000001</v>
      </c>
      <c r="AG67" s="45">
        <f>'AEO 2022 Table 49 Raw'!AJ56</f>
        <v>-4.0000000000000001E-3</v>
      </c>
    </row>
    <row r="68" spans="1:33" ht="15" customHeight="1">
      <c r="A68" s="8" t="s">
        <v>1326</v>
      </c>
      <c r="B68" s="24" t="s">
        <v>915</v>
      </c>
      <c r="C68" s="27">
        <f>'AEO 2022 Table 49 Raw'!F57</f>
        <v>0.68273799999999996</v>
      </c>
      <c r="D68" s="27">
        <f>'AEO 2022 Table 49 Raw'!G57</f>
        <v>0.72836299999999998</v>
      </c>
      <c r="E68" s="27">
        <f>'AEO 2022 Table 49 Raw'!H57</f>
        <v>0.76884300000000005</v>
      </c>
      <c r="F68" s="27">
        <f>'AEO 2022 Table 49 Raw'!I57</f>
        <v>0.80962400000000001</v>
      </c>
      <c r="G68" s="27">
        <f>'AEO 2022 Table 49 Raw'!J57</f>
        <v>0.85335799999999995</v>
      </c>
      <c r="H68" s="27">
        <f>'AEO 2022 Table 49 Raw'!K57</f>
        <v>0.89415100000000003</v>
      </c>
      <c r="I68" s="27">
        <f>'AEO 2022 Table 49 Raw'!L57</f>
        <v>0.93254099999999995</v>
      </c>
      <c r="J68" s="27">
        <f>'AEO 2022 Table 49 Raw'!M57</f>
        <v>0.97532200000000002</v>
      </c>
      <c r="K68" s="27">
        <f>'AEO 2022 Table 49 Raw'!N57</f>
        <v>1.015781</v>
      </c>
      <c r="L68" s="27">
        <f>'AEO 2022 Table 49 Raw'!O57</f>
        <v>1.05803</v>
      </c>
      <c r="M68" s="27">
        <f>'AEO 2022 Table 49 Raw'!P57</f>
        <v>1.0998889999999999</v>
      </c>
      <c r="N68" s="27">
        <f>'AEO 2022 Table 49 Raw'!Q57</f>
        <v>1.146096</v>
      </c>
      <c r="O68" s="27">
        <f>'AEO 2022 Table 49 Raw'!R57</f>
        <v>1.196323</v>
      </c>
      <c r="P68" s="27">
        <f>'AEO 2022 Table 49 Raw'!S57</f>
        <v>1.2468790000000001</v>
      </c>
      <c r="Q68" s="27">
        <f>'AEO 2022 Table 49 Raw'!T57</f>
        <v>1.294694</v>
      </c>
      <c r="R68" s="27">
        <f>'AEO 2022 Table 49 Raw'!U57</f>
        <v>1.34405</v>
      </c>
      <c r="S68" s="27">
        <f>'AEO 2022 Table 49 Raw'!V57</f>
        <v>1.39585</v>
      </c>
      <c r="T68" s="27">
        <f>'AEO 2022 Table 49 Raw'!W57</f>
        <v>1.451201</v>
      </c>
      <c r="U68" s="27">
        <f>'AEO 2022 Table 49 Raw'!X57</f>
        <v>1.512616</v>
      </c>
      <c r="V68" s="27">
        <f>'AEO 2022 Table 49 Raw'!Y57</f>
        <v>1.580514</v>
      </c>
      <c r="W68" s="27">
        <f>'AEO 2022 Table 49 Raw'!Z57</f>
        <v>1.6538660000000001</v>
      </c>
      <c r="X68" s="27">
        <f>'AEO 2022 Table 49 Raw'!AA57</f>
        <v>1.7341059999999999</v>
      </c>
      <c r="Y68" s="27">
        <f>'AEO 2022 Table 49 Raw'!AB57</f>
        <v>1.8197700000000001</v>
      </c>
      <c r="Z68" s="27">
        <f>'AEO 2022 Table 49 Raw'!AC57</f>
        <v>1.904677</v>
      </c>
      <c r="AA68" s="27">
        <f>'AEO 2022 Table 49 Raw'!AD57</f>
        <v>1.995601</v>
      </c>
      <c r="AB68" s="27">
        <f>'AEO 2022 Table 49 Raw'!AE57</f>
        <v>2.0979160000000001</v>
      </c>
      <c r="AC68" s="27">
        <f>'AEO 2022 Table 49 Raw'!AF57</f>
        <v>2.2024729999999999</v>
      </c>
      <c r="AD68" s="27">
        <f>'AEO 2022 Table 49 Raw'!AG57</f>
        <v>2.3042150000000001</v>
      </c>
      <c r="AE68" s="27">
        <f>'AEO 2022 Table 49 Raw'!AH57</f>
        <v>2.4049719999999999</v>
      </c>
      <c r="AF68" s="27">
        <f>'AEO 2022 Table 49 Raw'!AI57</f>
        <v>2.5259830000000001</v>
      </c>
      <c r="AG68" s="45">
        <f>'AEO 2022 Table 49 Raw'!AJ57</f>
        <v>4.5999999999999999E-2</v>
      </c>
    </row>
    <row r="69" spans="1:33" ht="15" customHeight="1">
      <c r="A69" s="8" t="s">
        <v>1327</v>
      </c>
      <c r="B69" s="24" t="s">
        <v>1274</v>
      </c>
      <c r="C69" s="27">
        <f>'AEO 2022 Table 49 Raw'!F58</f>
        <v>0.933083</v>
      </c>
      <c r="D69" s="27">
        <f>'AEO 2022 Table 49 Raw'!G58</f>
        <v>1.1257999999999999</v>
      </c>
      <c r="E69" s="27">
        <f>'AEO 2022 Table 49 Raw'!H58</f>
        <v>1.293147</v>
      </c>
      <c r="F69" s="27">
        <f>'AEO 2022 Table 49 Raw'!I58</f>
        <v>1.4460120000000001</v>
      </c>
      <c r="G69" s="27">
        <f>'AEO 2022 Table 49 Raw'!J58</f>
        <v>1.58717</v>
      </c>
      <c r="H69" s="27">
        <f>'AEO 2022 Table 49 Raw'!K58</f>
        <v>1.7067600000000001</v>
      </c>
      <c r="I69" s="27">
        <f>'AEO 2022 Table 49 Raw'!L58</f>
        <v>1.8076680000000001</v>
      </c>
      <c r="J69" s="27">
        <f>'AEO 2022 Table 49 Raw'!M58</f>
        <v>1.90602</v>
      </c>
      <c r="K69" s="27">
        <f>'AEO 2022 Table 49 Raw'!N58</f>
        <v>1.987884</v>
      </c>
      <c r="L69" s="27">
        <f>'AEO 2022 Table 49 Raw'!O58</f>
        <v>2.05836</v>
      </c>
      <c r="M69" s="27">
        <f>'AEO 2022 Table 49 Raw'!P58</f>
        <v>2.1157180000000002</v>
      </c>
      <c r="N69" s="27">
        <f>'AEO 2022 Table 49 Raw'!Q58</f>
        <v>2.1676000000000002</v>
      </c>
      <c r="O69" s="27">
        <f>'AEO 2022 Table 49 Raw'!R58</f>
        <v>2.2103510000000002</v>
      </c>
      <c r="P69" s="27">
        <f>'AEO 2022 Table 49 Raw'!S58</f>
        <v>2.2404839999999999</v>
      </c>
      <c r="Q69" s="27">
        <f>'AEO 2022 Table 49 Raw'!T58</f>
        <v>2.268529</v>
      </c>
      <c r="R69" s="27">
        <f>'AEO 2022 Table 49 Raw'!U58</f>
        <v>2.2937859999999999</v>
      </c>
      <c r="S69" s="27">
        <f>'AEO 2022 Table 49 Raw'!V58</f>
        <v>2.3183929999999999</v>
      </c>
      <c r="T69" s="27">
        <f>'AEO 2022 Table 49 Raw'!W58</f>
        <v>2.3453729999999999</v>
      </c>
      <c r="U69" s="27">
        <f>'AEO 2022 Table 49 Raw'!X58</f>
        <v>2.3793820000000001</v>
      </c>
      <c r="V69" s="27">
        <f>'AEO 2022 Table 49 Raw'!Y58</f>
        <v>2.4203730000000001</v>
      </c>
      <c r="W69" s="27">
        <f>'AEO 2022 Table 49 Raw'!Z58</f>
        <v>2.465195</v>
      </c>
      <c r="X69" s="27">
        <f>'AEO 2022 Table 49 Raw'!AA58</f>
        <v>2.5181909999999998</v>
      </c>
      <c r="Y69" s="27">
        <f>'AEO 2022 Table 49 Raw'!AB58</f>
        <v>2.573817</v>
      </c>
      <c r="Z69" s="27">
        <f>'AEO 2022 Table 49 Raw'!AC58</f>
        <v>2.625159</v>
      </c>
      <c r="AA69" s="27">
        <f>'AEO 2022 Table 49 Raw'!AD58</f>
        <v>2.6834479999999998</v>
      </c>
      <c r="AB69" s="27">
        <f>'AEO 2022 Table 49 Raw'!AE58</f>
        <v>2.754264</v>
      </c>
      <c r="AC69" s="27">
        <f>'AEO 2022 Table 49 Raw'!AF58</f>
        <v>2.8247070000000001</v>
      </c>
      <c r="AD69" s="27">
        <f>'AEO 2022 Table 49 Raw'!AG58</f>
        <v>2.8885260000000001</v>
      </c>
      <c r="AE69" s="27">
        <f>'AEO 2022 Table 49 Raw'!AH58</f>
        <v>2.95879</v>
      </c>
      <c r="AF69" s="27">
        <f>'AEO 2022 Table 49 Raw'!AI58</f>
        <v>3.0494490000000001</v>
      </c>
      <c r="AG69" s="45">
        <f>'AEO 2022 Table 49 Raw'!AJ58</f>
        <v>4.2000000000000003E-2</v>
      </c>
    </row>
    <row r="70" spans="1:33" ht="12" customHeight="1">
      <c r="A70" s="8" t="s">
        <v>1328</v>
      </c>
      <c r="B70" s="24" t="s">
        <v>1276</v>
      </c>
      <c r="C70" s="27">
        <f>'AEO 2022 Table 49 Raw'!F59</f>
        <v>11.067329000000001</v>
      </c>
      <c r="D70" s="27">
        <f>'AEO 2022 Table 49 Raw'!G59</f>
        <v>12.607813</v>
      </c>
      <c r="E70" s="27">
        <f>'AEO 2022 Table 49 Raw'!H59</f>
        <v>13.94788</v>
      </c>
      <c r="F70" s="27">
        <f>'AEO 2022 Table 49 Raw'!I59</f>
        <v>15.200817000000001</v>
      </c>
      <c r="G70" s="27">
        <f>'AEO 2022 Table 49 Raw'!J59</f>
        <v>16.409424000000001</v>
      </c>
      <c r="H70" s="27">
        <f>'AEO 2022 Table 49 Raw'!K59</f>
        <v>17.468793999999999</v>
      </c>
      <c r="I70" s="27">
        <f>'AEO 2022 Table 49 Raw'!L59</f>
        <v>18.418495</v>
      </c>
      <c r="J70" s="27">
        <f>'AEO 2022 Table 49 Raw'!M59</f>
        <v>19.412512</v>
      </c>
      <c r="K70" s="27">
        <f>'AEO 2022 Table 49 Raw'!N59</f>
        <v>20.331009000000002</v>
      </c>
      <c r="L70" s="27">
        <f>'AEO 2022 Table 49 Raw'!O59</f>
        <v>21.253215999999998</v>
      </c>
      <c r="M70" s="27">
        <f>'AEO 2022 Table 49 Raw'!P59</f>
        <v>22.132324000000001</v>
      </c>
      <c r="N70" s="27">
        <f>'AEO 2022 Table 49 Raw'!Q59</f>
        <v>23.057877000000001</v>
      </c>
      <c r="O70" s="27">
        <f>'AEO 2022 Table 49 Raw'!R59</f>
        <v>23.961736999999999</v>
      </c>
      <c r="P70" s="27">
        <f>'AEO 2022 Table 49 Raw'!S59</f>
        <v>24.868386999999998</v>
      </c>
      <c r="Q70" s="27">
        <f>'AEO 2022 Table 49 Raw'!T59</f>
        <v>25.860303999999999</v>
      </c>
      <c r="R70" s="27">
        <f>'AEO 2022 Table 49 Raw'!U59</f>
        <v>26.877285000000001</v>
      </c>
      <c r="S70" s="27">
        <f>'AEO 2022 Table 49 Raw'!V59</f>
        <v>27.994226000000001</v>
      </c>
      <c r="T70" s="27">
        <f>'AEO 2022 Table 49 Raw'!W59</f>
        <v>29.186672000000002</v>
      </c>
      <c r="U70" s="27">
        <f>'AEO 2022 Table 49 Raw'!X59</f>
        <v>30.496044000000001</v>
      </c>
      <c r="V70" s="27">
        <f>'AEO 2022 Table 49 Raw'!Y59</f>
        <v>31.833998000000001</v>
      </c>
      <c r="W70" s="27">
        <f>'AEO 2022 Table 49 Raw'!Z59</f>
        <v>33.266533000000003</v>
      </c>
      <c r="X70" s="27">
        <f>'AEO 2022 Table 49 Raw'!AA59</f>
        <v>34.813713</v>
      </c>
      <c r="Y70" s="27">
        <f>'AEO 2022 Table 49 Raw'!AB59</f>
        <v>36.425727999999999</v>
      </c>
      <c r="Z70" s="27">
        <f>'AEO 2022 Table 49 Raw'!AC59</f>
        <v>37.994484</v>
      </c>
      <c r="AA70" s="27">
        <f>'AEO 2022 Table 49 Raw'!AD59</f>
        <v>39.647616999999997</v>
      </c>
      <c r="AB70" s="27">
        <f>'AEO 2022 Table 49 Raw'!AE59</f>
        <v>41.507323999999997</v>
      </c>
      <c r="AC70" s="27">
        <f>'AEO 2022 Table 49 Raw'!AF59</f>
        <v>43.361381999999999</v>
      </c>
      <c r="AD70" s="27">
        <f>'AEO 2022 Table 49 Raw'!AG59</f>
        <v>45.124737000000003</v>
      </c>
      <c r="AE70" s="27">
        <f>'AEO 2022 Table 49 Raw'!AH59</f>
        <v>47.008755000000001</v>
      </c>
      <c r="AF70" s="27">
        <f>'AEO 2022 Table 49 Raw'!AI59</f>
        <v>49.238883999999999</v>
      </c>
      <c r="AG70" s="45">
        <f>'AEO 2022 Table 49 Raw'!AJ59</f>
        <v>5.2999999999999999E-2</v>
      </c>
    </row>
    <row r="71" spans="1:33" ht="15" customHeight="1">
      <c r="A71" s="8" t="s">
        <v>1329</v>
      </c>
      <c r="B71" s="24" t="s">
        <v>1278</v>
      </c>
      <c r="C71" s="27">
        <f>'AEO 2022 Table 49 Raw'!F60</f>
        <v>1.7916000000000001E-2</v>
      </c>
      <c r="D71" s="27">
        <f>'AEO 2022 Table 49 Raw'!G60</f>
        <v>1.9213999999999998E-2</v>
      </c>
      <c r="E71" s="27">
        <f>'AEO 2022 Table 49 Raw'!H60</f>
        <v>2.0053000000000001E-2</v>
      </c>
      <c r="F71" s="27">
        <f>'AEO 2022 Table 49 Raw'!I60</f>
        <v>2.0570000000000001E-2</v>
      </c>
      <c r="G71" s="27">
        <f>'AEO 2022 Table 49 Raw'!J60</f>
        <v>2.0900999999999999E-2</v>
      </c>
      <c r="H71" s="27">
        <f>'AEO 2022 Table 49 Raw'!K60</f>
        <v>2.0961E-2</v>
      </c>
      <c r="I71" s="27">
        <f>'AEO 2022 Table 49 Raw'!L60</f>
        <v>2.0830999999999999E-2</v>
      </c>
      <c r="J71" s="27">
        <f>'AEO 2022 Table 49 Raw'!M60</f>
        <v>2.0653000000000001E-2</v>
      </c>
      <c r="K71" s="27">
        <f>'AEO 2022 Table 49 Raw'!N60</f>
        <v>2.0344999999999999E-2</v>
      </c>
      <c r="L71" s="27">
        <f>'AEO 2022 Table 49 Raw'!O60</f>
        <v>1.9997999999999998E-2</v>
      </c>
      <c r="M71" s="27">
        <f>'AEO 2022 Table 49 Raw'!P60</f>
        <v>1.9602000000000001E-2</v>
      </c>
      <c r="N71" s="27">
        <f>'AEO 2022 Table 49 Raw'!Q60</f>
        <v>1.9224999999999999E-2</v>
      </c>
      <c r="O71" s="27">
        <f>'AEO 2022 Table 49 Raw'!R60</f>
        <v>1.8851E-2</v>
      </c>
      <c r="P71" s="27">
        <f>'AEO 2022 Table 49 Raw'!S60</f>
        <v>1.8495999999999999E-2</v>
      </c>
      <c r="Q71" s="27">
        <f>'AEO 2022 Table 49 Raw'!T60</f>
        <v>1.8259999999999998E-2</v>
      </c>
      <c r="R71" s="27">
        <f>'AEO 2022 Table 49 Raw'!U60</f>
        <v>1.7722999999999999E-2</v>
      </c>
      <c r="S71" s="27">
        <f>'AEO 2022 Table 49 Raw'!V60</f>
        <v>1.7073000000000001E-2</v>
      </c>
      <c r="T71" s="27">
        <f>'AEO 2022 Table 49 Raw'!W60</f>
        <v>1.6806999999999999E-2</v>
      </c>
      <c r="U71" s="27">
        <f>'AEO 2022 Table 49 Raw'!X60</f>
        <v>1.6423E-2</v>
      </c>
      <c r="V71" s="27">
        <f>'AEO 2022 Table 49 Raw'!Y60</f>
        <v>1.6005999999999999E-2</v>
      </c>
      <c r="W71" s="27">
        <f>'AEO 2022 Table 49 Raw'!Z60</f>
        <v>1.5616E-2</v>
      </c>
      <c r="X71" s="27">
        <f>'AEO 2022 Table 49 Raw'!AA60</f>
        <v>1.525E-2</v>
      </c>
      <c r="Y71" s="27">
        <f>'AEO 2022 Table 49 Raw'!AB60</f>
        <v>1.4888999999999999E-2</v>
      </c>
      <c r="Z71" s="27">
        <f>'AEO 2022 Table 49 Raw'!AC60</f>
        <v>1.4487999999999999E-2</v>
      </c>
      <c r="AA71" s="27">
        <f>'AEO 2022 Table 49 Raw'!AD60</f>
        <v>1.4109E-2</v>
      </c>
      <c r="AB71" s="27">
        <f>'AEO 2022 Table 49 Raw'!AE60</f>
        <v>1.3778E-2</v>
      </c>
      <c r="AC71" s="27">
        <f>'AEO 2022 Table 49 Raw'!AF60</f>
        <v>1.3429E-2</v>
      </c>
      <c r="AD71" s="27">
        <f>'AEO 2022 Table 49 Raw'!AG60</f>
        <v>1.3054E-2</v>
      </c>
      <c r="AE71" s="27">
        <f>'AEO 2022 Table 49 Raw'!AH60</f>
        <v>1.2709E-2</v>
      </c>
      <c r="AF71" s="27">
        <f>'AEO 2022 Table 49 Raw'!AI60</f>
        <v>1.2381E-2</v>
      </c>
      <c r="AG71" s="45">
        <f>'AEO 2022 Table 49 Raw'!AJ60</f>
        <v>-1.2999999999999999E-2</v>
      </c>
    </row>
    <row r="72" spans="1:33" ht="15" customHeight="1">
      <c r="A72" s="8" t="s">
        <v>1330</v>
      </c>
      <c r="B72" s="24" t="s">
        <v>1280</v>
      </c>
      <c r="C72" s="27">
        <f>'AEO 2022 Table 49 Raw'!F61</f>
        <v>6.2391000000000002E-2</v>
      </c>
      <c r="D72" s="27">
        <f>'AEO 2022 Table 49 Raw'!G61</f>
        <v>0.115686</v>
      </c>
      <c r="E72" s="27">
        <f>'AEO 2022 Table 49 Raw'!H61</f>
        <v>0.167073</v>
      </c>
      <c r="F72" s="27">
        <f>'AEO 2022 Table 49 Raw'!I61</f>
        <v>0.219026</v>
      </c>
      <c r="G72" s="27">
        <f>'AEO 2022 Table 49 Raw'!J61</f>
        <v>0.27007199999999998</v>
      </c>
      <c r="H72" s="27">
        <f>'AEO 2022 Table 49 Raw'!K61</f>
        <v>0.31735400000000002</v>
      </c>
      <c r="I72" s="27">
        <f>'AEO 2022 Table 49 Raw'!L61</f>
        <v>0.36161700000000002</v>
      </c>
      <c r="J72" s="27">
        <f>'AEO 2022 Table 49 Raw'!M61</f>
        <v>0.40623900000000002</v>
      </c>
      <c r="K72" s="27">
        <f>'AEO 2022 Table 49 Raw'!N61</f>
        <v>0.44908900000000002</v>
      </c>
      <c r="L72" s="27">
        <f>'AEO 2022 Table 49 Raw'!O61</f>
        <v>0.491143</v>
      </c>
      <c r="M72" s="27">
        <f>'AEO 2022 Table 49 Raw'!P61</f>
        <v>0.53164500000000003</v>
      </c>
      <c r="N72" s="27">
        <f>'AEO 2022 Table 49 Raw'!Q61</f>
        <v>0.57263299999999995</v>
      </c>
      <c r="O72" s="27">
        <f>'AEO 2022 Table 49 Raw'!R61</f>
        <v>0.61342099999999999</v>
      </c>
      <c r="P72" s="27">
        <f>'AEO 2022 Table 49 Raw'!S61</f>
        <v>0.65289699999999995</v>
      </c>
      <c r="Q72" s="27">
        <f>'AEO 2022 Table 49 Raw'!T61</f>
        <v>0.69375399999999998</v>
      </c>
      <c r="R72" s="27">
        <f>'AEO 2022 Table 49 Raw'!U61</f>
        <v>0.73619800000000002</v>
      </c>
      <c r="S72" s="27">
        <f>'AEO 2022 Table 49 Raw'!V61</f>
        <v>0.78083999999999998</v>
      </c>
      <c r="T72" s="27">
        <f>'AEO 2022 Table 49 Raw'!W61</f>
        <v>0.82804</v>
      </c>
      <c r="U72" s="27">
        <f>'AEO 2022 Table 49 Raw'!X61</f>
        <v>0.87890000000000001</v>
      </c>
      <c r="V72" s="27">
        <f>'AEO 2022 Table 49 Raw'!Y61</f>
        <v>0.92970699999999995</v>
      </c>
      <c r="W72" s="27">
        <f>'AEO 2022 Table 49 Raw'!Z61</f>
        <v>0.98351599999999995</v>
      </c>
      <c r="X72" s="27">
        <f>'AEO 2022 Table 49 Raw'!AA61</f>
        <v>1.040759</v>
      </c>
      <c r="Y72" s="27">
        <f>'AEO 2022 Table 49 Raw'!AB61</f>
        <v>1.100597</v>
      </c>
      <c r="Z72" s="27">
        <f>'AEO 2022 Table 49 Raw'!AC61</f>
        <v>1.159273</v>
      </c>
      <c r="AA72" s="27">
        <f>'AEO 2022 Table 49 Raw'!AD61</f>
        <v>1.221114</v>
      </c>
      <c r="AB72" s="27">
        <f>'AEO 2022 Table 49 Raw'!AE61</f>
        <v>1.289544</v>
      </c>
      <c r="AC72" s="27">
        <f>'AEO 2022 Table 49 Raw'!AF61</f>
        <v>1.358911</v>
      </c>
      <c r="AD72" s="27">
        <f>'AEO 2022 Table 49 Raw'!AG61</f>
        <v>1.4262330000000001</v>
      </c>
      <c r="AE72" s="27">
        <f>'AEO 2022 Table 49 Raw'!AH61</f>
        <v>1.4975259999999999</v>
      </c>
      <c r="AF72" s="27">
        <f>'AEO 2022 Table 49 Raw'!AI61</f>
        <v>1.5801620000000001</v>
      </c>
      <c r="AG72" s="45">
        <f>'AEO 2022 Table 49 Raw'!AJ61</f>
        <v>0.11799999999999999</v>
      </c>
    </row>
    <row r="73" spans="1:33" ht="15" customHeight="1">
      <c r="A73" s="8" t="s">
        <v>1331</v>
      </c>
      <c r="B73" s="24" t="s">
        <v>1282</v>
      </c>
      <c r="C73" s="27">
        <f>'AEO 2022 Table 49 Raw'!F62</f>
        <v>7.3249999999999996E-2</v>
      </c>
      <c r="D73" s="27">
        <f>'AEO 2022 Table 49 Raw'!G62</f>
        <v>0.135847</v>
      </c>
      <c r="E73" s="27">
        <f>'AEO 2022 Table 49 Raw'!H62</f>
        <v>0.19619500000000001</v>
      </c>
      <c r="F73" s="27">
        <f>'AEO 2022 Table 49 Raw'!I62</f>
        <v>0.25722</v>
      </c>
      <c r="G73" s="27">
        <f>'AEO 2022 Table 49 Raw'!J62</f>
        <v>0.31739800000000001</v>
      </c>
      <c r="H73" s="27">
        <f>'AEO 2022 Table 49 Raw'!K62</f>
        <v>0.37348300000000001</v>
      </c>
      <c r="I73" s="27">
        <f>'AEO 2022 Table 49 Raw'!L62</f>
        <v>0.42569800000000002</v>
      </c>
      <c r="J73" s="27">
        <f>'AEO 2022 Table 49 Raw'!M62</f>
        <v>0.47827799999999998</v>
      </c>
      <c r="K73" s="27">
        <f>'AEO 2022 Table 49 Raw'!N62</f>
        <v>0.52881199999999995</v>
      </c>
      <c r="L73" s="27">
        <f>'AEO 2022 Table 49 Raw'!O62</f>
        <v>0.57833800000000002</v>
      </c>
      <c r="M73" s="27">
        <f>'AEO 2022 Table 49 Raw'!P62</f>
        <v>0.62601600000000002</v>
      </c>
      <c r="N73" s="27">
        <f>'AEO 2022 Table 49 Raw'!Q62</f>
        <v>0.67424300000000004</v>
      </c>
      <c r="O73" s="27">
        <f>'AEO 2022 Table 49 Raw'!R62</f>
        <v>0.72223999999999999</v>
      </c>
      <c r="P73" s="27">
        <f>'AEO 2022 Table 49 Raw'!S62</f>
        <v>0.76926899999999998</v>
      </c>
      <c r="Q73" s="27">
        <f>'AEO 2022 Table 49 Raw'!T62</f>
        <v>0.81817300000000004</v>
      </c>
      <c r="R73" s="27">
        <f>'AEO 2022 Table 49 Raw'!U62</f>
        <v>0.86896200000000001</v>
      </c>
      <c r="S73" s="27">
        <f>'AEO 2022 Table 49 Raw'!V62</f>
        <v>0.92210800000000004</v>
      </c>
      <c r="T73" s="27">
        <f>'AEO 2022 Table 49 Raw'!W62</f>
        <v>0.97826100000000005</v>
      </c>
      <c r="U73" s="27">
        <f>'AEO 2022 Table 49 Raw'!X62</f>
        <v>1.0387010000000001</v>
      </c>
      <c r="V73" s="27">
        <f>'AEO 2022 Table 49 Raw'!Y62</f>
        <v>1.099029</v>
      </c>
      <c r="W73" s="27">
        <f>'AEO 2022 Table 49 Raw'!Z62</f>
        <v>1.162801</v>
      </c>
      <c r="X73" s="27">
        <f>'AEO 2022 Table 49 Raw'!AA62</f>
        <v>1.2305280000000001</v>
      </c>
      <c r="Y73" s="27">
        <f>'AEO 2022 Table 49 Raw'!AB62</f>
        <v>1.3010170000000001</v>
      </c>
      <c r="Z73" s="27">
        <f>'AEO 2022 Table 49 Raw'!AC62</f>
        <v>1.3701270000000001</v>
      </c>
      <c r="AA73" s="27">
        <f>'AEO 2022 Table 49 Raw'!AD62</f>
        <v>1.4430099999999999</v>
      </c>
      <c r="AB73" s="27">
        <f>'AEO 2022 Table 49 Raw'!AE62</f>
        <v>1.5238080000000001</v>
      </c>
      <c r="AC73" s="27">
        <f>'AEO 2022 Table 49 Raw'!AF62</f>
        <v>1.6059289999999999</v>
      </c>
      <c r="AD73" s="27">
        <f>'AEO 2022 Table 49 Raw'!AG62</f>
        <v>1.6858519999999999</v>
      </c>
      <c r="AE73" s="27">
        <f>'AEO 2022 Table 49 Raw'!AH62</f>
        <v>1.77071</v>
      </c>
      <c r="AF73" s="27">
        <f>'AEO 2022 Table 49 Raw'!AI62</f>
        <v>1.8690389999999999</v>
      </c>
      <c r="AG73" s="45">
        <f>'AEO 2022 Table 49 Raw'!AJ62</f>
        <v>0.11799999999999999</v>
      </c>
    </row>
    <row r="74" spans="1:33" ht="15" customHeight="1">
      <c r="A74" s="8" t="s">
        <v>1332</v>
      </c>
      <c r="B74" s="24" t="s">
        <v>1284</v>
      </c>
      <c r="C74" s="27">
        <f>'AEO 2022 Table 49 Raw'!F63</f>
        <v>0.117494</v>
      </c>
      <c r="D74" s="27">
        <f>'AEO 2022 Table 49 Raw'!G63</f>
        <v>0.220997</v>
      </c>
      <c r="E74" s="27">
        <f>'AEO 2022 Table 49 Raw'!H63</f>
        <v>0.32290400000000002</v>
      </c>
      <c r="F74" s="27">
        <f>'AEO 2022 Table 49 Raw'!I63</f>
        <v>0.42830800000000002</v>
      </c>
      <c r="G74" s="27">
        <f>'AEO 2022 Table 49 Raw'!J63</f>
        <v>0.53519499999999998</v>
      </c>
      <c r="H74" s="27">
        <f>'AEO 2022 Table 49 Raw'!K63</f>
        <v>0.638235</v>
      </c>
      <c r="I74" s="27">
        <f>'AEO 2022 Table 49 Raw'!L63</f>
        <v>0.73812900000000004</v>
      </c>
      <c r="J74" s="27">
        <f>'AEO 2022 Table 49 Raw'!M63</f>
        <v>0.83994999999999997</v>
      </c>
      <c r="K74" s="27">
        <f>'AEO 2022 Table 49 Raw'!N63</f>
        <v>0.94101900000000005</v>
      </c>
      <c r="L74" s="27">
        <f>'AEO 2022 Table 49 Raw'!O63</f>
        <v>1.043112</v>
      </c>
      <c r="M74" s="27">
        <f>'AEO 2022 Table 49 Raw'!P63</f>
        <v>1.1442619999999999</v>
      </c>
      <c r="N74" s="27">
        <f>'AEO 2022 Table 49 Raw'!Q63</f>
        <v>1.248672</v>
      </c>
      <c r="O74" s="27">
        <f>'AEO 2022 Table 49 Raw'!R63</f>
        <v>1.3540460000000001</v>
      </c>
      <c r="P74" s="27">
        <f>'AEO 2022 Table 49 Raw'!S63</f>
        <v>1.456628</v>
      </c>
      <c r="Q74" s="27">
        <f>'AEO 2022 Table 49 Raw'!T63</f>
        <v>1.56227</v>
      </c>
      <c r="R74" s="27">
        <f>'AEO 2022 Table 49 Raw'!U63</f>
        <v>1.67126</v>
      </c>
      <c r="S74" s="27">
        <f>'AEO 2022 Table 49 Raw'!V63</f>
        <v>1.784683</v>
      </c>
      <c r="T74" s="27">
        <f>'AEO 2022 Table 49 Raw'!W63</f>
        <v>1.9037580000000001</v>
      </c>
      <c r="U74" s="27">
        <f>'AEO 2022 Table 49 Raw'!X63</f>
        <v>2.0309949999999999</v>
      </c>
      <c r="V74" s="27">
        <f>'AEO 2022 Table 49 Raw'!Y63</f>
        <v>2.1592039999999999</v>
      </c>
      <c r="W74" s="27">
        <f>'AEO 2022 Table 49 Raw'!Z63</f>
        <v>2.2938830000000001</v>
      </c>
      <c r="X74" s="27">
        <f>'AEO 2022 Table 49 Raw'!AA63</f>
        <v>2.4363489999999999</v>
      </c>
      <c r="Y74" s="27">
        <f>'AEO 2022 Table 49 Raw'!AB63</f>
        <v>2.5843829999999999</v>
      </c>
      <c r="Z74" s="27">
        <f>'AEO 2022 Table 49 Raw'!AC63</f>
        <v>2.7297009999999999</v>
      </c>
      <c r="AA74" s="27">
        <f>'AEO 2022 Table 49 Raw'!AD63</f>
        <v>2.8824809999999998</v>
      </c>
      <c r="AB74" s="27">
        <f>'AEO 2022 Table 49 Raw'!AE63</f>
        <v>3.0510079999999999</v>
      </c>
      <c r="AC74" s="27">
        <f>'AEO 2022 Table 49 Raw'!AF63</f>
        <v>3.2221630000000001</v>
      </c>
      <c r="AD74" s="27">
        <f>'AEO 2022 Table 49 Raw'!AG63</f>
        <v>3.3887149999999999</v>
      </c>
      <c r="AE74" s="27">
        <f>'AEO 2022 Table 49 Raw'!AH63</f>
        <v>3.564994</v>
      </c>
      <c r="AF74" s="27">
        <f>'AEO 2022 Table 49 Raw'!AI63</f>
        <v>3.7687819999999999</v>
      </c>
      <c r="AG74" s="45">
        <f>'AEO 2022 Table 49 Raw'!AJ63</f>
        <v>0.127</v>
      </c>
    </row>
    <row r="75" spans="1:33" ht="15" customHeight="1">
      <c r="A75" s="8" t="s">
        <v>1333</v>
      </c>
      <c r="B75" s="24" t="s">
        <v>1298</v>
      </c>
      <c r="C75" s="27">
        <f>'AEO 2022 Table 49 Raw'!F64</f>
        <v>902.765625</v>
      </c>
      <c r="D75" s="27">
        <f>'AEO 2022 Table 49 Raw'!G64</f>
        <v>905.081726</v>
      </c>
      <c r="E75" s="27">
        <f>'AEO 2022 Table 49 Raw'!H64</f>
        <v>898.97088599999995</v>
      </c>
      <c r="F75" s="27">
        <f>'AEO 2022 Table 49 Raw'!I64</f>
        <v>890.52441399999998</v>
      </c>
      <c r="G75" s="27">
        <f>'AEO 2022 Table 49 Raw'!J64</f>
        <v>884.57464600000003</v>
      </c>
      <c r="H75" s="27">
        <f>'AEO 2022 Table 49 Raw'!K64</f>
        <v>877.22308299999997</v>
      </c>
      <c r="I75" s="27">
        <f>'AEO 2022 Table 49 Raw'!L64</f>
        <v>869.68133499999999</v>
      </c>
      <c r="J75" s="27">
        <f>'AEO 2022 Table 49 Raw'!M64</f>
        <v>866.85888699999998</v>
      </c>
      <c r="K75" s="27">
        <f>'AEO 2022 Table 49 Raw'!N64</f>
        <v>862.793274</v>
      </c>
      <c r="L75" s="27">
        <f>'AEO 2022 Table 49 Raw'!O64</f>
        <v>859.91394000000003</v>
      </c>
      <c r="M75" s="27">
        <f>'AEO 2022 Table 49 Raw'!P64</f>
        <v>856.35919200000001</v>
      </c>
      <c r="N75" s="27">
        <f>'AEO 2022 Table 49 Raw'!Q64</f>
        <v>855.52264400000001</v>
      </c>
      <c r="O75" s="27">
        <f>'AEO 2022 Table 49 Raw'!R64</f>
        <v>854.70330799999999</v>
      </c>
      <c r="P75" s="27">
        <f>'AEO 2022 Table 49 Raw'!S64</f>
        <v>853.12951699999996</v>
      </c>
      <c r="Q75" s="27">
        <f>'AEO 2022 Table 49 Raw'!T64</f>
        <v>854.27929700000004</v>
      </c>
      <c r="R75" s="27">
        <f>'AEO 2022 Table 49 Raw'!U64</f>
        <v>857.00366199999996</v>
      </c>
      <c r="S75" s="27">
        <f>'AEO 2022 Table 49 Raw'!V64</f>
        <v>861.31964100000005</v>
      </c>
      <c r="T75" s="27">
        <f>'AEO 2022 Table 49 Raw'!W64</f>
        <v>865.80102499999998</v>
      </c>
      <c r="U75" s="27">
        <f>'AEO 2022 Table 49 Raw'!X64</f>
        <v>872.67571999999996</v>
      </c>
      <c r="V75" s="27">
        <f>'AEO 2022 Table 49 Raw'!Y64</f>
        <v>879.87738000000002</v>
      </c>
      <c r="W75" s="27">
        <f>'AEO 2022 Table 49 Raw'!Z64</f>
        <v>888.08764599999995</v>
      </c>
      <c r="X75" s="27">
        <f>'AEO 2022 Table 49 Raw'!AA64</f>
        <v>898.25976600000001</v>
      </c>
      <c r="Y75" s="27">
        <f>'AEO 2022 Table 49 Raw'!AB64</f>
        <v>910.17413299999998</v>
      </c>
      <c r="Z75" s="27">
        <f>'AEO 2022 Table 49 Raw'!AC64</f>
        <v>920.68365500000004</v>
      </c>
      <c r="AA75" s="27">
        <f>'AEO 2022 Table 49 Raw'!AD64</f>
        <v>932.53894000000003</v>
      </c>
      <c r="AB75" s="27">
        <f>'AEO 2022 Table 49 Raw'!AE64</f>
        <v>947.60363800000005</v>
      </c>
      <c r="AC75" s="27">
        <f>'AEO 2022 Table 49 Raw'!AF64</f>
        <v>961.82153300000004</v>
      </c>
      <c r="AD75" s="27">
        <f>'AEO 2022 Table 49 Raw'!AG64</f>
        <v>973.42321800000002</v>
      </c>
      <c r="AE75" s="27">
        <f>'AEO 2022 Table 49 Raw'!AH64</f>
        <v>986.31658900000002</v>
      </c>
      <c r="AF75" s="27">
        <f>'AEO 2022 Table 49 Raw'!AI64</f>
        <v>1004.3855589999999</v>
      </c>
      <c r="AG75" s="45">
        <f>'AEO 2022 Table 49 Raw'!AJ64</f>
        <v>4.0000000000000001E-3</v>
      </c>
    </row>
    <row r="76" spans="1:33" ht="15" customHeight="1">
      <c r="B76" s="23" t="s">
        <v>1299</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45"/>
    </row>
    <row r="77" spans="1:33" ht="15" customHeight="1">
      <c r="A77" s="8" t="s">
        <v>1334</v>
      </c>
      <c r="B77" s="24" t="s">
        <v>1269</v>
      </c>
      <c r="C77" s="27">
        <f>'AEO 2022 Table 49 Raw'!F66</f>
        <v>3946.9182129999999</v>
      </c>
      <c r="D77" s="27">
        <f>'AEO 2022 Table 49 Raw'!G66</f>
        <v>3972.0209960000002</v>
      </c>
      <c r="E77" s="27">
        <f>'AEO 2022 Table 49 Raw'!H66</f>
        <v>3942.9887699999999</v>
      </c>
      <c r="F77" s="27">
        <f>'AEO 2022 Table 49 Raw'!I66</f>
        <v>3894.9770509999998</v>
      </c>
      <c r="G77" s="27">
        <f>'AEO 2022 Table 49 Raw'!J66</f>
        <v>3857.1301269999999</v>
      </c>
      <c r="H77" s="27">
        <f>'AEO 2022 Table 49 Raw'!K66</f>
        <v>3804.6254880000001</v>
      </c>
      <c r="I77" s="27">
        <f>'AEO 2022 Table 49 Raw'!L66</f>
        <v>3740.9016109999998</v>
      </c>
      <c r="J77" s="27">
        <f>'AEO 2022 Table 49 Raw'!M66</f>
        <v>3686.5485840000001</v>
      </c>
      <c r="K77" s="27">
        <f>'AEO 2022 Table 49 Raw'!N66</f>
        <v>3623.1633299999999</v>
      </c>
      <c r="L77" s="27">
        <f>'AEO 2022 Table 49 Raw'!O66</f>
        <v>3564.1308589999999</v>
      </c>
      <c r="M77" s="27">
        <f>'AEO 2022 Table 49 Raw'!P66</f>
        <v>3503.2309570000002</v>
      </c>
      <c r="N77" s="27">
        <f>'AEO 2022 Table 49 Raw'!Q66</f>
        <v>3450.0686040000001</v>
      </c>
      <c r="O77" s="27">
        <f>'AEO 2022 Table 49 Raw'!R66</f>
        <v>3398.6833499999998</v>
      </c>
      <c r="P77" s="27">
        <f>'AEO 2022 Table 49 Raw'!S66</f>
        <v>3344.0964359999998</v>
      </c>
      <c r="Q77" s="27">
        <f>'AEO 2022 Table 49 Raw'!T66</f>
        <v>3298.664307</v>
      </c>
      <c r="R77" s="27">
        <f>'AEO 2022 Table 49 Raw'!U66</f>
        <v>3257.0695799999999</v>
      </c>
      <c r="S77" s="27">
        <f>'AEO 2022 Table 49 Raw'!V66</f>
        <v>3219.0515140000002</v>
      </c>
      <c r="T77" s="27">
        <f>'AEO 2022 Table 49 Raw'!W66</f>
        <v>3186.7387699999999</v>
      </c>
      <c r="U77" s="27">
        <f>'AEO 2022 Table 49 Raw'!X66</f>
        <v>3160.0041500000002</v>
      </c>
      <c r="V77" s="27">
        <f>'AEO 2022 Table 49 Raw'!Y66</f>
        <v>3136.1533199999999</v>
      </c>
      <c r="W77" s="27">
        <f>'AEO 2022 Table 49 Raw'!Z66</f>
        <v>3113.3686520000001</v>
      </c>
      <c r="X77" s="27">
        <f>'AEO 2022 Table 49 Raw'!AA66</f>
        <v>3097.3359380000002</v>
      </c>
      <c r="Y77" s="27">
        <f>'AEO 2022 Table 49 Raw'!AB66</f>
        <v>3083.5678710000002</v>
      </c>
      <c r="Z77" s="27">
        <f>'AEO 2022 Table 49 Raw'!AC66</f>
        <v>3061.7707519999999</v>
      </c>
      <c r="AA77" s="27">
        <f>'AEO 2022 Table 49 Raw'!AD66</f>
        <v>3042.7102049999999</v>
      </c>
      <c r="AB77" s="27">
        <f>'AEO 2022 Table 49 Raw'!AE66</f>
        <v>3031.7163089999999</v>
      </c>
      <c r="AC77" s="27">
        <f>'AEO 2022 Table 49 Raw'!AF66</f>
        <v>3015.2265619999998</v>
      </c>
      <c r="AD77" s="27">
        <f>'AEO 2022 Table 49 Raw'!AG66</f>
        <v>2988.586182</v>
      </c>
      <c r="AE77" s="27">
        <f>'AEO 2022 Table 49 Raw'!AH66</f>
        <v>2963.538818</v>
      </c>
      <c r="AF77" s="27">
        <f>'AEO 2022 Table 49 Raw'!AI66</f>
        <v>2951.713135</v>
      </c>
      <c r="AG77" s="45">
        <f>'AEO 2022 Table 49 Raw'!AJ66</f>
        <v>-0.01</v>
      </c>
    </row>
    <row r="78" spans="1:33" ht="15" customHeight="1">
      <c r="A78" s="8" t="s">
        <v>1335</v>
      </c>
      <c r="B78" s="24" t="s">
        <v>1271</v>
      </c>
      <c r="C78" s="27">
        <f>'AEO 2022 Table 49 Raw'!F67</f>
        <v>3.50387</v>
      </c>
      <c r="D78" s="27">
        <f>'AEO 2022 Table 49 Raw'!G67</f>
        <v>3.1082939999999999</v>
      </c>
      <c r="E78" s="27">
        <f>'AEO 2022 Table 49 Raw'!H67</f>
        <v>2.759792</v>
      </c>
      <c r="F78" s="27">
        <f>'AEO 2022 Table 49 Raw'!I67</f>
        <v>2.4568460000000001</v>
      </c>
      <c r="G78" s="27">
        <f>'AEO 2022 Table 49 Raw'!J67</f>
        <v>2.2008709999999998</v>
      </c>
      <c r="H78" s="27">
        <f>'AEO 2022 Table 49 Raw'!K67</f>
        <v>1.9979290000000001</v>
      </c>
      <c r="I78" s="27">
        <f>'AEO 2022 Table 49 Raw'!L67</f>
        <v>1.8395919999999999</v>
      </c>
      <c r="J78" s="27">
        <f>'AEO 2022 Table 49 Raw'!M67</f>
        <v>1.7129239999999999</v>
      </c>
      <c r="K78" s="27">
        <f>'AEO 2022 Table 49 Raw'!N67</f>
        <v>1.6017170000000001</v>
      </c>
      <c r="L78" s="27">
        <f>'AEO 2022 Table 49 Raw'!O67</f>
        <v>1.524653</v>
      </c>
      <c r="M78" s="27">
        <f>'AEO 2022 Table 49 Raw'!P67</f>
        <v>1.4559230000000001</v>
      </c>
      <c r="N78" s="27">
        <f>'AEO 2022 Table 49 Raw'!Q67</f>
        <v>1.392817</v>
      </c>
      <c r="O78" s="27">
        <f>'AEO 2022 Table 49 Raw'!R67</f>
        <v>1.3386690000000001</v>
      </c>
      <c r="P78" s="27">
        <f>'AEO 2022 Table 49 Raw'!S67</f>
        <v>1.2916859999999999</v>
      </c>
      <c r="Q78" s="27">
        <f>'AEO 2022 Table 49 Raw'!T67</f>
        <v>1.257047</v>
      </c>
      <c r="R78" s="27">
        <f>'AEO 2022 Table 49 Raw'!U67</f>
        <v>1.2238770000000001</v>
      </c>
      <c r="S78" s="27">
        <f>'AEO 2022 Table 49 Raw'!V67</f>
        <v>1.1968369999999999</v>
      </c>
      <c r="T78" s="27">
        <f>'AEO 2022 Table 49 Raw'!W67</f>
        <v>1.1711609999999999</v>
      </c>
      <c r="U78" s="27">
        <f>'AEO 2022 Table 49 Raw'!X67</f>
        <v>1.149856</v>
      </c>
      <c r="V78" s="27">
        <f>'AEO 2022 Table 49 Raw'!Y67</f>
        <v>1.128376</v>
      </c>
      <c r="W78" s="27">
        <f>'AEO 2022 Table 49 Raw'!Z67</f>
        <v>1.111456</v>
      </c>
      <c r="X78" s="27">
        <f>'AEO 2022 Table 49 Raw'!AA67</f>
        <v>1.090282</v>
      </c>
      <c r="Y78" s="27">
        <f>'AEO 2022 Table 49 Raw'!AB67</f>
        <v>1.072851</v>
      </c>
      <c r="Z78" s="27">
        <f>'AEO 2022 Table 49 Raw'!AC67</f>
        <v>1.0578259999999999</v>
      </c>
      <c r="AA78" s="27">
        <f>'AEO 2022 Table 49 Raw'!AD67</f>
        <v>1.047952</v>
      </c>
      <c r="AB78" s="27">
        <f>'AEO 2022 Table 49 Raw'!AE67</f>
        <v>1.044038</v>
      </c>
      <c r="AC78" s="27">
        <f>'AEO 2022 Table 49 Raw'!AF67</f>
        <v>1.0399480000000001</v>
      </c>
      <c r="AD78" s="27">
        <f>'AEO 2022 Table 49 Raw'!AG67</f>
        <v>1.034546</v>
      </c>
      <c r="AE78" s="27">
        <f>'AEO 2022 Table 49 Raw'!AH67</f>
        <v>1.0305219999999999</v>
      </c>
      <c r="AF78" s="27">
        <f>'AEO 2022 Table 49 Raw'!AI67</f>
        <v>1.03118</v>
      </c>
      <c r="AG78" s="45">
        <f>'AEO 2022 Table 49 Raw'!AJ67</f>
        <v>-4.1000000000000002E-2</v>
      </c>
    </row>
    <row r="79" spans="1:33" ht="15" customHeight="1">
      <c r="A79" s="8" t="s">
        <v>1336</v>
      </c>
      <c r="B79" s="24" t="s">
        <v>915</v>
      </c>
      <c r="C79" s="27">
        <f>'AEO 2022 Table 49 Raw'!F68</f>
        <v>0.53624499999999997</v>
      </c>
      <c r="D79" s="27">
        <f>'AEO 2022 Table 49 Raw'!G68</f>
        <v>0.57017700000000004</v>
      </c>
      <c r="E79" s="27">
        <f>'AEO 2022 Table 49 Raw'!H68</f>
        <v>0.59648199999999996</v>
      </c>
      <c r="F79" s="27">
        <f>'AEO 2022 Table 49 Raw'!I68</f>
        <v>0.61990500000000004</v>
      </c>
      <c r="G79" s="27">
        <f>'AEO 2022 Table 49 Raw'!J68</f>
        <v>0.64295599999999997</v>
      </c>
      <c r="H79" s="27">
        <f>'AEO 2022 Table 49 Raw'!K68</f>
        <v>0.661748</v>
      </c>
      <c r="I79" s="27">
        <f>'AEO 2022 Table 49 Raw'!L68</f>
        <v>0.67569599999999996</v>
      </c>
      <c r="J79" s="27">
        <f>'AEO 2022 Table 49 Raw'!M68</f>
        <v>0.68829099999999999</v>
      </c>
      <c r="K79" s="27">
        <f>'AEO 2022 Table 49 Raw'!N68</f>
        <v>0.69499299999999997</v>
      </c>
      <c r="L79" s="27">
        <f>'AEO 2022 Table 49 Raw'!O68</f>
        <v>0.69982299999999997</v>
      </c>
      <c r="M79" s="27">
        <f>'AEO 2022 Table 49 Raw'!P68</f>
        <v>0.70144499999999999</v>
      </c>
      <c r="N79" s="27">
        <f>'AEO 2022 Table 49 Raw'!Q68</f>
        <v>0.702901</v>
      </c>
      <c r="O79" s="27">
        <f>'AEO 2022 Table 49 Raw'!R68</f>
        <v>0.70617300000000005</v>
      </c>
      <c r="P79" s="27">
        <f>'AEO 2022 Table 49 Raw'!S68</f>
        <v>0.71143199999999995</v>
      </c>
      <c r="Q79" s="27">
        <f>'AEO 2022 Table 49 Raw'!T68</f>
        <v>0.72006300000000001</v>
      </c>
      <c r="R79" s="27">
        <f>'AEO 2022 Table 49 Raw'!U68</f>
        <v>0.728792</v>
      </c>
      <c r="S79" s="27">
        <f>'AEO 2022 Table 49 Raw'!V68</f>
        <v>0.73822299999999996</v>
      </c>
      <c r="T79" s="27">
        <f>'AEO 2022 Table 49 Raw'!W68</f>
        <v>0.74695800000000001</v>
      </c>
      <c r="U79" s="27">
        <f>'AEO 2022 Table 49 Raw'!X68</f>
        <v>0.75780000000000003</v>
      </c>
      <c r="V79" s="27">
        <f>'AEO 2022 Table 49 Raw'!Y68</f>
        <v>0.770756</v>
      </c>
      <c r="W79" s="27">
        <f>'AEO 2022 Table 49 Raw'!Z68</f>
        <v>0.78505000000000003</v>
      </c>
      <c r="X79" s="27">
        <f>'AEO 2022 Table 49 Raw'!AA68</f>
        <v>0.80123</v>
      </c>
      <c r="Y79" s="27">
        <f>'AEO 2022 Table 49 Raw'!AB68</f>
        <v>0.81848100000000001</v>
      </c>
      <c r="Z79" s="27">
        <f>'AEO 2022 Table 49 Raw'!AC68</f>
        <v>0.83398499999999998</v>
      </c>
      <c r="AA79" s="27">
        <f>'AEO 2022 Table 49 Raw'!AD68</f>
        <v>0.85067899999999996</v>
      </c>
      <c r="AB79" s="27">
        <f>'AEO 2022 Table 49 Raw'!AE68</f>
        <v>0.87065999999999999</v>
      </c>
      <c r="AC79" s="27">
        <f>'AEO 2022 Table 49 Raw'!AF68</f>
        <v>0.89005299999999998</v>
      </c>
      <c r="AD79" s="27">
        <f>'AEO 2022 Table 49 Raw'!AG68</f>
        <v>0.90688400000000002</v>
      </c>
      <c r="AE79" s="27">
        <f>'AEO 2022 Table 49 Raw'!AH68</f>
        <v>0.92405099999999996</v>
      </c>
      <c r="AF79" s="27">
        <f>'AEO 2022 Table 49 Raw'!AI68</f>
        <v>0.94558799999999998</v>
      </c>
      <c r="AG79" s="45">
        <f>'AEO 2022 Table 49 Raw'!AJ68</f>
        <v>0.02</v>
      </c>
    </row>
    <row r="80" spans="1:33" ht="15" customHeight="1">
      <c r="A80" s="8" t="s">
        <v>1337</v>
      </c>
      <c r="B80" s="24" t="s">
        <v>1274</v>
      </c>
      <c r="C80" s="27">
        <f>'AEO 2022 Table 49 Raw'!F69</f>
        <v>45.742882000000002</v>
      </c>
      <c r="D80" s="27">
        <f>'AEO 2022 Table 49 Raw'!G69</f>
        <v>46.398879999999998</v>
      </c>
      <c r="E80" s="27">
        <f>'AEO 2022 Table 49 Raw'!H69</f>
        <v>46.126579</v>
      </c>
      <c r="F80" s="27">
        <f>'AEO 2022 Table 49 Raw'!I69</f>
        <v>45.351292000000001</v>
      </c>
      <c r="G80" s="27">
        <f>'AEO 2022 Table 49 Raw'!J69</f>
        <v>44.491066000000004</v>
      </c>
      <c r="H80" s="27">
        <f>'AEO 2022 Table 49 Raw'!K69</f>
        <v>43.402481000000002</v>
      </c>
      <c r="I80" s="27">
        <f>'AEO 2022 Table 49 Raw'!L69</f>
        <v>42.225234999999998</v>
      </c>
      <c r="J80" s="27">
        <f>'AEO 2022 Table 49 Raw'!M69</f>
        <v>41.231715999999999</v>
      </c>
      <c r="K80" s="27">
        <f>'AEO 2022 Table 49 Raw'!N69</f>
        <v>40.214213999999998</v>
      </c>
      <c r="L80" s="27">
        <f>'AEO 2022 Table 49 Raw'!O69</f>
        <v>39.276211000000004</v>
      </c>
      <c r="M80" s="27">
        <f>'AEO 2022 Table 49 Raw'!P69</f>
        <v>38.370621</v>
      </c>
      <c r="N80" s="27">
        <f>'AEO 2022 Table 49 Raw'!Q69</f>
        <v>37.688194000000003</v>
      </c>
      <c r="O80" s="27">
        <f>'AEO 2022 Table 49 Raw'!R69</f>
        <v>37.237518000000001</v>
      </c>
      <c r="P80" s="27">
        <f>'AEO 2022 Table 49 Raw'!S69</f>
        <v>36.933276999999997</v>
      </c>
      <c r="Q80" s="27">
        <f>'AEO 2022 Table 49 Raw'!T69</f>
        <v>36.884205000000001</v>
      </c>
      <c r="R80" s="27">
        <f>'AEO 2022 Table 49 Raw'!U69</f>
        <v>37.036926000000001</v>
      </c>
      <c r="S80" s="27">
        <f>'AEO 2022 Table 49 Raw'!V69</f>
        <v>37.427875999999998</v>
      </c>
      <c r="T80" s="27">
        <f>'AEO 2022 Table 49 Raw'!W69</f>
        <v>38.084671</v>
      </c>
      <c r="U80" s="27">
        <f>'AEO 2022 Table 49 Raw'!X69</f>
        <v>39.012782999999999</v>
      </c>
      <c r="V80" s="27">
        <f>'AEO 2022 Table 49 Raw'!Y69</f>
        <v>40.227345</v>
      </c>
      <c r="W80" s="27">
        <f>'AEO 2022 Table 49 Raw'!Z69</f>
        <v>41.719439999999999</v>
      </c>
      <c r="X80" s="27">
        <f>'AEO 2022 Table 49 Raw'!AA69</f>
        <v>43.503177999999998</v>
      </c>
      <c r="Y80" s="27">
        <f>'AEO 2022 Table 49 Raw'!AB69</f>
        <v>45.574440000000003</v>
      </c>
      <c r="Z80" s="27">
        <f>'AEO 2022 Table 49 Raw'!AC69</f>
        <v>47.805453999999997</v>
      </c>
      <c r="AA80" s="27">
        <f>'AEO 2022 Table 49 Raw'!AD69</f>
        <v>50.409965999999997</v>
      </c>
      <c r="AB80" s="27">
        <f>'AEO 2022 Table 49 Raw'!AE69</f>
        <v>53.538898000000003</v>
      </c>
      <c r="AC80" s="27">
        <f>'AEO 2022 Table 49 Raw'!AF69</f>
        <v>56.997127999999996</v>
      </c>
      <c r="AD80" s="27">
        <f>'AEO 2022 Table 49 Raw'!AG69</f>
        <v>60.579017999999998</v>
      </c>
      <c r="AE80" s="27">
        <f>'AEO 2022 Table 49 Raw'!AH69</f>
        <v>64.567504999999997</v>
      </c>
      <c r="AF80" s="27">
        <f>'AEO 2022 Table 49 Raw'!AI69</f>
        <v>69.345146</v>
      </c>
      <c r="AG80" s="45">
        <f>'AEO 2022 Table 49 Raw'!AJ69</f>
        <v>1.4E-2</v>
      </c>
    </row>
    <row r="81" spans="1:33" ht="15" customHeight="1">
      <c r="A81" s="8" t="s">
        <v>1338</v>
      </c>
      <c r="B81" s="24" t="s">
        <v>1276</v>
      </c>
      <c r="C81" s="27">
        <f>'AEO 2022 Table 49 Raw'!F70</f>
        <v>0</v>
      </c>
      <c r="D81" s="27">
        <f>'AEO 2022 Table 49 Raw'!G70</f>
        <v>0</v>
      </c>
      <c r="E81" s="27">
        <f>'AEO 2022 Table 49 Raw'!H70</f>
        <v>0</v>
      </c>
      <c r="F81" s="27">
        <f>'AEO 2022 Table 49 Raw'!I70</f>
        <v>0</v>
      </c>
      <c r="G81" s="27">
        <f>'AEO 2022 Table 49 Raw'!J70</f>
        <v>0</v>
      </c>
      <c r="H81" s="27">
        <f>'AEO 2022 Table 49 Raw'!K70</f>
        <v>0</v>
      </c>
      <c r="I81" s="27">
        <f>'AEO 2022 Table 49 Raw'!L70</f>
        <v>0</v>
      </c>
      <c r="J81" s="27">
        <f>'AEO 2022 Table 49 Raw'!M70</f>
        <v>0</v>
      </c>
      <c r="K81" s="27">
        <f>'AEO 2022 Table 49 Raw'!N70</f>
        <v>0</v>
      </c>
      <c r="L81" s="27">
        <f>'AEO 2022 Table 49 Raw'!O70</f>
        <v>0</v>
      </c>
      <c r="M81" s="27">
        <f>'AEO 2022 Table 49 Raw'!P70</f>
        <v>0</v>
      </c>
      <c r="N81" s="27">
        <f>'AEO 2022 Table 49 Raw'!Q70</f>
        <v>0</v>
      </c>
      <c r="O81" s="27">
        <f>'AEO 2022 Table 49 Raw'!R70</f>
        <v>0</v>
      </c>
      <c r="P81" s="27">
        <f>'AEO 2022 Table 49 Raw'!S70</f>
        <v>0</v>
      </c>
      <c r="Q81" s="27">
        <f>'AEO 2022 Table 49 Raw'!T70</f>
        <v>0</v>
      </c>
      <c r="R81" s="27">
        <f>'AEO 2022 Table 49 Raw'!U70</f>
        <v>0</v>
      </c>
      <c r="S81" s="27">
        <f>'AEO 2022 Table 49 Raw'!V70</f>
        <v>0</v>
      </c>
      <c r="T81" s="27">
        <f>'AEO 2022 Table 49 Raw'!W70</f>
        <v>0</v>
      </c>
      <c r="U81" s="27">
        <f>'AEO 2022 Table 49 Raw'!X70</f>
        <v>0</v>
      </c>
      <c r="V81" s="27">
        <f>'AEO 2022 Table 49 Raw'!Y70</f>
        <v>0</v>
      </c>
      <c r="W81" s="27">
        <f>'AEO 2022 Table 49 Raw'!Z70</f>
        <v>0</v>
      </c>
      <c r="X81" s="27">
        <f>'AEO 2022 Table 49 Raw'!AA70</f>
        <v>0</v>
      </c>
      <c r="Y81" s="27">
        <f>'AEO 2022 Table 49 Raw'!AB70</f>
        <v>0</v>
      </c>
      <c r="Z81" s="27">
        <f>'AEO 2022 Table 49 Raw'!AC70</f>
        <v>0</v>
      </c>
      <c r="AA81" s="27">
        <f>'AEO 2022 Table 49 Raw'!AD70</f>
        <v>0</v>
      </c>
      <c r="AB81" s="27">
        <f>'AEO 2022 Table 49 Raw'!AE70</f>
        <v>0</v>
      </c>
      <c r="AC81" s="27">
        <f>'AEO 2022 Table 49 Raw'!AF70</f>
        <v>0</v>
      </c>
      <c r="AD81" s="27">
        <f>'AEO 2022 Table 49 Raw'!AG70</f>
        <v>0</v>
      </c>
      <c r="AE81" s="27">
        <f>'AEO 2022 Table 49 Raw'!AH70</f>
        <v>0</v>
      </c>
      <c r="AF81" s="27">
        <f>'AEO 2022 Table 49 Raw'!AI70</f>
        <v>0</v>
      </c>
      <c r="AG81" s="45" t="str">
        <f>'AEO 2022 Table 49 Raw'!AJ70</f>
        <v>- -</v>
      </c>
    </row>
    <row r="82" spans="1:33" ht="15" customHeight="1">
      <c r="A82" s="8" t="s">
        <v>1339</v>
      </c>
      <c r="B82" s="24" t="s">
        <v>1278</v>
      </c>
      <c r="C82" s="27">
        <f>'AEO 2022 Table 49 Raw'!F71</f>
        <v>2.4233999999999999E-2</v>
      </c>
      <c r="D82" s="27">
        <f>'AEO 2022 Table 49 Raw'!G71</f>
        <v>2.4271000000000001E-2</v>
      </c>
      <c r="E82" s="27">
        <f>'AEO 2022 Table 49 Raw'!H71</f>
        <v>2.4228E-2</v>
      </c>
      <c r="F82" s="27">
        <f>'AEO 2022 Table 49 Raw'!I71</f>
        <v>2.3961E-2</v>
      </c>
      <c r="G82" s="27">
        <f>'AEO 2022 Table 49 Raw'!J71</f>
        <v>2.3614E-2</v>
      </c>
      <c r="H82" s="27">
        <f>'AEO 2022 Table 49 Raw'!K71</f>
        <v>2.3040000000000001E-2</v>
      </c>
      <c r="I82" s="27">
        <f>'AEO 2022 Table 49 Raw'!L71</f>
        <v>2.2252000000000001E-2</v>
      </c>
      <c r="J82" s="27">
        <f>'AEO 2022 Table 49 Raw'!M71</f>
        <v>2.1292999999999999E-2</v>
      </c>
      <c r="K82" s="27">
        <f>'AEO 2022 Table 49 Raw'!N71</f>
        <v>2.0057999999999999E-2</v>
      </c>
      <c r="L82" s="27">
        <f>'AEO 2022 Table 49 Raw'!O71</f>
        <v>1.8643E-2</v>
      </c>
      <c r="M82" s="27">
        <f>'AEO 2022 Table 49 Raw'!P71</f>
        <v>1.7048000000000001E-2</v>
      </c>
      <c r="N82" s="27">
        <f>'AEO 2022 Table 49 Raw'!Q71</f>
        <v>1.5358E-2</v>
      </c>
      <c r="O82" s="27">
        <f>'AEO 2022 Table 49 Raw'!R71</f>
        <v>1.3613999999999999E-2</v>
      </c>
      <c r="P82" s="27">
        <f>'AEO 2022 Table 49 Raw'!S71</f>
        <v>1.1927999999999999E-2</v>
      </c>
      <c r="Q82" s="27">
        <f>'AEO 2022 Table 49 Raw'!T71</f>
        <v>1.0454E-2</v>
      </c>
      <c r="R82" s="27">
        <f>'AEO 2022 Table 49 Raw'!U71</f>
        <v>9.2750000000000003E-3</v>
      </c>
      <c r="S82" s="27">
        <f>'AEO 2022 Table 49 Raw'!V71</f>
        <v>8.5019999999999991E-3</v>
      </c>
      <c r="T82" s="27">
        <f>'AEO 2022 Table 49 Raw'!W71</f>
        <v>7.9310000000000005E-3</v>
      </c>
      <c r="U82" s="27">
        <f>'AEO 2022 Table 49 Raw'!X71</f>
        <v>6.8560000000000001E-3</v>
      </c>
      <c r="V82" s="27">
        <f>'AEO 2022 Table 49 Raw'!Y71</f>
        <v>5.7650000000000002E-3</v>
      </c>
      <c r="W82" s="27">
        <f>'AEO 2022 Table 49 Raw'!Z71</f>
        <v>5.3530000000000001E-3</v>
      </c>
      <c r="X82" s="27">
        <f>'AEO 2022 Table 49 Raw'!AA71</f>
        <v>5.5329999999999997E-3</v>
      </c>
      <c r="Y82" s="27">
        <f>'AEO 2022 Table 49 Raw'!AB71</f>
        <v>5.3489999999999996E-3</v>
      </c>
      <c r="Z82" s="27">
        <f>'AEO 2022 Table 49 Raw'!AC71</f>
        <v>5.1460000000000004E-3</v>
      </c>
      <c r="AA82" s="27">
        <f>'AEO 2022 Table 49 Raw'!AD71</f>
        <v>4.9490000000000003E-3</v>
      </c>
      <c r="AB82" s="27">
        <f>'AEO 2022 Table 49 Raw'!AE71</f>
        <v>4.7660000000000003E-3</v>
      </c>
      <c r="AC82" s="27">
        <f>'AEO 2022 Table 49 Raw'!AF71</f>
        <v>4.5760000000000002E-3</v>
      </c>
      <c r="AD82" s="27">
        <f>'AEO 2022 Table 49 Raw'!AG71</f>
        <v>4.3779999999999999E-3</v>
      </c>
      <c r="AE82" s="27">
        <f>'AEO 2022 Table 49 Raw'!AH71</f>
        <v>4.1910000000000003E-3</v>
      </c>
      <c r="AF82" s="27">
        <f>'AEO 2022 Table 49 Raw'!AI71</f>
        <v>4.0220000000000004E-3</v>
      </c>
      <c r="AG82" s="45">
        <f>'AEO 2022 Table 49 Raw'!AJ71</f>
        <v>-0.06</v>
      </c>
    </row>
    <row r="83" spans="1:33" ht="15" customHeight="1">
      <c r="A83" s="8" t="s">
        <v>1340</v>
      </c>
      <c r="B83" s="24" t="s">
        <v>1280</v>
      </c>
      <c r="C83" s="27">
        <f>'AEO 2022 Table 49 Raw'!F72</f>
        <v>0.21984400000000001</v>
      </c>
      <c r="D83" s="27">
        <f>'AEO 2022 Table 49 Raw'!G72</f>
        <v>0.249386</v>
      </c>
      <c r="E83" s="27">
        <f>'AEO 2022 Table 49 Raw'!H72</f>
        <v>0.27965000000000001</v>
      </c>
      <c r="F83" s="27">
        <f>'AEO 2022 Table 49 Raw'!I72</f>
        <v>0.311056</v>
      </c>
      <c r="G83" s="27">
        <f>'AEO 2022 Table 49 Raw'!J72</f>
        <v>0.34321200000000002</v>
      </c>
      <c r="H83" s="27">
        <f>'AEO 2022 Table 49 Raw'!K72</f>
        <v>0.37310399999999999</v>
      </c>
      <c r="I83" s="27">
        <f>'AEO 2022 Table 49 Raw'!L72</f>
        <v>0.40057799999999999</v>
      </c>
      <c r="J83" s="27">
        <f>'AEO 2022 Table 49 Raw'!M72</f>
        <v>0.42727300000000001</v>
      </c>
      <c r="K83" s="27">
        <f>'AEO 2022 Table 49 Raw'!N72</f>
        <v>0.450569</v>
      </c>
      <c r="L83" s="27">
        <f>'AEO 2022 Table 49 Raw'!O72</f>
        <v>0.47128999999999999</v>
      </c>
      <c r="M83" s="27">
        <f>'AEO 2022 Table 49 Raw'!P72</f>
        <v>0.48838500000000001</v>
      </c>
      <c r="N83" s="27">
        <f>'AEO 2022 Table 49 Raw'!Q72</f>
        <v>0.50305500000000003</v>
      </c>
      <c r="O83" s="27">
        <f>'AEO 2022 Table 49 Raw'!R72</f>
        <v>0.51450399999999996</v>
      </c>
      <c r="P83" s="27">
        <f>'AEO 2022 Table 49 Raw'!S72</f>
        <v>0.52280700000000002</v>
      </c>
      <c r="Q83" s="27">
        <f>'AEO 2022 Table 49 Raw'!T72</f>
        <v>0.53063400000000005</v>
      </c>
      <c r="R83" s="27">
        <f>'AEO 2022 Table 49 Raw'!U72</f>
        <v>0.53813500000000003</v>
      </c>
      <c r="S83" s="27">
        <f>'AEO 2022 Table 49 Raw'!V72</f>
        <v>0.54609799999999997</v>
      </c>
      <c r="T83" s="27">
        <f>'AEO 2022 Table 49 Raw'!W72</f>
        <v>0.55604500000000001</v>
      </c>
      <c r="U83" s="27">
        <f>'AEO 2022 Table 49 Raw'!X72</f>
        <v>0.56992699999999996</v>
      </c>
      <c r="V83" s="27">
        <f>'AEO 2022 Table 49 Raw'!Y72</f>
        <v>0.57837700000000003</v>
      </c>
      <c r="W83" s="27">
        <f>'AEO 2022 Table 49 Raw'!Z72</f>
        <v>0.58440499999999995</v>
      </c>
      <c r="X83" s="27">
        <f>'AEO 2022 Table 49 Raw'!AA72</f>
        <v>0.59542700000000004</v>
      </c>
      <c r="Y83" s="27">
        <f>'AEO 2022 Table 49 Raw'!AB72</f>
        <v>0.61545899999999998</v>
      </c>
      <c r="Z83" s="27">
        <f>'AEO 2022 Table 49 Raw'!AC72</f>
        <v>0.63039800000000001</v>
      </c>
      <c r="AA83" s="27">
        <f>'AEO 2022 Table 49 Raw'!AD72</f>
        <v>0.64655799999999997</v>
      </c>
      <c r="AB83" s="27">
        <f>'AEO 2022 Table 49 Raw'!AE72</f>
        <v>0.665408</v>
      </c>
      <c r="AC83" s="27">
        <f>'AEO 2022 Table 49 Raw'!AF72</f>
        <v>0.68383499999999997</v>
      </c>
      <c r="AD83" s="27">
        <f>'AEO 2022 Table 49 Raw'!AG72</f>
        <v>0.700627</v>
      </c>
      <c r="AE83" s="27">
        <f>'AEO 2022 Table 49 Raw'!AH72</f>
        <v>0.71857199999999999</v>
      </c>
      <c r="AF83" s="27">
        <f>'AEO 2022 Table 49 Raw'!AI72</f>
        <v>0.740282</v>
      </c>
      <c r="AG83" s="45">
        <f>'AEO 2022 Table 49 Raw'!AJ72</f>
        <v>4.2999999999999997E-2</v>
      </c>
    </row>
    <row r="84" spans="1:33" ht="15" customHeight="1">
      <c r="A84" s="8" t="s">
        <v>1341</v>
      </c>
      <c r="B84" s="24" t="s">
        <v>1282</v>
      </c>
      <c r="C84" s="27">
        <f>'AEO 2022 Table 49 Raw'!F73</f>
        <v>0.23067399999999999</v>
      </c>
      <c r="D84" s="27">
        <f>'AEO 2022 Table 49 Raw'!G73</f>
        <v>0.259413</v>
      </c>
      <c r="E84" s="27">
        <f>'AEO 2022 Table 49 Raw'!H73</f>
        <v>0.28916700000000001</v>
      </c>
      <c r="F84" s="27">
        <f>'AEO 2022 Table 49 Raw'!I73</f>
        <v>0.32027699999999998</v>
      </c>
      <c r="G84" s="27">
        <f>'AEO 2022 Table 49 Raw'!J73</f>
        <v>0.35240100000000002</v>
      </c>
      <c r="H84" s="27">
        <f>'AEO 2022 Table 49 Raw'!K73</f>
        <v>0.38238299999999997</v>
      </c>
      <c r="I84" s="27">
        <f>'AEO 2022 Table 49 Raw'!L73</f>
        <v>0.40994900000000001</v>
      </c>
      <c r="J84" s="27">
        <f>'AEO 2022 Table 49 Raw'!M73</f>
        <v>0.43677300000000002</v>
      </c>
      <c r="K84" s="27">
        <f>'AEO 2022 Table 49 Raw'!N73</f>
        <v>0.46011299999999999</v>
      </c>
      <c r="L84" s="27">
        <f>'AEO 2022 Table 49 Raw'!O73</f>
        <v>0.48082000000000003</v>
      </c>
      <c r="M84" s="27">
        <f>'AEO 2022 Table 49 Raw'!P73</f>
        <v>0.49779099999999998</v>
      </c>
      <c r="N84" s="27">
        <f>'AEO 2022 Table 49 Raw'!Q73</f>
        <v>0.51222100000000004</v>
      </c>
      <c r="O84" s="27">
        <f>'AEO 2022 Table 49 Raw'!R73</f>
        <v>0.52326399999999995</v>
      </c>
      <c r="P84" s="27">
        <f>'AEO 2022 Table 49 Raw'!S73</f>
        <v>0.53093199999999996</v>
      </c>
      <c r="Q84" s="27">
        <f>'AEO 2022 Table 49 Raw'!T73</f>
        <v>0.53814399999999996</v>
      </c>
      <c r="R84" s="27">
        <f>'AEO 2022 Table 49 Raw'!U73</f>
        <v>0.54506500000000002</v>
      </c>
      <c r="S84" s="27">
        <f>'AEO 2022 Table 49 Raw'!V73</f>
        <v>0.55250999999999995</v>
      </c>
      <c r="T84" s="27">
        <f>'AEO 2022 Table 49 Raw'!W73</f>
        <v>0.56204900000000002</v>
      </c>
      <c r="U84" s="27">
        <f>'AEO 2022 Table 49 Raw'!X73</f>
        <v>0.57568600000000003</v>
      </c>
      <c r="V84" s="27">
        <f>'AEO 2022 Table 49 Raw'!Y73</f>
        <v>0.58356300000000005</v>
      </c>
      <c r="W84" s="27">
        <f>'AEO 2022 Table 49 Raw'!Z73</f>
        <v>0.58889599999999998</v>
      </c>
      <c r="X84" s="27">
        <f>'AEO 2022 Table 49 Raw'!AA73</f>
        <v>0.599472</v>
      </c>
      <c r="Y84" s="27">
        <f>'AEO 2022 Table 49 Raw'!AB73</f>
        <v>0.61948400000000003</v>
      </c>
      <c r="Z84" s="27">
        <f>'AEO 2022 Table 49 Raw'!AC73</f>
        <v>0.63414199999999998</v>
      </c>
      <c r="AA84" s="27">
        <f>'AEO 2022 Table 49 Raw'!AD73</f>
        <v>0.64998800000000001</v>
      </c>
      <c r="AB84" s="27">
        <f>'AEO 2022 Table 49 Raw'!AE73</f>
        <v>0.66855799999999999</v>
      </c>
      <c r="AC84" s="27">
        <f>'AEO 2022 Table 49 Raw'!AF73</f>
        <v>0.68673700000000004</v>
      </c>
      <c r="AD84" s="27">
        <f>'AEO 2022 Table 49 Raw'!AG73</f>
        <v>0.70331600000000005</v>
      </c>
      <c r="AE84" s="27">
        <f>'AEO 2022 Table 49 Raw'!AH73</f>
        <v>0.72109800000000002</v>
      </c>
      <c r="AF84" s="27">
        <f>'AEO 2022 Table 49 Raw'!AI73</f>
        <v>0.742699</v>
      </c>
      <c r="AG84" s="45">
        <f>'AEO 2022 Table 49 Raw'!AJ73</f>
        <v>4.1000000000000002E-2</v>
      </c>
    </row>
    <row r="85" spans="1:33" ht="15" customHeight="1">
      <c r="A85" s="8" t="s">
        <v>1342</v>
      </c>
      <c r="B85" s="24" t="s">
        <v>1284</v>
      </c>
      <c r="C85" s="27">
        <f>'AEO 2022 Table 49 Raw'!F74</f>
        <v>5.6105000000000002E-2</v>
      </c>
      <c r="D85" s="27">
        <f>'AEO 2022 Table 49 Raw'!G74</f>
        <v>0.109017</v>
      </c>
      <c r="E85" s="27">
        <f>'AEO 2022 Table 49 Raw'!H74</f>
        <v>0.16221099999999999</v>
      </c>
      <c r="F85" s="27">
        <f>'AEO 2022 Table 49 Raw'!I74</f>
        <v>0.21818199999999999</v>
      </c>
      <c r="G85" s="27">
        <f>'AEO 2022 Table 49 Raw'!J74</f>
        <v>0.27599800000000002</v>
      </c>
      <c r="H85" s="27">
        <f>'AEO 2022 Table 49 Raw'!K74</f>
        <v>0.332957</v>
      </c>
      <c r="I85" s="27">
        <f>'AEO 2022 Table 49 Raw'!L74</f>
        <v>0.38910099999999997</v>
      </c>
      <c r="J85" s="27">
        <f>'AEO 2022 Table 49 Raw'!M74</f>
        <v>0.44639000000000001</v>
      </c>
      <c r="K85" s="27">
        <f>'AEO 2022 Table 49 Raw'!N74</f>
        <v>0.50272399999999995</v>
      </c>
      <c r="L85" s="27">
        <f>'AEO 2022 Table 49 Raw'!O74</f>
        <v>0.55859400000000003</v>
      </c>
      <c r="M85" s="27">
        <f>'AEO 2022 Table 49 Raw'!P74</f>
        <v>0.61234999999999995</v>
      </c>
      <c r="N85" s="27">
        <f>'AEO 2022 Table 49 Raw'!Q74</f>
        <v>0.66522800000000004</v>
      </c>
      <c r="O85" s="27">
        <f>'AEO 2022 Table 49 Raw'!R74</f>
        <v>0.71533199999999997</v>
      </c>
      <c r="P85" s="27">
        <f>'AEO 2022 Table 49 Raw'!S74</f>
        <v>0.76092899999999997</v>
      </c>
      <c r="Q85" s="27">
        <f>'AEO 2022 Table 49 Raw'!T74</f>
        <v>0.80480700000000005</v>
      </c>
      <c r="R85" s="27">
        <f>'AEO 2022 Table 49 Raw'!U74</f>
        <v>0.84633499999999995</v>
      </c>
      <c r="S85" s="27">
        <f>'AEO 2022 Table 49 Raw'!V74</f>
        <v>0.88546400000000003</v>
      </c>
      <c r="T85" s="27">
        <f>'AEO 2022 Table 49 Raw'!W74</f>
        <v>0.92295799999999995</v>
      </c>
      <c r="U85" s="27">
        <f>'AEO 2022 Table 49 Raw'!X74</f>
        <v>0.96037600000000001</v>
      </c>
      <c r="V85" s="27">
        <f>'AEO 2022 Table 49 Raw'!Y74</f>
        <v>0.99599700000000002</v>
      </c>
      <c r="W85" s="27">
        <f>'AEO 2022 Table 49 Raw'!Z74</f>
        <v>1.0299179999999999</v>
      </c>
      <c r="X85" s="27">
        <f>'AEO 2022 Table 49 Raw'!AA74</f>
        <v>1.0646340000000001</v>
      </c>
      <c r="Y85" s="27">
        <f>'AEO 2022 Table 49 Raw'!AB74</f>
        <v>1.101478</v>
      </c>
      <c r="Z85" s="27">
        <f>'AEO 2022 Table 49 Raw'!AC74</f>
        <v>1.1355649999999999</v>
      </c>
      <c r="AA85" s="27">
        <f>'AEO 2022 Table 49 Raw'!AD74</f>
        <v>1.1713009999999999</v>
      </c>
      <c r="AB85" s="27">
        <f>'AEO 2022 Table 49 Raw'!AE74</f>
        <v>1.211625</v>
      </c>
      <c r="AC85" s="27">
        <f>'AEO 2022 Table 49 Raw'!AF74</f>
        <v>1.251017</v>
      </c>
      <c r="AD85" s="27">
        <f>'AEO 2022 Table 49 Raw'!AG74</f>
        <v>1.2872490000000001</v>
      </c>
      <c r="AE85" s="27">
        <f>'AEO 2022 Table 49 Raw'!AH74</f>
        <v>1.3254969999999999</v>
      </c>
      <c r="AF85" s="27">
        <f>'AEO 2022 Table 49 Raw'!AI74</f>
        <v>1.3707670000000001</v>
      </c>
      <c r="AG85" s="45">
        <f>'AEO 2022 Table 49 Raw'!AJ74</f>
        <v>0.11700000000000001</v>
      </c>
    </row>
    <row r="86" spans="1:33" ht="15" customHeight="1">
      <c r="A86" s="8" t="s">
        <v>1343</v>
      </c>
      <c r="B86" s="24" t="s">
        <v>1310</v>
      </c>
      <c r="C86" s="27">
        <f>'AEO 2022 Table 49 Raw'!F75</f>
        <v>3997.233154</v>
      </c>
      <c r="D86" s="27">
        <f>'AEO 2022 Table 49 Raw'!G75</f>
        <v>4022.741211</v>
      </c>
      <c r="E86" s="27">
        <f>'AEO 2022 Table 49 Raw'!H75</f>
        <v>3993.2272950000001</v>
      </c>
      <c r="F86" s="27">
        <f>'AEO 2022 Table 49 Raw'!I75</f>
        <v>3944.2775879999999</v>
      </c>
      <c r="G86" s="27">
        <f>'AEO 2022 Table 49 Raw'!J75</f>
        <v>3905.4602049999999</v>
      </c>
      <c r="H86" s="27">
        <f>'AEO 2022 Table 49 Raw'!K75</f>
        <v>3851.797607</v>
      </c>
      <c r="I86" s="27">
        <f>'AEO 2022 Table 49 Raw'!L75</f>
        <v>3786.8620609999998</v>
      </c>
      <c r="J86" s="27">
        <f>'AEO 2022 Table 49 Raw'!M75</f>
        <v>3731.514404</v>
      </c>
      <c r="K86" s="27">
        <f>'AEO 2022 Table 49 Raw'!N75</f>
        <v>3667.1071780000002</v>
      </c>
      <c r="L86" s="27">
        <f>'AEO 2022 Table 49 Raw'!O75</f>
        <v>3607.1616210000002</v>
      </c>
      <c r="M86" s="27">
        <f>'AEO 2022 Table 49 Raw'!P75</f>
        <v>3545.373047</v>
      </c>
      <c r="N86" s="27">
        <f>'AEO 2022 Table 49 Raw'!Q75</f>
        <v>3491.548828</v>
      </c>
      <c r="O86" s="27">
        <f>'AEO 2022 Table 49 Raw'!R75</f>
        <v>3439.7333979999999</v>
      </c>
      <c r="P86" s="27">
        <f>'AEO 2022 Table 49 Raw'!S75</f>
        <v>3384.860596</v>
      </c>
      <c r="Q86" s="27">
        <f>'AEO 2022 Table 49 Raw'!T75</f>
        <v>3339.4091800000001</v>
      </c>
      <c r="R86" s="27">
        <f>'AEO 2022 Table 49 Raw'!U75</f>
        <v>3297.9975589999999</v>
      </c>
      <c r="S86" s="27">
        <f>'AEO 2022 Table 49 Raw'!V75</f>
        <v>3260.4067380000001</v>
      </c>
      <c r="T86" s="27">
        <f>'AEO 2022 Table 49 Raw'!W75</f>
        <v>3228.7910160000001</v>
      </c>
      <c r="U86" s="27">
        <f>'AEO 2022 Table 49 Raw'!X75</f>
        <v>3203.0373540000001</v>
      </c>
      <c r="V86" s="27">
        <f>'AEO 2022 Table 49 Raw'!Y75</f>
        <v>3180.4445799999999</v>
      </c>
      <c r="W86" s="27">
        <f>'AEO 2022 Table 49 Raw'!Z75</f>
        <v>3159.193115</v>
      </c>
      <c r="X86" s="27">
        <f>'AEO 2022 Table 49 Raw'!AA75</f>
        <v>3144.9968260000001</v>
      </c>
      <c r="Y86" s="27">
        <f>'AEO 2022 Table 49 Raw'!AB75</f>
        <v>3133.376221</v>
      </c>
      <c r="Z86" s="27">
        <f>'AEO 2022 Table 49 Raw'!AC75</f>
        <v>3113.8725589999999</v>
      </c>
      <c r="AA86" s="27">
        <f>'AEO 2022 Table 49 Raw'!AD75</f>
        <v>3097.491211</v>
      </c>
      <c r="AB86" s="27">
        <f>'AEO 2022 Table 49 Raw'!AE75</f>
        <v>3089.7204590000001</v>
      </c>
      <c r="AC86" s="27">
        <f>'AEO 2022 Table 49 Raw'!AF75</f>
        <v>3076.7795409999999</v>
      </c>
      <c r="AD86" s="27">
        <f>'AEO 2022 Table 49 Raw'!AG75</f>
        <v>3053.8010250000002</v>
      </c>
      <c r="AE86" s="27">
        <f>'AEO 2022 Table 49 Raw'!AH75</f>
        <v>3032.8291020000001</v>
      </c>
      <c r="AF86" s="27">
        <f>'AEO 2022 Table 49 Raw'!AI75</f>
        <v>3025.8923340000001</v>
      </c>
      <c r="AG86" s="45">
        <f>'AEO 2022 Table 49 Raw'!AJ75</f>
        <v>-0.01</v>
      </c>
    </row>
    <row r="87" spans="1:33" ht="15" customHeight="1">
      <c r="B87" s="23" t="s">
        <v>1344</v>
      </c>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27"/>
      <c r="AG87" s="45"/>
    </row>
    <row r="88" spans="1:33" ht="15" customHeight="1">
      <c r="A88" s="8" t="s">
        <v>1345</v>
      </c>
      <c r="B88" s="24" t="s">
        <v>1269</v>
      </c>
      <c r="C88" s="27">
        <f>'AEO 2022 Table 49 Raw'!F77</f>
        <v>4973.9282229999999</v>
      </c>
      <c r="D88" s="27">
        <f>'AEO 2022 Table 49 Raw'!G77</f>
        <v>5011.0830079999996</v>
      </c>
      <c r="E88" s="27">
        <f>'AEO 2022 Table 49 Raw'!H77</f>
        <v>4983.0751950000003</v>
      </c>
      <c r="F88" s="27">
        <f>'AEO 2022 Table 49 Raw'!I77</f>
        <v>4929.6396480000003</v>
      </c>
      <c r="G88" s="27">
        <f>'AEO 2022 Table 49 Raw'!J77</f>
        <v>4887.4023440000001</v>
      </c>
      <c r="H88" s="27">
        <f>'AEO 2022 Table 49 Raw'!K77</f>
        <v>4827.109375</v>
      </c>
      <c r="I88" s="27">
        <f>'AEO 2022 Table 49 Raw'!L77</f>
        <v>4754.3344729999999</v>
      </c>
      <c r="J88" s="27">
        <f>'AEO 2022 Table 49 Raw'!M77</f>
        <v>4695.4560549999997</v>
      </c>
      <c r="K88" s="27">
        <f>'AEO 2022 Table 49 Raw'!N77</f>
        <v>4626.140625</v>
      </c>
      <c r="L88" s="27">
        <f>'AEO 2022 Table 49 Raw'!O77</f>
        <v>4563.4287109999996</v>
      </c>
      <c r="M88" s="27">
        <f>'AEO 2022 Table 49 Raw'!P77</f>
        <v>4498.9677730000003</v>
      </c>
      <c r="N88" s="27">
        <f>'AEO 2022 Table 49 Raw'!Q77</f>
        <v>4444.8134769999997</v>
      </c>
      <c r="O88" s="27">
        <f>'AEO 2022 Table 49 Raw'!R77</f>
        <v>4392.2504879999997</v>
      </c>
      <c r="P88" s="27">
        <f>'AEO 2022 Table 49 Raw'!S77</f>
        <v>4335.21875</v>
      </c>
      <c r="Q88" s="27">
        <f>'AEO 2022 Table 49 Raw'!T77</f>
        <v>4289.9628910000001</v>
      </c>
      <c r="R88" s="27">
        <f>'AEO 2022 Table 49 Raw'!U77</f>
        <v>4249.6503910000001</v>
      </c>
      <c r="S88" s="27">
        <f>'AEO 2022 Table 49 Raw'!V77</f>
        <v>4212.9775390000004</v>
      </c>
      <c r="T88" s="27">
        <f>'AEO 2022 Table 49 Raw'!W77</f>
        <v>4182.2250979999999</v>
      </c>
      <c r="U88" s="27">
        <f>'AEO 2022 Table 49 Raw'!X77</f>
        <v>4157.9677730000003</v>
      </c>
      <c r="V88" s="27">
        <f>'AEO 2022 Table 49 Raw'!Y77</f>
        <v>4136.591797</v>
      </c>
      <c r="W88" s="27">
        <f>'AEO 2022 Table 49 Raw'!Z77</f>
        <v>4116.5517579999996</v>
      </c>
      <c r="X88" s="27">
        <f>'AEO 2022 Table 49 Raw'!AA77</f>
        <v>4104.9160160000001</v>
      </c>
      <c r="Y88" s="27">
        <f>'AEO 2022 Table 49 Raw'!AB77</f>
        <v>4097.1103519999997</v>
      </c>
      <c r="Z88" s="27">
        <f>'AEO 2022 Table 49 Raw'!AC77</f>
        <v>4079.2687989999999</v>
      </c>
      <c r="AA88" s="27">
        <f>'AEO 2022 Table 49 Raw'!AD77</f>
        <v>4065.4128420000002</v>
      </c>
      <c r="AB88" s="27">
        <f>'AEO 2022 Table 49 Raw'!AE77</f>
        <v>4063.0661620000001</v>
      </c>
      <c r="AC88" s="27">
        <f>'AEO 2022 Table 49 Raw'!AF77</f>
        <v>4054.2709960000002</v>
      </c>
      <c r="AD88" s="27">
        <f>'AEO 2022 Table 49 Raw'!AG77</f>
        <v>4032.8395999999998</v>
      </c>
      <c r="AE88" s="27">
        <f>'AEO 2022 Table 49 Raw'!AH77</f>
        <v>4014.779297</v>
      </c>
      <c r="AF88" s="27">
        <f>'AEO 2022 Table 49 Raw'!AI77</f>
        <v>4014.897461</v>
      </c>
      <c r="AG88" s="45">
        <f>'AEO 2022 Table 49 Raw'!AJ77</f>
        <v>-7.0000000000000001E-3</v>
      </c>
    </row>
    <row r="89" spans="1:33" ht="15" customHeight="1">
      <c r="A89" s="8" t="s">
        <v>1346</v>
      </c>
      <c r="B89" s="24" t="s">
        <v>1271</v>
      </c>
      <c r="C89" s="27">
        <f>'AEO 2022 Table 49 Raw'!F78</f>
        <v>490.47534200000001</v>
      </c>
      <c r="D89" s="27">
        <f>'AEO 2022 Table 49 Raw'!G78</f>
        <v>489.54278599999998</v>
      </c>
      <c r="E89" s="27">
        <f>'AEO 2022 Table 49 Raw'!H78</f>
        <v>484.528076</v>
      </c>
      <c r="F89" s="27">
        <f>'AEO 2022 Table 49 Raw'!I78</f>
        <v>477.437927</v>
      </c>
      <c r="G89" s="27">
        <f>'AEO 2022 Table 49 Raw'!J78</f>
        <v>471.35174599999999</v>
      </c>
      <c r="H89" s="27">
        <f>'AEO 2022 Table 49 Raw'!K78</f>
        <v>465.489441</v>
      </c>
      <c r="I89" s="27">
        <f>'AEO 2022 Table 49 Raw'!L78</f>
        <v>460.29931599999998</v>
      </c>
      <c r="J89" s="27">
        <f>'AEO 2022 Table 49 Raw'!M78</f>
        <v>458.30557299999998</v>
      </c>
      <c r="K89" s="27">
        <f>'AEO 2022 Table 49 Raw'!N78</f>
        <v>456.869598</v>
      </c>
      <c r="L89" s="27">
        <f>'AEO 2022 Table 49 Raw'!O78</f>
        <v>457.16980000000001</v>
      </c>
      <c r="M89" s="27">
        <f>'AEO 2022 Table 49 Raw'!P78</f>
        <v>458.033142</v>
      </c>
      <c r="N89" s="27">
        <f>'AEO 2022 Table 49 Raw'!Q78</f>
        <v>461.31961100000001</v>
      </c>
      <c r="O89" s="27">
        <f>'AEO 2022 Table 49 Raw'!R78</f>
        <v>465.492188</v>
      </c>
      <c r="P89" s="27">
        <f>'AEO 2022 Table 49 Raw'!S78</f>
        <v>470.07696499999997</v>
      </c>
      <c r="Q89" s="27">
        <f>'AEO 2022 Table 49 Raw'!T78</f>
        <v>476.58322099999998</v>
      </c>
      <c r="R89" s="27">
        <f>'AEO 2022 Table 49 Raw'!U78</f>
        <v>484.07702599999999</v>
      </c>
      <c r="S89" s="27">
        <f>'AEO 2022 Table 49 Raw'!V78</f>
        <v>492.60839800000002</v>
      </c>
      <c r="T89" s="27">
        <f>'AEO 2022 Table 49 Raw'!W78</f>
        <v>500.74679600000002</v>
      </c>
      <c r="U89" s="27">
        <f>'AEO 2022 Table 49 Raw'!X78</f>
        <v>510.16387900000001</v>
      </c>
      <c r="V89" s="27">
        <f>'AEO 2022 Table 49 Raw'!Y78</f>
        <v>519.51074200000005</v>
      </c>
      <c r="W89" s="27">
        <f>'AEO 2022 Table 49 Raw'!Z78</f>
        <v>529.93493699999999</v>
      </c>
      <c r="X89" s="27">
        <f>'AEO 2022 Table 49 Raw'!AA78</f>
        <v>541.39691200000004</v>
      </c>
      <c r="Y89" s="27">
        <f>'AEO 2022 Table 49 Raw'!AB78</f>
        <v>553.54376200000002</v>
      </c>
      <c r="Z89" s="27">
        <f>'AEO 2022 Table 49 Raw'!AC78</f>
        <v>564.978882</v>
      </c>
      <c r="AA89" s="27">
        <f>'AEO 2022 Table 49 Raw'!AD78</f>
        <v>577.20629899999994</v>
      </c>
      <c r="AB89" s="27">
        <f>'AEO 2022 Table 49 Raw'!AE78</f>
        <v>591.48736599999995</v>
      </c>
      <c r="AC89" s="27">
        <f>'AEO 2022 Table 49 Raw'!AF78</f>
        <v>605.02362100000005</v>
      </c>
      <c r="AD89" s="27">
        <f>'AEO 2022 Table 49 Raw'!AG78</f>
        <v>617.05053699999996</v>
      </c>
      <c r="AE89" s="27">
        <f>'AEO 2022 Table 49 Raw'!AH78</f>
        <v>630.252747</v>
      </c>
      <c r="AF89" s="27">
        <f>'AEO 2022 Table 49 Raw'!AI78</f>
        <v>645.93926999999996</v>
      </c>
      <c r="AG89" s="45">
        <f>'AEO 2022 Table 49 Raw'!AJ78</f>
        <v>0.01</v>
      </c>
    </row>
    <row r="90" spans="1:33" ht="12" customHeight="1">
      <c r="A90" s="8" t="s">
        <v>1347</v>
      </c>
      <c r="B90" s="24" t="s">
        <v>915</v>
      </c>
      <c r="C90" s="27">
        <f>'AEO 2022 Table 49 Raw'!F79</f>
        <v>1.321412</v>
      </c>
      <c r="D90" s="27">
        <f>'AEO 2022 Table 49 Raw'!G79</f>
        <v>1.4848980000000001</v>
      </c>
      <c r="E90" s="27">
        <f>'AEO 2022 Table 49 Raw'!H79</f>
        <v>1.632096</v>
      </c>
      <c r="F90" s="27">
        <f>'AEO 2022 Table 49 Raw'!I79</f>
        <v>1.772459</v>
      </c>
      <c r="G90" s="27">
        <f>'AEO 2022 Table 49 Raw'!J79</f>
        <v>1.9115139999999999</v>
      </c>
      <c r="H90" s="27">
        <f>'AEO 2022 Table 49 Raw'!K79</f>
        <v>2.0388229999999998</v>
      </c>
      <c r="I90" s="27">
        <f>'AEO 2022 Table 49 Raw'!L79</f>
        <v>2.1545100000000001</v>
      </c>
      <c r="J90" s="27">
        <f>'AEO 2022 Table 49 Raw'!M79</f>
        <v>2.273555</v>
      </c>
      <c r="K90" s="27">
        <f>'AEO 2022 Table 49 Raw'!N79</f>
        <v>2.3824420000000002</v>
      </c>
      <c r="L90" s="27">
        <f>'AEO 2022 Table 49 Raw'!O79</f>
        <v>2.4908670000000002</v>
      </c>
      <c r="M90" s="27">
        <f>'AEO 2022 Table 49 Raw'!P79</f>
        <v>2.595011</v>
      </c>
      <c r="N90" s="27">
        <f>'AEO 2022 Table 49 Raw'!Q79</f>
        <v>2.7054640000000001</v>
      </c>
      <c r="O90" s="27">
        <f>'AEO 2022 Table 49 Raw'!R79</f>
        <v>2.8227319999999998</v>
      </c>
      <c r="P90" s="27">
        <f>'AEO 2022 Table 49 Raw'!S79</f>
        <v>2.9407700000000001</v>
      </c>
      <c r="Q90" s="27">
        <f>'AEO 2022 Table 49 Raw'!T79</f>
        <v>3.0620569999999998</v>
      </c>
      <c r="R90" s="27">
        <f>'AEO 2022 Table 49 Raw'!U79</f>
        <v>3.1870180000000001</v>
      </c>
      <c r="S90" s="27">
        <f>'AEO 2022 Table 49 Raw'!V79</f>
        <v>3.3164799999999999</v>
      </c>
      <c r="T90" s="27">
        <f>'AEO 2022 Table 49 Raw'!W79</f>
        <v>3.4513289999999999</v>
      </c>
      <c r="U90" s="27">
        <f>'AEO 2022 Table 49 Raw'!X79</f>
        <v>3.5968369999999998</v>
      </c>
      <c r="V90" s="27">
        <f>'AEO 2022 Table 49 Raw'!Y79</f>
        <v>3.7527119999999998</v>
      </c>
      <c r="W90" s="27">
        <f>'AEO 2022 Table 49 Raw'!Z79</f>
        <v>3.9178320000000002</v>
      </c>
      <c r="X90" s="27">
        <f>'AEO 2022 Table 49 Raw'!AA79</f>
        <v>4.0922939999999999</v>
      </c>
      <c r="Y90" s="27">
        <f>'AEO 2022 Table 49 Raw'!AB79</f>
        <v>4.2736720000000004</v>
      </c>
      <c r="Z90" s="27">
        <f>'AEO 2022 Table 49 Raw'!AC79</f>
        <v>4.4478520000000001</v>
      </c>
      <c r="AA90" s="27">
        <f>'AEO 2022 Table 49 Raw'!AD79</f>
        <v>4.6307080000000003</v>
      </c>
      <c r="AB90" s="27">
        <f>'AEO 2022 Table 49 Raw'!AE79</f>
        <v>4.8356839999999996</v>
      </c>
      <c r="AC90" s="27">
        <f>'AEO 2022 Table 49 Raw'!AF79</f>
        <v>5.0413329999999998</v>
      </c>
      <c r="AD90" s="27">
        <f>'AEO 2022 Table 49 Raw'!AG79</f>
        <v>5.239223</v>
      </c>
      <c r="AE90" s="27">
        <f>'AEO 2022 Table 49 Raw'!AH79</f>
        <v>5.445398</v>
      </c>
      <c r="AF90" s="27">
        <f>'AEO 2022 Table 49 Raw'!AI79</f>
        <v>5.6879999999999997</v>
      </c>
      <c r="AG90" s="45">
        <f>'AEO 2022 Table 49 Raw'!AJ79</f>
        <v>5.1999999999999998E-2</v>
      </c>
    </row>
    <row r="91" spans="1:33" ht="15" customHeight="1">
      <c r="A91" s="8" t="s">
        <v>1348</v>
      </c>
      <c r="B91" s="24" t="s">
        <v>1274</v>
      </c>
      <c r="C91" s="27">
        <f>'AEO 2022 Table 49 Raw'!F80</f>
        <v>46.919445000000003</v>
      </c>
      <c r="D91" s="27">
        <f>'AEO 2022 Table 49 Raw'!G80</f>
        <v>47.787650999999997</v>
      </c>
      <c r="E91" s="27">
        <f>'AEO 2022 Table 49 Raw'!H80</f>
        <v>47.69717</v>
      </c>
      <c r="F91" s="27">
        <f>'AEO 2022 Table 49 Raw'!I80</f>
        <v>47.085571000000002</v>
      </c>
      <c r="G91" s="27">
        <f>'AEO 2022 Table 49 Raw'!J80</f>
        <v>46.375903999999998</v>
      </c>
      <c r="H91" s="27">
        <f>'AEO 2022 Table 49 Raw'!K80</f>
        <v>45.414321999999999</v>
      </c>
      <c r="I91" s="27">
        <f>'AEO 2022 Table 49 Raw'!L80</f>
        <v>44.344101000000002</v>
      </c>
      <c r="J91" s="27">
        <f>'AEO 2022 Table 49 Raw'!M80</f>
        <v>43.455722999999999</v>
      </c>
      <c r="K91" s="27">
        <f>'AEO 2022 Table 49 Raw'!N80</f>
        <v>42.526229999999998</v>
      </c>
      <c r="L91" s="27">
        <f>'AEO 2022 Table 49 Raw'!O80</f>
        <v>41.665241000000002</v>
      </c>
      <c r="M91" s="27">
        <f>'AEO 2022 Table 49 Raw'!P80</f>
        <v>40.823532</v>
      </c>
      <c r="N91" s="27">
        <f>'AEO 2022 Table 49 Raw'!Q80</f>
        <v>40.200274999999998</v>
      </c>
      <c r="O91" s="27">
        <f>'AEO 2022 Table 49 Raw'!R80</f>
        <v>39.799294000000003</v>
      </c>
      <c r="P91" s="27">
        <f>'AEO 2022 Table 49 Raw'!S80</f>
        <v>39.530914000000003</v>
      </c>
      <c r="Q91" s="27">
        <f>'AEO 2022 Table 49 Raw'!T80</f>
        <v>39.515582999999999</v>
      </c>
      <c r="R91" s="27">
        <f>'AEO 2022 Table 49 Raw'!U80</f>
        <v>39.699092999999998</v>
      </c>
      <c r="S91" s="27">
        <f>'AEO 2022 Table 49 Raw'!V80</f>
        <v>40.119315999999998</v>
      </c>
      <c r="T91" s="27">
        <f>'AEO 2022 Table 49 Raw'!W80</f>
        <v>40.808228</v>
      </c>
      <c r="U91" s="27">
        <f>'AEO 2022 Table 49 Raw'!X80</f>
        <v>41.776150000000001</v>
      </c>
      <c r="V91" s="27">
        <f>'AEO 2022 Table 49 Raw'!Y80</f>
        <v>43.037415000000003</v>
      </c>
      <c r="W91" s="27">
        <f>'AEO 2022 Table 49 Raw'!Z80</f>
        <v>44.581676000000002</v>
      </c>
      <c r="X91" s="27">
        <f>'AEO 2022 Table 49 Raw'!AA80</f>
        <v>46.426155000000001</v>
      </c>
      <c r="Y91" s="27">
        <f>'AEO 2022 Table 49 Raw'!AB80</f>
        <v>48.561751999999998</v>
      </c>
      <c r="Z91" s="27">
        <f>'AEO 2022 Table 49 Raw'!AC80</f>
        <v>50.852592000000001</v>
      </c>
      <c r="AA91" s="27">
        <f>'AEO 2022 Table 49 Raw'!AD80</f>
        <v>53.524920999999999</v>
      </c>
      <c r="AB91" s="27">
        <f>'AEO 2022 Table 49 Raw'!AE80</f>
        <v>56.736773999999997</v>
      </c>
      <c r="AC91" s="27">
        <f>'AEO 2022 Table 49 Raw'!AF80</f>
        <v>60.278267</v>
      </c>
      <c r="AD91" s="27">
        <f>'AEO 2022 Table 49 Raw'!AG80</f>
        <v>63.936852000000002</v>
      </c>
      <c r="AE91" s="27">
        <f>'AEO 2022 Table 49 Raw'!AH80</f>
        <v>68.011581000000007</v>
      </c>
      <c r="AF91" s="27">
        <f>'AEO 2022 Table 49 Raw'!AI80</f>
        <v>72.899353000000005</v>
      </c>
      <c r="AG91" s="45">
        <f>'AEO 2022 Table 49 Raw'!AJ80</f>
        <v>1.4999999999999999E-2</v>
      </c>
    </row>
    <row r="92" spans="1:33" ht="15" customHeight="1">
      <c r="A92" s="8" t="s">
        <v>1349</v>
      </c>
      <c r="B92" s="24" t="s">
        <v>1276</v>
      </c>
      <c r="C92" s="27">
        <f>'AEO 2022 Table 49 Raw'!F81</f>
        <v>54.229323999999998</v>
      </c>
      <c r="D92" s="27">
        <f>'AEO 2022 Table 49 Raw'!G81</f>
        <v>55.015259</v>
      </c>
      <c r="E92" s="27">
        <f>'AEO 2022 Table 49 Raw'!H81</f>
        <v>54.933371999999999</v>
      </c>
      <c r="F92" s="27">
        <f>'AEO 2022 Table 49 Raw'!I81</f>
        <v>54.293613000000001</v>
      </c>
      <c r="G92" s="27">
        <f>'AEO 2022 Table 49 Raw'!J81</f>
        <v>53.655093999999998</v>
      </c>
      <c r="H92" s="27">
        <f>'AEO 2022 Table 49 Raw'!K81</f>
        <v>52.891914</v>
      </c>
      <c r="I92" s="27">
        <f>'AEO 2022 Table 49 Raw'!L81</f>
        <v>52.185752999999998</v>
      </c>
      <c r="J92" s="27">
        <f>'AEO 2022 Table 49 Raw'!M81</f>
        <v>51.844337000000003</v>
      </c>
      <c r="K92" s="27">
        <f>'AEO 2022 Table 49 Raw'!N81</f>
        <v>51.565246999999999</v>
      </c>
      <c r="L92" s="27">
        <f>'AEO 2022 Table 49 Raw'!O81</f>
        <v>51.473343</v>
      </c>
      <c r="M92" s="27">
        <f>'AEO 2022 Table 49 Raw'!P81</f>
        <v>51.440722999999998</v>
      </c>
      <c r="N92" s="27">
        <f>'AEO 2022 Table 49 Raw'!Q81</f>
        <v>51.587584999999997</v>
      </c>
      <c r="O92" s="27">
        <f>'AEO 2022 Table 49 Raw'!R81</f>
        <v>51.717658999999998</v>
      </c>
      <c r="P92" s="27">
        <f>'AEO 2022 Table 49 Raw'!S81</f>
        <v>51.666297999999998</v>
      </c>
      <c r="Q92" s="27">
        <f>'AEO 2022 Table 49 Raw'!T81</f>
        <v>51.654235999999997</v>
      </c>
      <c r="R92" s="27">
        <f>'AEO 2022 Table 49 Raw'!U81</f>
        <v>51.562331999999998</v>
      </c>
      <c r="S92" s="27">
        <f>'AEO 2022 Table 49 Raw'!V81</f>
        <v>51.499924</v>
      </c>
      <c r="T92" s="27">
        <f>'AEO 2022 Table 49 Raw'!W81</f>
        <v>51.328879999999998</v>
      </c>
      <c r="U92" s="27">
        <f>'AEO 2022 Table 49 Raw'!X81</f>
        <v>51.269302000000003</v>
      </c>
      <c r="V92" s="27">
        <f>'AEO 2022 Table 49 Raw'!Y81</f>
        <v>51.279625000000003</v>
      </c>
      <c r="W92" s="27">
        <f>'AEO 2022 Table 49 Raw'!Z81</f>
        <v>51.574215000000002</v>
      </c>
      <c r="X92" s="27">
        <f>'AEO 2022 Table 49 Raw'!AA81</f>
        <v>52.178528</v>
      </c>
      <c r="Y92" s="27">
        <f>'AEO 2022 Table 49 Raw'!AB81</f>
        <v>53.131045999999998</v>
      </c>
      <c r="Z92" s="27">
        <f>'AEO 2022 Table 49 Raw'!AC81</f>
        <v>54.16581</v>
      </c>
      <c r="AA92" s="27">
        <f>'AEO 2022 Table 49 Raw'!AD81</f>
        <v>55.468052</v>
      </c>
      <c r="AB92" s="27">
        <f>'AEO 2022 Table 49 Raw'!AE81</f>
        <v>57.12603</v>
      </c>
      <c r="AC92" s="27">
        <f>'AEO 2022 Table 49 Raw'!AF81</f>
        <v>58.837532000000003</v>
      </c>
      <c r="AD92" s="27">
        <f>'AEO 2022 Table 49 Raw'!AG81</f>
        <v>60.484509000000003</v>
      </c>
      <c r="AE92" s="27">
        <f>'AEO 2022 Table 49 Raw'!AH81</f>
        <v>62.280014000000001</v>
      </c>
      <c r="AF92" s="27">
        <f>'AEO 2022 Table 49 Raw'!AI81</f>
        <v>64.498283000000001</v>
      </c>
      <c r="AG92" s="45">
        <f>'AEO 2022 Table 49 Raw'!AJ81</f>
        <v>6.0000000000000001E-3</v>
      </c>
    </row>
    <row r="93" spans="1:33" ht="15" customHeight="1">
      <c r="A93" s="8" t="s">
        <v>1350</v>
      </c>
      <c r="B93" s="24" t="s">
        <v>1278</v>
      </c>
      <c r="C93" s="27">
        <f>'AEO 2022 Table 49 Raw'!F82</f>
        <v>4.7123999999999999E-2</v>
      </c>
      <c r="D93" s="27">
        <f>'AEO 2022 Table 49 Raw'!G82</f>
        <v>4.8334000000000002E-2</v>
      </c>
      <c r="E93" s="27">
        <f>'AEO 2022 Table 49 Raw'!H82</f>
        <v>4.9008999999999997E-2</v>
      </c>
      <c r="F93" s="27">
        <f>'AEO 2022 Table 49 Raw'!I82</f>
        <v>4.9153000000000002E-2</v>
      </c>
      <c r="G93" s="27">
        <f>'AEO 2022 Table 49 Raw'!J82</f>
        <v>4.9085999999999998E-2</v>
      </c>
      <c r="H93" s="27">
        <f>'AEO 2022 Table 49 Raw'!K82</f>
        <v>4.8557999999999997E-2</v>
      </c>
      <c r="I93" s="27">
        <f>'AEO 2022 Table 49 Raw'!L82</f>
        <v>4.7666E-2</v>
      </c>
      <c r="J93" s="27">
        <f>'AEO 2022 Table 49 Raw'!M82</f>
        <v>4.6604E-2</v>
      </c>
      <c r="K93" s="27">
        <f>'AEO 2022 Table 49 Raw'!N82</f>
        <v>4.5055999999999999E-2</v>
      </c>
      <c r="L93" s="27">
        <f>'AEO 2022 Table 49 Raw'!O82</f>
        <v>4.3234000000000002E-2</v>
      </c>
      <c r="M93" s="27">
        <f>'AEO 2022 Table 49 Raw'!P82</f>
        <v>4.1183999999999998E-2</v>
      </c>
      <c r="N93" s="27">
        <f>'AEO 2022 Table 49 Raw'!Q82</f>
        <v>3.9076E-2</v>
      </c>
      <c r="O93" s="27">
        <f>'AEO 2022 Table 49 Raw'!R82</f>
        <v>3.6756999999999998E-2</v>
      </c>
      <c r="P93" s="27">
        <f>'AEO 2022 Table 49 Raw'!S82</f>
        <v>3.4462E-2</v>
      </c>
      <c r="Q93" s="27">
        <f>'AEO 2022 Table 49 Raw'!T82</f>
        <v>3.2585000000000003E-2</v>
      </c>
      <c r="R93" s="27">
        <f>'AEO 2022 Table 49 Raw'!U82</f>
        <v>3.0766000000000002E-2</v>
      </c>
      <c r="S93" s="27">
        <f>'AEO 2022 Table 49 Raw'!V82</f>
        <v>2.9281999999999999E-2</v>
      </c>
      <c r="T93" s="27">
        <f>'AEO 2022 Table 49 Raw'!W82</f>
        <v>2.8424000000000001E-2</v>
      </c>
      <c r="U93" s="27">
        <f>'AEO 2022 Table 49 Raw'!X82</f>
        <v>2.6973E-2</v>
      </c>
      <c r="V93" s="27">
        <f>'AEO 2022 Table 49 Raw'!Y82</f>
        <v>2.5541000000000001E-2</v>
      </c>
      <c r="W93" s="27">
        <f>'AEO 2022 Table 49 Raw'!Z82</f>
        <v>2.4850000000000001E-2</v>
      </c>
      <c r="X93" s="27">
        <f>'AEO 2022 Table 49 Raw'!AA82</f>
        <v>2.4775999999999999E-2</v>
      </c>
      <c r="Y93" s="27">
        <f>'AEO 2022 Table 49 Raw'!AB82</f>
        <v>2.4340000000000001E-2</v>
      </c>
      <c r="Z93" s="27">
        <f>'AEO 2022 Table 49 Raw'!AC82</f>
        <v>2.376E-2</v>
      </c>
      <c r="AA93" s="27">
        <f>'AEO 2022 Table 49 Raw'!AD82</f>
        <v>2.3182000000000001E-2</v>
      </c>
      <c r="AB93" s="27">
        <f>'AEO 2022 Table 49 Raw'!AE82</f>
        <v>2.2696999999999998E-2</v>
      </c>
      <c r="AC93" s="27">
        <f>'AEO 2022 Table 49 Raw'!AF82</f>
        <v>2.2193000000000001E-2</v>
      </c>
      <c r="AD93" s="27">
        <f>'AEO 2022 Table 49 Raw'!AG82</f>
        <v>2.1654E-2</v>
      </c>
      <c r="AE93" s="27">
        <f>'AEO 2022 Table 49 Raw'!AH82</f>
        <v>2.1173000000000001E-2</v>
      </c>
      <c r="AF93" s="27">
        <f>'AEO 2022 Table 49 Raw'!AI82</f>
        <v>2.0747999999999999E-2</v>
      </c>
      <c r="AG93" s="45">
        <f>'AEO 2022 Table 49 Raw'!AJ82</f>
        <v>-2.8000000000000001E-2</v>
      </c>
    </row>
    <row r="94" spans="1:33" ht="15" customHeight="1">
      <c r="A94" s="8" t="s">
        <v>1351</v>
      </c>
      <c r="B94" s="24" t="s">
        <v>1280</v>
      </c>
      <c r="C94" s="27">
        <f>'AEO 2022 Table 49 Raw'!F83</f>
        <v>0.32721499999999998</v>
      </c>
      <c r="D94" s="27">
        <f>'AEO 2022 Table 49 Raw'!G83</f>
        <v>0.45171800000000001</v>
      </c>
      <c r="E94" s="27">
        <f>'AEO 2022 Table 49 Raw'!H83</f>
        <v>0.57710300000000003</v>
      </c>
      <c r="F94" s="27">
        <f>'AEO 2022 Table 49 Raw'!I83</f>
        <v>0.70398799999999995</v>
      </c>
      <c r="G94" s="27">
        <f>'AEO 2022 Table 49 Raw'!J83</f>
        <v>0.82977299999999998</v>
      </c>
      <c r="H94" s="27">
        <f>'AEO 2022 Table 49 Raw'!K83</f>
        <v>0.947519</v>
      </c>
      <c r="I94" s="27">
        <f>'AEO 2022 Table 49 Raw'!L83</f>
        <v>1.057409</v>
      </c>
      <c r="J94" s="27">
        <f>'AEO 2022 Table 49 Raw'!M83</f>
        <v>1.1664890000000001</v>
      </c>
      <c r="K94" s="27">
        <f>'AEO 2022 Table 49 Raw'!N83</f>
        <v>1.2682960000000001</v>
      </c>
      <c r="L94" s="27">
        <f>'AEO 2022 Table 49 Raw'!O83</f>
        <v>1.365756</v>
      </c>
      <c r="M94" s="27">
        <f>'AEO 2022 Table 49 Raw'!P83</f>
        <v>1.4570510000000001</v>
      </c>
      <c r="N94" s="27">
        <f>'AEO 2022 Table 49 Raw'!Q83</f>
        <v>1.546961</v>
      </c>
      <c r="O94" s="27">
        <f>'AEO 2022 Table 49 Raw'!R83</f>
        <v>1.6335569999999999</v>
      </c>
      <c r="P94" s="27">
        <f>'AEO 2022 Table 49 Raw'!S83</f>
        <v>1.7151559999999999</v>
      </c>
      <c r="Q94" s="27">
        <f>'AEO 2022 Table 49 Raw'!T83</f>
        <v>1.799544</v>
      </c>
      <c r="R94" s="27">
        <f>'AEO 2022 Table 49 Raw'!U83</f>
        <v>1.8866000000000001</v>
      </c>
      <c r="S94" s="27">
        <f>'AEO 2022 Table 49 Raw'!V83</f>
        <v>1.977285</v>
      </c>
      <c r="T94" s="27">
        <f>'AEO 2022 Table 49 Raw'!W83</f>
        <v>2.0740910000000001</v>
      </c>
      <c r="U94" s="27">
        <f>'AEO 2022 Table 49 Raw'!X83</f>
        <v>2.1803900000000001</v>
      </c>
      <c r="V94" s="27">
        <f>'AEO 2022 Table 49 Raw'!Y83</f>
        <v>2.281933</v>
      </c>
      <c r="W94" s="27">
        <f>'AEO 2022 Table 49 Raw'!Z83</f>
        <v>2.3854129999999998</v>
      </c>
      <c r="X94" s="27">
        <f>'AEO 2022 Table 49 Raw'!AA83</f>
        <v>2.499425</v>
      </c>
      <c r="Y94" s="27">
        <f>'AEO 2022 Table 49 Raw'!AB83</f>
        <v>2.6265809999999998</v>
      </c>
      <c r="Z94" s="27">
        <f>'AEO 2022 Table 49 Raw'!AC83</f>
        <v>2.744075</v>
      </c>
      <c r="AA94" s="27">
        <f>'AEO 2022 Table 49 Raw'!AD83</f>
        <v>2.8665750000000001</v>
      </c>
      <c r="AB94" s="27">
        <f>'AEO 2022 Table 49 Raw'!AE83</f>
        <v>3.0021520000000002</v>
      </c>
      <c r="AC94" s="27">
        <f>'AEO 2022 Table 49 Raw'!AF83</f>
        <v>3.1373799999999998</v>
      </c>
      <c r="AD94" s="27">
        <f>'AEO 2022 Table 49 Raw'!AG83</f>
        <v>3.2675070000000002</v>
      </c>
      <c r="AE94" s="27">
        <f>'AEO 2022 Table 49 Raw'!AH83</f>
        <v>3.407076</v>
      </c>
      <c r="AF94" s="27">
        <f>'AEO 2022 Table 49 Raw'!AI83</f>
        <v>3.5680200000000002</v>
      </c>
      <c r="AG94" s="45">
        <f>'AEO 2022 Table 49 Raw'!AJ83</f>
        <v>8.5999999999999993E-2</v>
      </c>
    </row>
    <row r="95" spans="1:33" ht="12" customHeight="1">
      <c r="A95" s="8" t="s">
        <v>1352</v>
      </c>
      <c r="B95" s="24" t="s">
        <v>1282</v>
      </c>
      <c r="C95" s="27">
        <f>'AEO 2022 Table 49 Raw'!F84</f>
        <v>0.35464299999999999</v>
      </c>
      <c r="D95" s="27">
        <f>'AEO 2022 Table 49 Raw'!G84</f>
        <v>0.493477</v>
      </c>
      <c r="E95" s="27">
        <f>'AEO 2022 Table 49 Raw'!H84</f>
        <v>0.63388900000000004</v>
      </c>
      <c r="F95" s="27">
        <f>'AEO 2022 Table 49 Raw'!I84</f>
        <v>0.77668199999999998</v>
      </c>
      <c r="G95" s="27">
        <f>'AEO 2022 Table 49 Raw'!J84</f>
        <v>0.91929899999999998</v>
      </c>
      <c r="H95" s="27">
        <f>'AEO 2022 Table 49 Raw'!K84</f>
        <v>1.0542940000000001</v>
      </c>
      <c r="I95" s="27">
        <f>'AEO 2022 Table 49 Raw'!L84</f>
        <v>1.1811959999999999</v>
      </c>
      <c r="J95" s="27">
        <f>'AEO 2022 Table 49 Raw'!M84</f>
        <v>1.3079400000000001</v>
      </c>
      <c r="K95" s="27">
        <f>'AEO 2022 Table 49 Raw'!N84</f>
        <v>1.427789</v>
      </c>
      <c r="L95" s="27">
        <f>'AEO 2022 Table 49 Raw'!O84</f>
        <v>1.5437799999999999</v>
      </c>
      <c r="M95" s="27">
        <f>'AEO 2022 Table 49 Raw'!P84</f>
        <v>1.6539790000000001</v>
      </c>
      <c r="N95" s="27">
        <f>'AEO 2022 Table 49 Raw'!Q84</f>
        <v>1.763398</v>
      </c>
      <c r="O95" s="27">
        <f>'AEO 2022 Table 49 Raw'!R84</f>
        <v>1.86954</v>
      </c>
      <c r="P95" s="27">
        <f>'AEO 2022 Table 49 Raw'!S84</f>
        <v>1.970564</v>
      </c>
      <c r="Q95" s="27">
        <f>'AEO 2022 Table 49 Raw'!T84</f>
        <v>2.0751940000000002</v>
      </c>
      <c r="R95" s="27">
        <f>'AEO 2022 Table 49 Raw'!U84</f>
        <v>2.183001</v>
      </c>
      <c r="S95" s="27">
        <f>'AEO 2022 Table 49 Raw'!V84</f>
        <v>2.294673</v>
      </c>
      <c r="T95" s="27">
        <f>'AEO 2022 Table 49 Raw'!W84</f>
        <v>2.4131420000000001</v>
      </c>
      <c r="U95" s="27">
        <f>'AEO 2022 Table 49 Raw'!X84</f>
        <v>2.5421079999999998</v>
      </c>
      <c r="V95" s="27">
        <f>'AEO 2022 Table 49 Raw'!Y84</f>
        <v>2.665978</v>
      </c>
      <c r="W95" s="27">
        <f>'AEO 2022 Table 49 Raw'!Z84</f>
        <v>2.7923469999999999</v>
      </c>
      <c r="X95" s="27">
        <f>'AEO 2022 Table 49 Raw'!AA84</f>
        <v>2.9304899999999998</v>
      </c>
      <c r="Y95" s="27">
        <f>'AEO 2022 Table 49 Raw'!AB84</f>
        <v>3.082776</v>
      </c>
      <c r="Z95" s="27">
        <f>'AEO 2022 Table 49 Raw'!AC84</f>
        <v>3.224275</v>
      </c>
      <c r="AA95" s="27">
        <f>'AEO 2022 Table 49 Raw'!AD84</f>
        <v>3.3717060000000001</v>
      </c>
      <c r="AB95" s="27">
        <f>'AEO 2022 Table 49 Raw'!AE84</f>
        <v>3.5347710000000001</v>
      </c>
      <c r="AC95" s="27">
        <f>'AEO 2022 Table 49 Raw'!AF84</f>
        <v>3.697743</v>
      </c>
      <c r="AD95" s="27">
        <f>'AEO 2022 Table 49 Raw'!AG84</f>
        <v>3.855086</v>
      </c>
      <c r="AE95" s="27">
        <f>'AEO 2022 Table 49 Raw'!AH84</f>
        <v>4.0240369999999999</v>
      </c>
      <c r="AF95" s="27">
        <f>'AEO 2022 Table 49 Raw'!AI84</f>
        <v>4.218197</v>
      </c>
      <c r="AG95" s="45">
        <f>'AEO 2022 Table 49 Raw'!AJ84</f>
        <v>8.8999999999999996E-2</v>
      </c>
    </row>
    <row r="96" spans="1:33" ht="15" customHeight="1">
      <c r="A96" s="8" t="s">
        <v>1353</v>
      </c>
      <c r="B96" s="24" t="s">
        <v>1284</v>
      </c>
      <c r="C96" s="27">
        <f>'AEO 2022 Table 49 Raw'!F85</f>
        <v>0.17360500000000001</v>
      </c>
      <c r="D96" s="27">
        <f>'AEO 2022 Table 49 Raw'!G85</f>
        <v>0.33002700000000001</v>
      </c>
      <c r="E96" s="27">
        <f>'AEO 2022 Table 49 Raw'!H85</f>
        <v>0.48513499999999998</v>
      </c>
      <c r="F96" s="27">
        <f>'AEO 2022 Table 49 Raw'!I85</f>
        <v>0.64651700000000001</v>
      </c>
      <c r="G96" s="27">
        <f>'AEO 2022 Table 49 Raw'!J85</f>
        <v>0.811226</v>
      </c>
      <c r="H96" s="27">
        <f>'AEO 2022 Table 49 Raw'!K85</f>
        <v>0.97123300000000001</v>
      </c>
      <c r="I96" s="27">
        <f>'AEO 2022 Table 49 Raw'!L85</f>
        <v>1.1272759999999999</v>
      </c>
      <c r="J96" s="27">
        <f>'AEO 2022 Table 49 Raw'!M85</f>
        <v>1.2863910000000001</v>
      </c>
      <c r="K96" s="27">
        <f>'AEO 2022 Table 49 Raw'!N85</f>
        <v>1.4437990000000001</v>
      </c>
      <c r="L96" s="27">
        <f>'AEO 2022 Table 49 Raw'!O85</f>
        <v>1.6017669999999999</v>
      </c>
      <c r="M96" s="27">
        <f>'AEO 2022 Table 49 Raw'!P85</f>
        <v>1.756678</v>
      </c>
      <c r="N96" s="27">
        <f>'AEO 2022 Table 49 Raw'!Q85</f>
        <v>1.9139699999999999</v>
      </c>
      <c r="O96" s="27">
        <f>'AEO 2022 Table 49 Raw'!R85</f>
        <v>2.0694530000000002</v>
      </c>
      <c r="P96" s="27">
        <f>'AEO 2022 Table 49 Raw'!S85</f>
        <v>2.2176339999999999</v>
      </c>
      <c r="Q96" s="27">
        <f>'AEO 2022 Table 49 Raw'!T85</f>
        <v>2.3671579999999999</v>
      </c>
      <c r="R96" s="27">
        <f>'AEO 2022 Table 49 Raw'!U85</f>
        <v>2.5176789999999998</v>
      </c>
      <c r="S96" s="27">
        <f>'AEO 2022 Table 49 Raw'!V85</f>
        <v>2.6702340000000002</v>
      </c>
      <c r="T96" s="27">
        <f>'AEO 2022 Table 49 Raw'!W85</f>
        <v>2.8268049999999998</v>
      </c>
      <c r="U96" s="27">
        <f>'AEO 2022 Table 49 Raw'!X85</f>
        <v>2.9914640000000001</v>
      </c>
      <c r="V96" s="27">
        <f>'AEO 2022 Table 49 Raw'!Y85</f>
        <v>3.1552950000000002</v>
      </c>
      <c r="W96" s="27">
        <f>'AEO 2022 Table 49 Raw'!Z85</f>
        <v>3.3238970000000001</v>
      </c>
      <c r="X96" s="27">
        <f>'AEO 2022 Table 49 Raw'!AA85</f>
        <v>3.5010810000000001</v>
      </c>
      <c r="Y96" s="27">
        <f>'AEO 2022 Table 49 Raw'!AB85</f>
        <v>3.6859600000000001</v>
      </c>
      <c r="Z96" s="27">
        <f>'AEO 2022 Table 49 Raw'!AC85</f>
        <v>3.8653659999999999</v>
      </c>
      <c r="AA96" s="27">
        <f>'AEO 2022 Table 49 Raw'!AD85</f>
        <v>4.0538809999999996</v>
      </c>
      <c r="AB96" s="27">
        <f>'AEO 2022 Table 49 Raw'!AE85</f>
        <v>4.2627329999999999</v>
      </c>
      <c r="AC96" s="27">
        <f>'AEO 2022 Table 49 Raw'!AF85</f>
        <v>4.4732799999999999</v>
      </c>
      <c r="AD96" s="27">
        <f>'AEO 2022 Table 49 Raw'!AG85</f>
        <v>4.6760630000000001</v>
      </c>
      <c r="AE96" s="27">
        <f>'AEO 2022 Table 49 Raw'!AH85</f>
        <v>4.8905890000000003</v>
      </c>
      <c r="AF96" s="27">
        <f>'AEO 2022 Table 49 Raw'!AI85</f>
        <v>5.1396470000000001</v>
      </c>
      <c r="AG96" s="45">
        <f>'AEO 2022 Table 49 Raw'!AJ85</f>
        <v>0.124</v>
      </c>
    </row>
    <row r="97" spans="1:33" ht="12" customHeight="1">
      <c r="A97" s="8" t="s">
        <v>1354</v>
      </c>
      <c r="B97" s="23" t="s">
        <v>1355</v>
      </c>
      <c r="C97" s="27">
        <f>'AEO 2022 Table 49 Raw'!F86</f>
        <v>5567.7773440000001</v>
      </c>
      <c r="D97" s="27">
        <f>'AEO 2022 Table 49 Raw'!G86</f>
        <v>5606.2382809999999</v>
      </c>
      <c r="E97" s="27">
        <f>'AEO 2022 Table 49 Raw'!H86</f>
        <v>5573.6098629999997</v>
      </c>
      <c r="F97" s="27">
        <f>'AEO 2022 Table 49 Raw'!I86</f>
        <v>5512.4067379999997</v>
      </c>
      <c r="G97" s="27">
        <f>'AEO 2022 Table 49 Raw'!J86</f>
        <v>5463.3085940000001</v>
      </c>
      <c r="H97" s="27">
        <f>'AEO 2022 Table 49 Raw'!K86</f>
        <v>5395.9672849999997</v>
      </c>
      <c r="I97" s="27">
        <f>'AEO 2022 Table 49 Raw'!L86</f>
        <v>5316.7299800000001</v>
      </c>
      <c r="J97" s="27">
        <f>'AEO 2022 Table 49 Raw'!M86</f>
        <v>5255.1435549999997</v>
      </c>
      <c r="K97" s="27">
        <f>'AEO 2022 Table 49 Raw'!N86</f>
        <v>5183.6704099999997</v>
      </c>
      <c r="L97" s="27">
        <f>'AEO 2022 Table 49 Raw'!O86</f>
        <v>5120.78125</v>
      </c>
      <c r="M97" s="27">
        <f>'AEO 2022 Table 49 Raw'!P86</f>
        <v>5056.7695309999999</v>
      </c>
      <c r="N97" s="27">
        <f>'AEO 2022 Table 49 Raw'!Q86</f>
        <v>5005.8911129999997</v>
      </c>
      <c r="O97" s="27">
        <f>'AEO 2022 Table 49 Raw'!R86</f>
        <v>4957.6909180000002</v>
      </c>
      <c r="P97" s="27">
        <f>'AEO 2022 Table 49 Raw'!S86</f>
        <v>4905.3725590000004</v>
      </c>
      <c r="Q97" s="27">
        <f>'AEO 2022 Table 49 Raw'!T86</f>
        <v>4867.0493159999996</v>
      </c>
      <c r="R97" s="27">
        <f>'AEO 2022 Table 49 Raw'!U86</f>
        <v>4834.7929690000001</v>
      </c>
      <c r="S97" s="27">
        <f>'AEO 2022 Table 49 Raw'!V86</f>
        <v>4807.4931640000004</v>
      </c>
      <c r="T97" s="27">
        <f>'AEO 2022 Table 49 Raw'!W86</f>
        <v>4785.9023440000001</v>
      </c>
      <c r="U97" s="27">
        <f>'AEO 2022 Table 49 Raw'!X86</f>
        <v>4772.515625</v>
      </c>
      <c r="V97" s="27">
        <f>'AEO 2022 Table 49 Raw'!Y86</f>
        <v>4762.298828</v>
      </c>
      <c r="W97" s="27">
        <f>'AEO 2022 Table 49 Raw'!Z86</f>
        <v>4755.0849609999996</v>
      </c>
      <c r="X97" s="27">
        <f>'AEO 2022 Table 49 Raw'!AA86</f>
        <v>4757.9658200000003</v>
      </c>
      <c r="Y97" s="27">
        <f>'AEO 2022 Table 49 Raw'!AB86</f>
        <v>4766.0415039999998</v>
      </c>
      <c r="Z97" s="27">
        <f>'AEO 2022 Table 49 Raw'!AC86</f>
        <v>4763.5717770000001</v>
      </c>
      <c r="AA97" s="27">
        <f>'AEO 2022 Table 49 Raw'!AD86</f>
        <v>4766.5566410000001</v>
      </c>
      <c r="AB97" s="27">
        <f>'AEO 2022 Table 49 Raw'!AE86</f>
        <v>4784.0717770000001</v>
      </c>
      <c r="AC97" s="27">
        <f>'AEO 2022 Table 49 Raw'!AF86</f>
        <v>4794.7817379999997</v>
      </c>
      <c r="AD97" s="27">
        <f>'AEO 2022 Table 49 Raw'!AG86</f>
        <v>4791.3710940000001</v>
      </c>
      <c r="AE97" s="27">
        <f>'AEO 2022 Table 49 Raw'!AH86</f>
        <v>4793.1118159999996</v>
      </c>
      <c r="AF97" s="27">
        <f>'AEO 2022 Table 49 Raw'!AI86</f>
        <v>4816.8710940000001</v>
      </c>
      <c r="AG97" s="45">
        <f>'AEO 2022 Table 49 Raw'!AJ86</f>
        <v>-5.0000000000000001E-3</v>
      </c>
    </row>
    <row r="98" spans="1:33" ht="15" customHeight="1">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45"/>
    </row>
    <row r="99" spans="1:33" ht="15" customHeight="1">
      <c r="B99" s="23" t="s">
        <v>1356</v>
      </c>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27"/>
      <c r="AG99" s="45"/>
    </row>
    <row r="100" spans="1:33" ht="15" customHeight="1">
      <c r="B100" s="23" t="s">
        <v>1267</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45"/>
    </row>
    <row r="101" spans="1:33" ht="15" customHeight="1">
      <c r="A101" s="8" t="s">
        <v>1357</v>
      </c>
      <c r="B101" s="24" t="s">
        <v>1269</v>
      </c>
      <c r="C101" s="27">
        <f>'AEO 2022 Table 49 Raw'!F89</f>
        <v>14.741237999999999</v>
      </c>
      <c r="D101" s="27">
        <f>'AEO 2022 Table 49 Raw'!G89</f>
        <v>14.935489</v>
      </c>
      <c r="E101" s="27">
        <f>'AEO 2022 Table 49 Raw'!H89</f>
        <v>15.131951000000001</v>
      </c>
      <c r="F101" s="27">
        <f>'AEO 2022 Table 49 Raw'!I89</f>
        <v>15.346864</v>
      </c>
      <c r="G101" s="27">
        <f>'AEO 2022 Table 49 Raw'!J89</f>
        <v>15.578642</v>
      </c>
      <c r="H101" s="27">
        <f>'AEO 2022 Table 49 Raw'!K89</f>
        <v>15.826320000000001</v>
      </c>
      <c r="I101" s="27">
        <f>'AEO 2022 Table 49 Raw'!L89</f>
        <v>16.078035</v>
      </c>
      <c r="J101" s="27">
        <f>'AEO 2022 Table 49 Raw'!M89</f>
        <v>16.313274</v>
      </c>
      <c r="K101" s="27">
        <f>'AEO 2022 Table 49 Raw'!N89</f>
        <v>16.534417999999999</v>
      </c>
      <c r="L101" s="27">
        <f>'AEO 2022 Table 49 Raw'!O89</f>
        <v>16.734303000000001</v>
      </c>
      <c r="M101" s="27">
        <f>'AEO 2022 Table 49 Raw'!P89</f>
        <v>16.913201999999998</v>
      </c>
      <c r="N101" s="27">
        <f>'AEO 2022 Table 49 Raw'!Q89</f>
        <v>17.076529000000001</v>
      </c>
      <c r="O101" s="27">
        <f>'AEO 2022 Table 49 Raw'!R89</f>
        <v>17.226165999999999</v>
      </c>
      <c r="P101" s="27">
        <f>'AEO 2022 Table 49 Raw'!S89</f>
        <v>17.35726</v>
      </c>
      <c r="Q101" s="27">
        <f>'AEO 2022 Table 49 Raw'!T89</f>
        <v>17.473520000000001</v>
      </c>
      <c r="R101" s="27">
        <f>'AEO 2022 Table 49 Raw'!U89</f>
        <v>17.579982999999999</v>
      </c>
      <c r="S101" s="27">
        <f>'AEO 2022 Table 49 Raw'!V89</f>
        <v>17.678084999999999</v>
      </c>
      <c r="T101" s="27">
        <f>'AEO 2022 Table 49 Raw'!W89</f>
        <v>17.768239999999999</v>
      </c>
      <c r="U101" s="27">
        <f>'AEO 2022 Table 49 Raw'!X89</f>
        <v>17.846893000000001</v>
      </c>
      <c r="V101" s="27">
        <f>'AEO 2022 Table 49 Raw'!Y89</f>
        <v>17.915973999999999</v>
      </c>
      <c r="W101" s="27">
        <f>'AEO 2022 Table 49 Raw'!Z89</f>
        <v>17.976685</v>
      </c>
      <c r="X101" s="27">
        <f>'AEO 2022 Table 49 Raw'!AA89</f>
        <v>18.028835000000001</v>
      </c>
      <c r="Y101" s="27">
        <f>'AEO 2022 Table 49 Raw'!AB89</f>
        <v>18.07019</v>
      </c>
      <c r="Z101" s="27">
        <f>'AEO 2022 Table 49 Raw'!AC89</f>
        <v>18.102819</v>
      </c>
      <c r="AA101" s="27">
        <f>'AEO 2022 Table 49 Raw'!AD89</f>
        <v>18.129304999999999</v>
      </c>
      <c r="AB101" s="27">
        <f>'AEO 2022 Table 49 Raw'!AE89</f>
        <v>18.151646</v>
      </c>
      <c r="AC101" s="27">
        <f>'AEO 2022 Table 49 Raw'!AF89</f>
        <v>18.168402</v>
      </c>
      <c r="AD101" s="27">
        <f>'AEO 2022 Table 49 Raw'!AG89</f>
        <v>18.180185000000002</v>
      </c>
      <c r="AE101" s="27">
        <f>'AEO 2022 Table 49 Raw'!AH89</f>
        <v>18.190066999999999</v>
      </c>
      <c r="AF101" s="27">
        <f>'AEO 2022 Table 49 Raw'!AI89</f>
        <v>18.198032000000001</v>
      </c>
      <c r="AG101" s="45">
        <f>'AEO 2022 Table 49 Raw'!AJ89</f>
        <v>7.0000000000000001E-3</v>
      </c>
    </row>
    <row r="102" spans="1:33" ht="15" customHeight="1">
      <c r="A102" s="8" t="s">
        <v>1358</v>
      </c>
      <c r="B102" s="24" t="s">
        <v>1271</v>
      </c>
      <c r="C102" s="27">
        <f>'AEO 2022 Table 49 Raw'!F90</f>
        <v>10.389348</v>
      </c>
      <c r="D102" s="27">
        <f>'AEO 2022 Table 49 Raw'!G90</f>
        <v>10.651983</v>
      </c>
      <c r="E102" s="27">
        <f>'AEO 2022 Table 49 Raw'!H90</f>
        <v>10.92525</v>
      </c>
      <c r="F102" s="27">
        <f>'AEO 2022 Table 49 Raw'!I90</f>
        <v>11.203771</v>
      </c>
      <c r="G102" s="27">
        <f>'AEO 2022 Table 49 Raw'!J90</f>
        <v>11.482075</v>
      </c>
      <c r="H102" s="27">
        <f>'AEO 2022 Table 49 Raw'!K90</f>
        <v>11.760088</v>
      </c>
      <c r="I102" s="27">
        <f>'AEO 2022 Table 49 Raw'!L90</f>
        <v>12.036503</v>
      </c>
      <c r="J102" s="27">
        <f>'AEO 2022 Table 49 Raw'!M90</f>
        <v>12.298057</v>
      </c>
      <c r="K102" s="27">
        <f>'AEO 2022 Table 49 Raw'!N90</f>
        <v>12.545208000000001</v>
      </c>
      <c r="L102" s="27">
        <f>'AEO 2022 Table 49 Raw'!O90</f>
        <v>12.772511</v>
      </c>
      <c r="M102" s="27">
        <f>'AEO 2022 Table 49 Raw'!P90</f>
        <v>12.982132999999999</v>
      </c>
      <c r="N102" s="27">
        <f>'AEO 2022 Table 49 Raw'!Q90</f>
        <v>13.168392000000001</v>
      </c>
      <c r="O102" s="27">
        <f>'AEO 2022 Table 49 Raw'!R90</f>
        <v>13.33282</v>
      </c>
      <c r="P102" s="27">
        <f>'AEO 2022 Table 49 Raw'!S90</f>
        <v>13.476126000000001</v>
      </c>
      <c r="Q102" s="27">
        <f>'AEO 2022 Table 49 Raw'!T90</f>
        <v>13.603968</v>
      </c>
      <c r="R102" s="27">
        <f>'AEO 2022 Table 49 Raw'!U90</f>
        <v>13.716996999999999</v>
      </c>
      <c r="S102" s="27">
        <f>'AEO 2022 Table 49 Raw'!V90</f>
        <v>13.818701000000001</v>
      </c>
      <c r="T102" s="27">
        <f>'AEO 2022 Table 49 Raw'!W90</f>
        <v>13.913751</v>
      </c>
      <c r="U102" s="27">
        <f>'AEO 2022 Table 49 Raw'!X90</f>
        <v>14.005179</v>
      </c>
      <c r="V102" s="27">
        <f>'AEO 2022 Table 49 Raw'!Y90</f>
        <v>14.090106</v>
      </c>
      <c r="W102" s="27">
        <f>'AEO 2022 Table 49 Raw'!Z90</f>
        <v>14.163698</v>
      </c>
      <c r="X102" s="27">
        <f>'AEO 2022 Table 49 Raw'!AA90</f>
        <v>14.230515</v>
      </c>
      <c r="Y102" s="27">
        <f>'AEO 2022 Table 49 Raw'!AB90</f>
        <v>14.291926</v>
      </c>
      <c r="Z102" s="27">
        <f>'AEO 2022 Table 49 Raw'!AC90</f>
        <v>14.331676</v>
      </c>
      <c r="AA102" s="27">
        <f>'AEO 2022 Table 49 Raw'!AD90</f>
        <v>14.36323</v>
      </c>
      <c r="AB102" s="27">
        <f>'AEO 2022 Table 49 Raw'!AE90</f>
        <v>14.388669999999999</v>
      </c>
      <c r="AC102" s="27">
        <f>'AEO 2022 Table 49 Raw'!AF90</f>
        <v>14.409848999999999</v>
      </c>
      <c r="AD102" s="27">
        <f>'AEO 2022 Table 49 Raw'!AG90</f>
        <v>14.429933</v>
      </c>
      <c r="AE102" s="27">
        <f>'AEO 2022 Table 49 Raw'!AH90</f>
        <v>14.451250999999999</v>
      </c>
      <c r="AF102" s="27">
        <f>'AEO 2022 Table 49 Raw'!AI90</f>
        <v>14.474892000000001</v>
      </c>
      <c r="AG102" s="45">
        <f>'AEO 2022 Table 49 Raw'!AJ90</f>
        <v>1.2E-2</v>
      </c>
    </row>
    <row r="103" spans="1:33" ht="15" customHeight="1">
      <c r="A103" s="8" t="s">
        <v>1359</v>
      </c>
      <c r="B103" s="24" t="s">
        <v>915</v>
      </c>
      <c r="C103" s="27">
        <f>'AEO 2022 Table 49 Raw'!F91</f>
        <v>12.185907</v>
      </c>
      <c r="D103" s="27">
        <f>'AEO 2022 Table 49 Raw'!G91</f>
        <v>12.476823</v>
      </c>
      <c r="E103" s="27">
        <f>'AEO 2022 Table 49 Raw'!H91</f>
        <v>12.615515</v>
      </c>
      <c r="F103" s="27">
        <f>'AEO 2022 Table 49 Raw'!I91</f>
        <v>12.7065</v>
      </c>
      <c r="G103" s="27">
        <f>'AEO 2022 Table 49 Raw'!J91</f>
        <v>12.7859</v>
      </c>
      <c r="H103" s="27">
        <f>'AEO 2022 Table 49 Raw'!K91</f>
        <v>12.870822</v>
      </c>
      <c r="I103" s="27">
        <f>'AEO 2022 Table 49 Raw'!L91</f>
        <v>12.969875999999999</v>
      </c>
      <c r="J103" s="27">
        <f>'AEO 2022 Table 49 Raw'!M91</f>
        <v>13.056084999999999</v>
      </c>
      <c r="K103" s="27">
        <f>'AEO 2022 Table 49 Raw'!N91</f>
        <v>13.145184</v>
      </c>
      <c r="L103" s="27">
        <f>'AEO 2022 Table 49 Raw'!O91</f>
        <v>13.240028000000001</v>
      </c>
      <c r="M103" s="27">
        <f>'AEO 2022 Table 49 Raw'!P91</f>
        <v>13.335407</v>
      </c>
      <c r="N103" s="27">
        <f>'AEO 2022 Table 49 Raw'!Q91</f>
        <v>13.427023</v>
      </c>
      <c r="O103" s="27">
        <f>'AEO 2022 Table 49 Raw'!R91</f>
        <v>13.511156</v>
      </c>
      <c r="P103" s="27">
        <f>'AEO 2022 Table 49 Raw'!S91</f>
        <v>13.585314</v>
      </c>
      <c r="Q103" s="27">
        <f>'AEO 2022 Table 49 Raw'!T91</f>
        <v>13.648538</v>
      </c>
      <c r="R103" s="27">
        <f>'AEO 2022 Table 49 Raw'!U91</f>
        <v>13.702116999999999</v>
      </c>
      <c r="S103" s="27">
        <f>'AEO 2022 Table 49 Raw'!V91</f>
        <v>13.746352999999999</v>
      </c>
      <c r="T103" s="27">
        <f>'AEO 2022 Table 49 Raw'!W91</f>
        <v>13.780756999999999</v>
      </c>
      <c r="U103" s="27">
        <f>'AEO 2022 Table 49 Raw'!X91</f>
        <v>13.811408999999999</v>
      </c>
      <c r="V103" s="27">
        <f>'AEO 2022 Table 49 Raw'!Y91</f>
        <v>13.839574000000001</v>
      </c>
      <c r="W103" s="27">
        <f>'AEO 2022 Table 49 Raw'!Z91</f>
        <v>13.866244</v>
      </c>
      <c r="X103" s="27">
        <f>'AEO 2022 Table 49 Raw'!AA91</f>
        <v>13.894876</v>
      </c>
      <c r="Y103" s="27">
        <f>'AEO 2022 Table 49 Raw'!AB91</f>
        <v>13.925592</v>
      </c>
      <c r="Z103" s="27">
        <f>'AEO 2022 Table 49 Raw'!AC91</f>
        <v>13.958800999999999</v>
      </c>
      <c r="AA103" s="27">
        <f>'AEO 2022 Table 49 Raw'!AD91</f>
        <v>13.994458</v>
      </c>
      <c r="AB103" s="27">
        <f>'AEO 2022 Table 49 Raw'!AE91</f>
        <v>14.032181</v>
      </c>
      <c r="AC103" s="27">
        <f>'AEO 2022 Table 49 Raw'!AF91</f>
        <v>14.070524000000001</v>
      </c>
      <c r="AD103" s="27">
        <f>'AEO 2022 Table 49 Raw'!AG91</f>
        <v>14.108083000000001</v>
      </c>
      <c r="AE103" s="27">
        <f>'AEO 2022 Table 49 Raw'!AH91</f>
        <v>14.143658</v>
      </c>
      <c r="AF103" s="27">
        <f>'AEO 2022 Table 49 Raw'!AI91</f>
        <v>14.176228999999999</v>
      </c>
      <c r="AG103" s="45">
        <f>'AEO 2022 Table 49 Raw'!AJ91</f>
        <v>5.0000000000000001E-3</v>
      </c>
    </row>
    <row r="104" spans="1:33" ht="15" customHeight="1">
      <c r="A104" s="8" t="s">
        <v>1360</v>
      </c>
      <c r="B104" s="24" t="s">
        <v>1274</v>
      </c>
      <c r="C104" s="27">
        <f>'AEO 2022 Table 49 Raw'!F92</f>
        <v>9.7966820000000006</v>
      </c>
      <c r="D104" s="27">
        <f>'AEO 2022 Table 49 Raw'!G92</f>
        <v>10.141394</v>
      </c>
      <c r="E104" s="27">
        <f>'AEO 2022 Table 49 Raw'!H92</f>
        <v>10.482111</v>
      </c>
      <c r="F104" s="27">
        <f>'AEO 2022 Table 49 Raw'!I92</f>
        <v>10.792923</v>
      </c>
      <c r="G104" s="27">
        <f>'AEO 2022 Table 49 Raw'!J92</f>
        <v>11.080147999999999</v>
      </c>
      <c r="H104" s="27">
        <f>'AEO 2022 Table 49 Raw'!K92</f>
        <v>11.354793000000001</v>
      </c>
      <c r="I104" s="27">
        <f>'AEO 2022 Table 49 Raw'!L92</f>
        <v>11.618785000000001</v>
      </c>
      <c r="J104" s="27">
        <f>'AEO 2022 Table 49 Raw'!M92</f>
        <v>11.858299000000001</v>
      </c>
      <c r="K104" s="27">
        <f>'AEO 2022 Table 49 Raw'!N92</f>
        <v>12.080997999999999</v>
      </c>
      <c r="L104" s="27">
        <f>'AEO 2022 Table 49 Raw'!O92</f>
        <v>12.286559</v>
      </c>
      <c r="M104" s="27">
        <f>'AEO 2022 Table 49 Raw'!P92</f>
        <v>12.474596999999999</v>
      </c>
      <c r="N104" s="27">
        <f>'AEO 2022 Table 49 Raw'!Q92</f>
        <v>12.646784</v>
      </c>
      <c r="O104" s="27">
        <f>'AEO 2022 Table 49 Raw'!R92</f>
        <v>12.807411</v>
      </c>
      <c r="P104" s="27">
        <f>'AEO 2022 Table 49 Raw'!S92</f>
        <v>12.957732999999999</v>
      </c>
      <c r="Q104" s="27">
        <f>'AEO 2022 Table 49 Raw'!T92</f>
        <v>13.102312</v>
      </c>
      <c r="R104" s="27">
        <f>'AEO 2022 Table 49 Raw'!U92</f>
        <v>13.237653</v>
      </c>
      <c r="S104" s="27">
        <f>'AEO 2022 Table 49 Raw'!V92</f>
        <v>13.369764999999999</v>
      </c>
      <c r="T104" s="27">
        <f>'AEO 2022 Table 49 Raw'!W92</f>
        <v>13.489369</v>
      </c>
      <c r="U104" s="27">
        <f>'AEO 2022 Table 49 Raw'!X92</f>
        <v>13.594626999999999</v>
      </c>
      <c r="V104" s="27">
        <f>'AEO 2022 Table 49 Raw'!Y92</f>
        <v>13.691124</v>
      </c>
      <c r="W104" s="27">
        <f>'AEO 2022 Table 49 Raw'!Z92</f>
        <v>13.767569</v>
      </c>
      <c r="X104" s="27">
        <f>'AEO 2022 Table 49 Raw'!AA92</f>
        <v>13.843495000000001</v>
      </c>
      <c r="Y104" s="27">
        <f>'AEO 2022 Table 49 Raw'!AB92</f>
        <v>13.902070999999999</v>
      </c>
      <c r="Z104" s="27">
        <f>'AEO 2022 Table 49 Raw'!AC92</f>
        <v>13.944431</v>
      </c>
      <c r="AA104" s="27">
        <f>'AEO 2022 Table 49 Raw'!AD92</f>
        <v>13.975425</v>
      </c>
      <c r="AB104" s="27">
        <f>'AEO 2022 Table 49 Raw'!AE92</f>
        <v>13.998657</v>
      </c>
      <c r="AC104" s="27">
        <f>'AEO 2022 Table 49 Raw'!AF92</f>
        <v>14.014450999999999</v>
      </c>
      <c r="AD104" s="27">
        <f>'AEO 2022 Table 49 Raw'!AG92</f>
        <v>14.026536999999999</v>
      </c>
      <c r="AE104" s="27">
        <f>'AEO 2022 Table 49 Raw'!AH92</f>
        <v>14.029642000000001</v>
      </c>
      <c r="AF104" s="27">
        <f>'AEO 2022 Table 49 Raw'!AI92</f>
        <v>14.030704999999999</v>
      </c>
      <c r="AG104" s="45">
        <f>'AEO 2022 Table 49 Raw'!AJ92</f>
        <v>1.2E-2</v>
      </c>
    </row>
    <row r="105" spans="1:33" ht="15" customHeight="1">
      <c r="A105" s="8" t="s">
        <v>1361</v>
      </c>
      <c r="B105" s="24" t="s">
        <v>1276</v>
      </c>
      <c r="C105" s="27">
        <f>'AEO 2022 Table 49 Raw'!F93</f>
        <v>10.140731000000001</v>
      </c>
      <c r="D105" s="27">
        <f>'AEO 2022 Table 49 Raw'!G93</f>
        <v>10.118766000000001</v>
      </c>
      <c r="E105" s="27">
        <f>'AEO 2022 Table 49 Raw'!H93</f>
        <v>10.096686999999999</v>
      </c>
      <c r="F105" s="27">
        <f>'AEO 2022 Table 49 Raw'!I93</f>
        <v>10.076129999999999</v>
      </c>
      <c r="G105" s="27">
        <f>'AEO 2022 Table 49 Raw'!J93</f>
        <v>10.059316000000001</v>
      </c>
      <c r="H105" s="27">
        <f>'AEO 2022 Table 49 Raw'!K93</f>
        <v>10.047323</v>
      </c>
      <c r="I105" s="27">
        <f>'AEO 2022 Table 49 Raw'!L93</f>
        <v>10.04161</v>
      </c>
      <c r="J105" s="27">
        <f>'AEO 2022 Table 49 Raw'!M93</f>
        <v>10.038866000000001</v>
      </c>
      <c r="K105" s="27">
        <f>'AEO 2022 Table 49 Raw'!N93</f>
        <v>10.043275</v>
      </c>
      <c r="L105" s="27">
        <f>'AEO 2022 Table 49 Raw'!O93</f>
        <v>10.055061</v>
      </c>
      <c r="M105" s="27">
        <f>'AEO 2022 Table 49 Raw'!P93</f>
        <v>10.074309</v>
      </c>
      <c r="N105" s="27">
        <f>'AEO 2022 Table 49 Raw'!Q93</f>
        <v>10.100231000000001</v>
      </c>
      <c r="O105" s="27">
        <f>'AEO 2022 Table 49 Raw'!R93</f>
        <v>10.131553</v>
      </c>
      <c r="P105" s="27">
        <f>'AEO 2022 Table 49 Raw'!S93</f>
        <v>10.168238000000001</v>
      </c>
      <c r="Q105" s="27">
        <f>'AEO 2022 Table 49 Raw'!T93</f>
        <v>10.208088</v>
      </c>
      <c r="R105" s="27">
        <f>'AEO 2022 Table 49 Raw'!U93</f>
        <v>10.251548</v>
      </c>
      <c r="S105" s="27">
        <f>'AEO 2022 Table 49 Raw'!V93</f>
        <v>10.296837999999999</v>
      </c>
      <c r="T105" s="27">
        <f>'AEO 2022 Table 49 Raw'!W93</f>
        <v>10.342779</v>
      </c>
      <c r="U105" s="27">
        <f>'AEO 2022 Table 49 Raw'!X93</f>
        <v>10.389234999999999</v>
      </c>
      <c r="V105" s="27">
        <f>'AEO 2022 Table 49 Raw'!Y93</f>
        <v>10.439503</v>
      </c>
      <c r="W105" s="27">
        <f>'AEO 2022 Table 49 Raw'!Z93</f>
        <v>10.488613000000001</v>
      </c>
      <c r="X105" s="27">
        <f>'AEO 2022 Table 49 Raw'!AA93</f>
        <v>10.532904</v>
      </c>
      <c r="Y105" s="27">
        <f>'AEO 2022 Table 49 Raw'!AB93</f>
        <v>10.575631</v>
      </c>
      <c r="Z105" s="27">
        <f>'AEO 2022 Table 49 Raw'!AC93</f>
        <v>10.623269000000001</v>
      </c>
      <c r="AA105" s="27">
        <f>'AEO 2022 Table 49 Raw'!AD93</f>
        <v>10.674185</v>
      </c>
      <c r="AB105" s="27">
        <f>'AEO 2022 Table 49 Raw'!AE93</f>
        <v>10.726591000000001</v>
      </c>
      <c r="AC105" s="27">
        <f>'AEO 2022 Table 49 Raw'!AF93</f>
        <v>10.778254</v>
      </c>
      <c r="AD105" s="27">
        <f>'AEO 2022 Table 49 Raw'!AG93</f>
        <v>10.827627</v>
      </c>
      <c r="AE105" s="27">
        <f>'AEO 2022 Table 49 Raw'!AH93</f>
        <v>10.877618</v>
      </c>
      <c r="AF105" s="27">
        <f>'AEO 2022 Table 49 Raw'!AI93</f>
        <v>10.925521</v>
      </c>
      <c r="AG105" s="45">
        <f>'AEO 2022 Table 49 Raw'!AJ93</f>
        <v>3.0000000000000001E-3</v>
      </c>
    </row>
    <row r="106" spans="1:33" ht="15" customHeight="1">
      <c r="A106" s="8" t="s">
        <v>1362</v>
      </c>
      <c r="B106" s="24" t="s">
        <v>1278</v>
      </c>
      <c r="C106" s="27">
        <f>'AEO 2022 Table 49 Raw'!F94</f>
        <v>24.274522999999999</v>
      </c>
      <c r="D106" s="27">
        <f>'AEO 2022 Table 49 Raw'!G94</f>
        <v>24.426072999999999</v>
      </c>
      <c r="E106" s="27">
        <f>'AEO 2022 Table 49 Raw'!H94</f>
        <v>24.596716000000001</v>
      </c>
      <c r="F106" s="27">
        <f>'AEO 2022 Table 49 Raw'!I94</f>
        <v>24.774819999999998</v>
      </c>
      <c r="G106" s="27">
        <f>'AEO 2022 Table 49 Raw'!J94</f>
        <v>24.951149000000001</v>
      </c>
      <c r="H106" s="27">
        <f>'AEO 2022 Table 49 Raw'!K94</f>
        <v>25.121725000000001</v>
      </c>
      <c r="I106" s="27">
        <f>'AEO 2022 Table 49 Raw'!L94</f>
        <v>25.282753</v>
      </c>
      <c r="J106" s="27">
        <f>'AEO 2022 Table 49 Raw'!M94</f>
        <v>25.430627999999999</v>
      </c>
      <c r="K106" s="27">
        <f>'AEO 2022 Table 49 Raw'!N94</f>
        <v>25.598943999999999</v>
      </c>
      <c r="L106" s="27">
        <f>'AEO 2022 Table 49 Raw'!O94</f>
        <v>25.792003999999999</v>
      </c>
      <c r="M106" s="27">
        <f>'AEO 2022 Table 49 Raw'!P94</f>
        <v>25.991244999999999</v>
      </c>
      <c r="N106" s="27">
        <f>'AEO 2022 Table 49 Raw'!Q94</f>
        <v>26.189985</v>
      </c>
      <c r="O106" s="27">
        <f>'AEO 2022 Table 49 Raw'!R94</f>
        <v>26.471159</v>
      </c>
      <c r="P106" s="27">
        <f>'AEO 2022 Table 49 Raw'!S94</f>
        <v>26.807774999999999</v>
      </c>
      <c r="Q106" s="27">
        <f>'AEO 2022 Table 49 Raw'!T94</f>
        <v>27.120647000000002</v>
      </c>
      <c r="R106" s="27">
        <f>'AEO 2022 Table 49 Raw'!U94</f>
        <v>27.403449999999999</v>
      </c>
      <c r="S106" s="27">
        <f>'AEO 2022 Table 49 Raw'!V94</f>
        <v>27.652650999999999</v>
      </c>
      <c r="T106" s="27">
        <f>'AEO 2022 Table 49 Raw'!W94</f>
        <v>27.867411000000001</v>
      </c>
      <c r="U106" s="27">
        <f>'AEO 2022 Table 49 Raw'!X94</f>
        <v>28.048697000000001</v>
      </c>
      <c r="V106" s="27">
        <f>'AEO 2022 Table 49 Raw'!Y94</f>
        <v>28.149187000000001</v>
      </c>
      <c r="W106" s="27">
        <f>'AEO 2022 Table 49 Raw'!Z94</f>
        <v>28.201750000000001</v>
      </c>
      <c r="X106" s="27">
        <f>'AEO 2022 Table 49 Raw'!AA94</f>
        <v>28.250292000000002</v>
      </c>
      <c r="Y106" s="27">
        <f>'AEO 2022 Table 49 Raw'!AB94</f>
        <v>28.295465</v>
      </c>
      <c r="Z106" s="27">
        <f>'AEO 2022 Table 49 Raw'!AC94</f>
        <v>28.402052000000001</v>
      </c>
      <c r="AA106" s="27">
        <f>'AEO 2022 Table 49 Raw'!AD94</f>
        <v>28.528841</v>
      </c>
      <c r="AB106" s="27">
        <f>'AEO 2022 Table 49 Raw'!AE94</f>
        <v>28.627801999999999</v>
      </c>
      <c r="AC106" s="27">
        <f>'AEO 2022 Table 49 Raw'!AF94</f>
        <v>28.705753000000001</v>
      </c>
      <c r="AD106" s="27">
        <f>'AEO 2022 Table 49 Raw'!AG94</f>
        <v>28.767717000000001</v>
      </c>
      <c r="AE106" s="27">
        <f>'AEO 2022 Table 49 Raw'!AH94</f>
        <v>28.817416999999999</v>
      </c>
      <c r="AF106" s="27">
        <f>'AEO 2022 Table 49 Raw'!AI94</f>
        <v>28.857157000000001</v>
      </c>
      <c r="AG106" s="45">
        <f>'AEO 2022 Table 49 Raw'!AJ94</f>
        <v>6.0000000000000001E-3</v>
      </c>
    </row>
    <row r="107" spans="1:33" ht="15" customHeight="1">
      <c r="A107" s="8" t="s">
        <v>1363</v>
      </c>
      <c r="B107" s="24" t="s">
        <v>1280</v>
      </c>
      <c r="C107" s="27">
        <f>'AEO 2022 Table 49 Raw'!F95</f>
        <v>23.005607999999999</v>
      </c>
      <c r="D107" s="27">
        <f>'AEO 2022 Table 49 Raw'!G95</f>
        <v>23.194559000000002</v>
      </c>
      <c r="E107" s="27">
        <f>'AEO 2022 Table 49 Raw'!H95</f>
        <v>23.379459000000001</v>
      </c>
      <c r="F107" s="27">
        <f>'AEO 2022 Table 49 Raw'!I95</f>
        <v>23.574017999999999</v>
      </c>
      <c r="G107" s="27">
        <f>'AEO 2022 Table 49 Raw'!J95</f>
        <v>23.799706</v>
      </c>
      <c r="H107" s="27">
        <f>'AEO 2022 Table 49 Raw'!K95</f>
        <v>24.071110000000001</v>
      </c>
      <c r="I107" s="27">
        <f>'AEO 2022 Table 49 Raw'!L95</f>
        <v>24.390039000000002</v>
      </c>
      <c r="J107" s="27">
        <f>'AEO 2022 Table 49 Raw'!M95</f>
        <v>24.701353000000001</v>
      </c>
      <c r="K107" s="27">
        <f>'AEO 2022 Table 49 Raw'!N95</f>
        <v>25.04701</v>
      </c>
      <c r="L107" s="27">
        <f>'AEO 2022 Table 49 Raw'!O95</f>
        <v>25.411932</v>
      </c>
      <c r="M107" s="27">
        <f>'AEO 2022 Table 49 Raw'!P95</f>
        <v>25.775064</v>
      </c>
      <c r="N107" s="27">
        <f>'AEO 2022 Table 49 Raw'!Q95</f>
        <v>26.124093999999999</v>
      </c>
      <c r="O107" s="27">
        <f>'AEO 2022 Table 49 Raw'!R95</f>
        <v>26.445478000000001</v>
      </c>
      <c r="P107" s="27">
        <f>'AEO 2022 Table 49 Raw'!S95</f>
        <v>26.728565</v>
      </c>
      <c r="Q107" s="27">
        <f>'AEO 2022 Table 49 Raw'!T95</f>
        <v>26.976299000000001</v>
      </c>
      <c r="R107" s="27">
        <f>'AEO 2022 Table 49 Raw'!U95</f>
        <v>27.192411</v>
      </c>
      <c r="S107" s="27">
        <f>'AEO 2022 Table 49 Raw'!V95</f>
        <v>27.379662</v>
      </c>
      <c r="T107" s="27">
        <f>'AEO 2022 Table 49 Raw'!W95</f>
        <v>27.540174</v>
      </c>
      <c r="U107" s="27">
        <f>'AEO 2022 Table 49 Raw'!X95</f>
        <v>27.677088000000001</v>
      </c>
      <c r="V107" s="27">
        <f>'AEO 2022 Table 49 Raw'!Y95</f>
        <v>27.799296999999999</v>
      </c>
      <c r="W107" s="27">
        <f>'AEO 2022 Table 49 Raw'!Z95</f>
        <v>27.908611000000001</v>
      </c>
      <c r="X107" s="27">
        <f>'AEO 2022 Table 49 Raw'!AA95</f>
        <v>28.006664000000001</v>
      </c>
      <c r="Y107" s="27">
        <f>'AEO 2022 Table 49 Raw'!AB95</f>
        <v>28.095441999999998</v>
      </c>
      <c r="Z107" s="27">
        <f>'AEO 2022 Table 49 Raw'!AC95</f>
        <v>28.186481000000001</v>
      </c>
      <c r="AA107" s="27">
        <f>'AEO 2022 Table 49 Raw'!AD95</f>
        <v>28.275202</v>
      </c>
      <c r="AB107" s="27">
        <f>'AEO 2022 Table 49 Raw'!AE95</f>
        <v>28.360116999999999</v>
      </c>
      <c r="AC107" s="27">
        <f>'AEO 2022 Table 49 Raw'!AF95</f>
        <v>28.439758000000001</v>
      </c>
      <c r="AD107" s="27">
        <f>'AEO 2022 Table 49 Raw'!AG95</f>
        <v>28.512466</v>
      </c>
      <c r="AE107" s="27">
        <f>'AEO 2022 Table 49 Raw'!AH95</f>
        <v>28.577186999999999</v>
      </c>
      <c r="AF107" s="27">
        <f>'AEO 2022 Table 49 Raw'!AI95</f>
        <v>28.632776</v>
      </c>
      <c r="AG107" s="45">
        <f>'AEO 2022 Table 49 Raw'!AJ95</f>
        <v>8.0000000000000002E-3</v>
      </c>
    </row>
    <row r="108" spans="1:33" ht="15" customHeight="1">
      <c r="A108" s="8" t="s">
        <v>1364</v>
      </c>
      <c r="B108" s="24" t="s">
        <v>1282</v>
      </c>
      <c r="C108" s="27">
        <f>'AEO 2022 Table 49 Raw'!F96</f>
        <v>19.177948000000001</v>
      </c>
      <c r="D108" s="27">
        <f>'AEO 2022 Table 49 Raw'!G96</f>
        <v>19.233902</v>
      </c>
      <c r="E108" s="27">
        <f>'AEO 2022 Table 49 Raw'!H96</f>
        <v>19.291302000000002</v>
      </c>
      <c r="F108" s="27">
        <f>'AEO 2022 Table 49 Raw'!I96</f>
        <v>19.347000000000001</v>
      </c>
      <c r="G108" s="27">
        <f>'AEO 2022 Table 49 Raw'!J96</f>
        <v>19.411311999999999</v>
      </c>
      <c r="H108" s="27">
        <f>'AEO 2022 Table 49 Raw'!K96</f>
        <v>19.490082000000001</v>
      </c>
      <c r="I108" s="27">
        <f>'AEO 2022 Table 49 Raw'!L96</f>
        <v>19.586604999999999</v>
      </c>
      <c r="J108" s="27">
        <f>'AEO 2022 Table 49 Raw'!M96</f>
        <v>19.678169</v>
      </c>
      <c r="K108" s="27">
        <f>'AEO 2022 Table 49 Raw'!N96</f>
        <v>19.776347999999999</v>
      </c>
      <c r="L108" s="27">
        <f>'AEO 2022 Table 49 Raw'!O96</f>
        <v>19.879615999999999</v>
      </c>
      <c r="M108" s="27">
        <f>'AEO 2022 Table 49 Raw'!P96</f>
        <v>19.971253999999998</v>
      </c>
      <c r="N108" s="27">
        <f>'AEO 2022 Table 49 Raw'!Q96</f>
        <v>20.058911999999999</v>
      </c>
      <c r="O108" s="27">
        <f>'AEO 2022 Table 49 Raw'!R96</f>
        <v>20.141705000000002</v>
      </c>
      <c r="P108" s="27">
        <f>'AEO 2022 Table 49 Raw'!S96</f>
        <v>20.218042000000001</v>
      </c>
      <c r="Q108" s="27">
        <f>'AEO 2022 Table 49 Raw'!T96</f>
        <v>20.287703</v>
      </c>
      <c r="R108" s="27">
        <f>'AEO 2022 Table 49 Raw'!U96</f>
        <v>20.351503000000001</v>
      </c>
      <c r="S108" s="27">
        <f>'AEO 2022 Table 49 Raw'!V96</f>
        <v>20.410350999999999</v>
      </c>
      <c r="T108" s="27">
        <f>'AEO 2022 Table 49 Raw'!W96</f>
        <v>20.464849000000001</v>
      </c>
      <c r="U108" s="27">
        <f>'AEO 2022 Table 49 Raw'!X96</f>
        <v>20.515177000000001</v>
      </c>
      <c r="V108" s="27">
        <f>'AEO 2022 Table 49 Raw'!Y96</f>
        <v>20.562967</v>
      </c>
      <c r="W108" s="27">
        <f>'AEO 2022 Table 49 Raw'!Z96</f>
        <v>20.608042000000001</v>
      </c>
      <c r="X108" s="27">
        <f>'AEO 2022 Table 49 Raw'!AA96</f>
        <v>20.650304999999999</v>
      </c>
      <c r="Y108" s="27">
        <f>'AEO 2022 Table 49 Raw'!AB96</f>
        <v>20.688981999999999</v>
      </c>
      <c r="Z108" s="27">
        <f>'AEO 2022 Table 49 Raw'!AC96</f>
        <v>20.726721000000001</v>
      </c>
      <c r="AA108" s="27">
        <f>'AEO 2022 Table 49 Raw'!AD96</f>
        <v>20.762391999999998</v>
      </c>
      <c r="AB108" s="27">
        <f>'AEO 2022 Table 49 Raw'!AE96</f>
        <v>20.795718999999998</v>
      </c>
      <c r="AC108" s="27">
        <f>'AEO 2022 Table 49 Raw'!AF96</f>
        <v>20.826423999999999</v>
      </c>
      <c r="AD108" s="27">
        <f>'AEO 2022 Table 49 Raw'!AG96</f>
        <v>20.854357</v>
      </c>
      <c r="AE108" s="27">
        <f>'AEO 2022 Table 49 Raw'!AH96</f>
        <v>20.879465</v>
      </c>
      <c r="AF108" s="27">
        <f>'AEO 2022 Table 49 Raw'!AI96</f>
        <v>20.901672000000001</v>
      </c>
      <c r="AG108" s="45">
        <f>'AEO 2022 Table 49 Raw'!AJ96</f>
        <v>3.0000000000000001E-3</v>
      </c>
    </row>
    <row r="109" spans="1:33" ht="15" customHeight="1">
      <c r="A109" s="8" t="s">
        <v>1365</v>
      </c>
      <c r="B109" s="24" t="s">
        <v>1284</v>
      </c>
      <c r="C109" s="27">
        <f>'AEO 2022 Table 49 Raw'!F97</f>
        <v>18.70326</v>
      </c>
      <c r="D109" s="27">
        <f>'AEO 2022 Table 49 Raw'!G97</f>
        <v>17.449141999999998</v>
      </c>
      <c r="E109" s="27">
        <f>'AEO 2022 Table 49 Raw'!H97</f>
        <v>17.050965999999999</v>
      </c>
      <c r="F109" s="27">
        <f>'AEO 2022 Table 49 Raw'!I97</f>
        <v>16.840489999999999</v>
      </c>
      <c r="G109" s="27">
        <f>'AEO 2022 Table 49 Raw'!J97</f>
        <v>16.710319999999999</v>
      </c>
      <c r="H109" s="27">
        <f>'AEO 2022 Table 49 Raw'!K97</f>
        <v>16.620297999999998</v>
      </c>
      <c r="I109" s="27">
        <f>'AEO 2022 Table 49 Raw'!L97</f>
        <v>16.554527</v>
      </c>
      <c r="J109" s="27">
        <f>'AEO 2022 Table 49 Raw'!M97</f>
        <v>16.504019</v>
      </c>
      <c r="K109" s="27">
        <f>'AEO 2022 Table 49 Raw'!N97</f>
        <v>16.464115</v>
      </c>
      <c r="L109" s="27">
        <f>'AEO 2022 Table 49 Raw'!O97</f>
        <v>16.432269999999999</v>
      </c>
      <c r="M109" s="27">
        <f>'AEO 2022 Table 49 Raw'!P97</f>
        <v>16.406561</v>
      </c>
      <c r="N109" s="27">
        <f>'AEO 2022 Table 49 Raw'!Q97</f>
        <v>16.385619999999999</v>
      </c>
      <c r="O109" s="27">
        <f>'AEO 2022 Table 49 Raw'!R97</f>
        <v>16.368618000000001</v>
      </c>
      <c r="P109" s="27">
        <f>'AEO 2022 Table 49 Raw'!S97</f>
        <v>16.355160000000001</v>
      </c>
      <c r="Q109" s="27">
        <f>'AEO 2022 Table 49 Raw'!T97</f>
        <v>16.344622000000001</v>
      </c>
      <c r="R109" s="27">
        <f>'AEO 2022 Table 49 Raw'!U97</f>
        <v>16.336435000000002</v>
      </c>
      <c r="S109" s="27">
        <f>'AEO 2022 Table 49 Raw'!V97</f>
        <v>16.330155999999999</v>
      </c>
      <c r="T109" s="27">
        <f>'AEO 2022 Table 49 Raw'!W97</f>
        <v>16.325379999999999</v>
      </c>
      <c r="U109" s="27">
        <f>'AEO 2022 Table 49 Raw'!X97</f>
        <v>16.321746999999998</v>
      </c>
      <c r="V109" s="27">
        <f>'AEO 2022 Table 49 Raw'!Y97</f>
        <v>16.314914999999999</v>
      </c>
      <c r="W109" s="27">
        <f>'AEO 2022 Table 49 Raw'!Z97</f>
        <v>16.30827</v>
      </c>
      <c r="X109" s="27">
        <f>'AEO 2022 Table 49 Raw'!AA97</f>
        <v>16.302375999999999</v>
      </c>
      <c r="Y109" s="27">
        <f>'AEO 2022 Table 49 Raw'!AB97</f>
        <v>16.297127</v>
      </c>
      <c r="Z109" s="27">
        <f>'AEO 2022 Table 49 Raw'!AC97</f>
        <v>16.285812</v>
      </c>
      <c r="AA109" s="27">
        <f>'AEO 2022 Table 49 Raw'!AD97</f>
        <v>16.277069000000001</v>
      </c>
      <c r="AB109" s="27">
        <f>'AEO 2022 Table 49 Raw'!AE97</f>
        <v>16.270239</v>
      </c>
      <c r="AC109" s="27">
        <f>'AEO 2022 Table 49 Raw'!AF97</f>
        <v>16.264901999999999</v>
      </c>
      <c r="AD109" s="27">
        <f>'AEO 2022 Table 49 Raw'!AG97</f>
        <v>16.26071</v>
      </c>
      <c r="AE109" s="27">
        <f>'AEO 2022 Table 49 Raw'!AH97</f>
        <v>16.25741</v>
      </c>
      <c r="AF109" s="27">
        <f>'AEO 2022 Table 49 Raw'!AI97</f>
        <v>16.254792999999999</v>
      </c>
      <c r="AG109" s="45">
        <f>'AEO 2022 Table 49 Raw'!AJ97</f>
        <v>-5.0000000000000001E-3</v>
      </c>
    </row>
    <row r="110" spans="1:33" ht="15" customHeight="1">
      <c r="A110" s="8" t="s">
        <v>1366</v>
      </c>
      <c r="B110" s="24" t="s">
        <v>1367</v>
      </c>
      <c r="C110" s="27">
        <f>'AEO 2022 Table 49 Raw'!F98</f>
        <v>13.494139000000001</v>
      </c>
      <c r="D110" s="27">
        <f>'AEO 2022 Table 49 Raw'!G98</f>
        <v>13.692413999999999</v>
      </c>
      <c r="E110" s="27">
        <f>'AEO 2022 Table 49 Raw'!H98</f>
        <v>13.894396</v>
      </c>
      <c r="F110" s="27">
        <f>'AEO 2022 Table 49 Raw'!I98</f>
        <v>14.110542000000001</v>
      </c>
      <c r="G110" s="27">
        <f>'AEO 2022 Table 49 Raw'!J98</f>
        <v>14.337107</v>
      </c>
      <c r="H110" s="27">
        <f>'AEO 2022 Table 49 Raw'!K98</f>
        <v>14.572704</v>
      </c>
      <c r="I110" s="27">
        <f>'AEO 2022 Table 49 Raw'!L98</f>
        <v>14.809809</v>
      </c>
      <c r="J110" s="27">
        <f>'AEO 2022 Table 49 Raw'!M98</f>
        <v>15.030557</v>
      </c>
      <c r="K110" s="27">
        <f>'AEO 2022 Table 49 Raw'!N98</f>
        <v>15.236065</v>
      </c>
      <c r="L110" s="27">
        <f>'AEO 2022 Table 49 Raw'!O98</f>
        <v>15.42009</v>
      </c>
      <c r="M110" s="27">
        <f>'AEO 2022 Table 49 Raw'!P98</f>
        <v>15.584433000000001</v>
      </c>
      <c r="N110" s="27">
        <f>'AEO 2022 Table 49 Raw'!Q98</f>
        <v>15.728368</v>
      </c>
      <c r="O110" s="27">
        <f>'AEO 2022 Table 49 Raw'!R98</f>
        <v>15.853191000000001</v>
      </c>
      <c r="P110" s="27">
        <f>'AEO 2022 Table 49 Raw'!S98</f>
        <v>15.957822</v>
      </c>
      <c r="Q110" s="27">
        <f>'AEO 2022 Table 49 Raw'!T98</f>
        <v>16.046558000000001</v>
      </c>
      <c r="R110" s="27">
        <f>'AEO 2022 Table 49 Raw'!U98</f>
        <v>16.122107</v>
      </c>
      <c r="S110" s="27">
        <f>'AEO 2022 Table 49 Raw'!V98</f>
        <v>16.186851999999998</v>
      </c>
      <c r="T110" s="27">
        <f>'AEO 2022 Table 49 Raw'!W98</f>
        <v>16.244211</v>
      </c>
      <c r="U110" s="27">
        <f>'AEO 2022 Table 49 Raw'!X98</f>
        <v>16.294504</v>
      </c>
      <c r="V110" s="27">
        <f>'AEO 2022 Table 49 Raw'!Y98</f>
        <v>16.336877999999999</v>
      </c>
      <c r="W110" s="27">
        <f>'AEO 2022 Table 49 Raw'!Z98</f>
        <v>16.368352999999999</v>
      </c>
      <c r="X110" s="27">
        <f>'AEO 2022 Table 49 Raw'!AA98</f>
        <v>16.392986000000001</v>
      </c>
      <c r="Y110" s="27">
        <f>'AEO 2022 Table 49 Raw'!AB98</f>
        <v>16.411192</v>
      </c>
      <c r="Z110" s="27">
        <f>'AEO 2022 Table 49 Raw'!AC98</f>
        <v>16.414947999999999</v>
      </c>
      <c r="AA110" s="27">
        <f>'AEO 2022 Table 49 Raw'!AD98</f>
        <v>16.412009999999999</v>
      </c>
      <c r="AB110" s="27">
        <f>'AEO 2022 Table 49 Raw'!AE98</f>
        <v>16.404640000000001</v>
      </c>
      <c r="AC110" s="27">
        <f>'AEO 2022 Table 49 Raw'!AF98</f>
        <v>16.393383</v>
      </c>
      <c r="AD110" s="27">
        <f>'AEO 2022 Table 49 Raw'!AG98</f>
        <v>16.380253</v>
      </c>
      <c r="AE110" s="27">
        <f>'AEO 2022 Table 49 Raw'!AH98</f>
        <v>16.367650999999999</v>
      </c>
      <c r="AF110" s="27">
        <f>'AEO 2022 Table 49 Raw'!AI98</f>
        <v>16.356027999999998</v>
      </c>
      <c r="AG110" s="45">
        <f>'AEO 2022 Table 49 Raw'!AJ98</f>
        <v>7.0000000000000001E-3</v>
      </c>
    </row>
    <row r="111" spans="1:33" ht="15" customHeight="1">
      <c r="B111" s="23" t="s">
        <v>1287</v>
      </c>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27"/>
      <c r="AG111" s="45"/>
    </row>
    <row r="112" spans="1:33" ht="15" customHeight="1">
      <c r="A112" s="8" t="s">
        <v>1368</v>
      </c>
      <c r="B112" s="24" t="s">
        <v>1269</v>
      </c>
      <c r="C112" s="27">
        <f>'AEO 2022 Table 49 Raw'!F100</f>
        <v>9.0754990000000006</v>
      </c>
      <c r="D112" s="27">
        <f>'AEO 2022 Table 49 Raw'!G100</f>
        <v>9.1792060000000006</v>
      </c>
      <c r="E112" s="27">
        <f>'AEO 2022 Table 49 Raw'!H100</f>
        <v>9.2954220000000003</v>
      </c>
      <c r="F112" s="27">
        <f>'AEO 2022 Table 49 Raw'!I100</f>
        <v>9.4332279999999997</v>
      </c>
      <c r="G112" s="27">
        <f>'AEO 2022 Table 49 Raw'!J100</f>
        <v>9.5893280000000001</v>
      </c>
      <c r="H112" s="27">
        <f>'AEO 2022 Table 49 Raw'!K100</f>
        <v>9.7565469999999994</v>
      </c>
      <c r="I112" s="27">
        <f>'AEO 2022 Table 49 Raw'!L100</f>
        <v>9.9340419999999998</v>
      </c>
      <c r="J112" s="27">
        <f>'AEO 2022 Table 49 Raw'!M100</f>
        <v>10.10941</v>
      </c>
      <c r="K112" s="27">
        <f>'AEO 2022 Table 49 Raw'!N100</f>
        <v>10.295332999999999</v>
      </c>
      <c r="L112" s="27">
        <f>'AEO 2022 Table 49 Raw'!O100</f>
        <v>10.486143</v>
      </c>
      <c r="M112" s="27">
        <f>'AEO 2022 Table 49 Raw'!P100</f>
        <v>10.679363</v>
      </c>
      <c r="N112" s="27">
        <f>'AEO 2022 Table 49 Raw'!Q100</f>
        <v>10.868969</v>
      </c>
      <c r="O112" s="27">
        <f>'AEO 2022 Table 49 Raw'!R100</f>
        <v>11.046341</v>
      </c>
      <c r="P112" s="27">
        <f>'AEO 2022 Table 49 Raw'!S100</f>
        <v>11.207815</v>
      </c>
      <c r="Q112" s="27">
        <f>'AEO 2022 Table 49 Raw'!T100</f>
        <v>11.353097</v>
      </c>
      <c r="R112" s="27">
        <f>'AEO 2022 Table 49 Raw'!U100</f>
        <v>11.483523999999999</v>
      </c>
      <c r="S112" s="27">
        <f>'AEO 2022 Table 49 Raw'!V100</f>
        <v>11.6035</v>
      </c>
      <c r="T112" s="27">
        <f>'AEO 2022 Table 49 Raw'!W100</f>
        <v>11.714968000000001</v>
      </c>
      <c r="U112" s="27">
        <f>'AEO 2022 Table 49 Raw'!X100</f>
        <v>11.8195</v>
      </c>
      <c r="V112" s="27">
        <f>'AEO 2022 Table 49 Raw'!Y100</f>
        <v>11.916874999999999</v>
      </c>
      <c r="W112" s="27">
        <f>'AEO 2022 Table 49 Raw'!Z100</f>
        <v>12.005874</v>
      </c>
      <c r="X112" s="27">
        <f>'AEO 2022 Table 49 Raw'!AA100</f>
        <v>12.083745</v>
      </c>
      <c r="Y112" s="27">
        <f>'AEO 2022 Table 49 Raw'!AB100</f>
        <v>12.149711999999999</v>
      </c>
      <c r="Z112" s="27">
        <f>'AEO 2022 Table 49 Raw'!AC100</f>
        <v>12.205318</v>
      </c>
      <c r="AA112" s="27">
        <f>'AEO 2022 Table 49 Raw'!AD100</f>
        <v>12.254006</v>
      </c>
      <c r="AB112" s="27">
        <f>'AEO 2022 Table 49 Raw'!AE100</f>
        <v>12.299006</v>
      </c>
      <c r="AC112" s="27">
        <f>'AEO 2022 Table 49 Raw'!AF100</f>
        <v>12.339808</v>
      </c>
      <c r="AD112" s="27">
        <f>'AEO 2022 Table 49 Raw'!AG100</f>
        <v>12.376481</v>
      </c>
      <c r="AE112" s="27">
        <f>'AEO 2022 Table 49 Raw'!AH100</f>
        <v>12.410901000000001</v>
      </c>
      <c r="AF112" s="27">
        <f>'AEO 2022 Table 49 Raw'!AI100</f>
        <v>12.444587</v>
      </c>
      <c r="AG112" s="45">
        <f>'AEO 2022 Table 49 Raw'!AJ100</f>
        <v>1.0999999999999999E-2</v>
      </c>
    </row>
    <row r="113" spans="1:33" ht="12" customHeight="1">
      <c r="A113" s="8" t="s">
        <v>1369</v>
      </c>
      <c r="B113" s="24" t="s">
        <v>1271</v>
      </c>
      <c r="C113" s="27">
        <f>'AEO 2022 Table 49 Raw'!F101</f>
        <v>6.6707939999999999</v>
      </c>
      <c r="D113" s="27">
        <f>'AEO 2022 Table 49 Raw'!G101</f>
        <v>6.7087320000000004</v>
      </c>
      <c r="E113" s="27">
        <f>'AEO 2022 Table 49 Raw'!H101</f>
        <v>6.7537529999999997</v>
      </c>
      <c r="F113" s="27">
        <f>'AEO 2022 Table 49 Raw'!I101</f>
        <v>6.8090140000000003</v>
      </c>
      <c r="G113" s="27">
        <f>'AEO 2022 Table 49 Raw'!J101</f>
        <v>6.875769</v>
      </c>
      <c r="H113" s="27">
        <f>'AEO 2022 Table 49 Raw'!K101</f>
        <v>6.9503870000000001</v>
      </c>
      <c r="I113" s="27">
        <f>'AEO 2022 Table 49 Raw'!L101</f>
        <v>7.0337189999999996</v>
      </c>
      <c r="J113" s="27">
        <f>'AEO 2022 Table 49 Raw'!M101</f>
        <v>7.1178369999999997</v>
      </c>
      <c r="K113" s="27">
        <f>'AEO 2022 Table 49 Raw'!N101</f>
        <v>7.2100160000000004</v>
      </c>
      <c r="L113" s="27">
        <f>'AEO 2022 Table 49 Raw'!O101</f>
        <v>7.3093729999999999</v>
      </c>
      <c r="M113" s="27">
        <f>'AEO 2022 Table 49 Raw'!P101</f>
        <v>7.414542</v>
      </c>
      <c r="N113" s="27">
        <f>'AEO 2022 Table 49 Raw'!Q101</f>
        <v>7.5222519999999999</v>
      </c>
      <c r="O113" s="27">
        <f>'AEO 2022 Table 49 Raw'!R101</f>
        <v>7.6314089999999997</v>
      </c>
      <c r="P113" s="27">
        <f>'AEO 2022 Table 49 Raw'!S101</f>
        <v>7.7356280000000002</v>
      </c>
      <c r="Q113" s="27">
        <f>'AEO 2022 Table 49 Raw'!T101</f>
        <v>7.8353989999999998</v>
      </c>
      <c r="R113" s="27">
        <f>'AEO 2022 Table 49 Raw'!U101</f>
        <v>7.9315920000000002</v>
      </c>
      <c r="S113" s="27">
        <f>'AEO 2022 Table 49 Raw'!V101</f>
        <v>8.0230879999999996</v>
      </c>
      <c r="T113" s="27">
        <f>'AEO 2022 Table 49 Raw'!W101</f>
        <v>8.1143959999999993</v>
      </c>
      <c r="U113" s="27">
        <f>'AEO 2022 Table 49 Raw'!X101</f>
        <v>8.1993720000000003</v>
      </c>
      <c r="V113" s="27">
        <f>'AEO 2022 Table 49 Raw'!Y101</f>
        <v>8.2822230000000001</v>
      </c>
      <c r="W113" s="27">
        <f>'AEO 2022 Table 49 Raw'!Z101</f>
        <v>8.3596699999999995</v>
      </c>
      <c r="X113" s="27">
        <f>'AEO 2022 Table 49 Raw'!AA101</f>
        <v>8.431184</v>
      </c>
      <c r="Y113" s="27">
        <f>'AEO 2022 Table 49 Raw'!AB101</f>
        <v>8.4952850000000009</v>
      </c>
      <c r="Z113" s="27">
        <f>'AEO 2022 Table 49 Raw'!AC101</f>
        <v>8.5529240000000009</v>
      </c>
      <c r="AA113" s="27">
        <f>'AEO 2022 Table 49 Raw'!AD101</f>
        <v>8.6070650000000004</v>
      </c>
      <c r="AB113" s="27">
        <f>'AEO 2022 Table 49 Raw'!AE101</f>
        <v>8.6585319999999992</v>
      </c>
      <c r="AC113" s="27">
        <f>'AEO 2022 Table 49 Raw'!AF101</f>
        <v>8.7073090000000004</v>
      </c>
      <c r="AD113" s="27">
        <f>'AEO 2022 Table 49 Raw'!AG101</f>
        <v>8.7513299999999994</v>
      </c>
      <c r="AE113" s="27">
        <f>'AEO 2022 Table 49 Raw'!AH101</f>
        <v>8.7912990000000004</v>
      </c>
      <c r="AF113" s="27">
        <f>'AEO 2022 Table 49 Raw'!AI101</f>
        <v>8.8297089999999994</v>
      </c>
      <c r="AG113" s="45">
        <f>'AEO 2022 Table 49 Raw'!AJ101</f>
        <v>0.01</v>
      </c>
    </row>
    <row r="114" spans="1:33" ht="15" customHeight="1">
      <c r="A114" s="8" t="s">
        <v>1370</v>
      </c>
      <c r="B114" s="24" t="s">
        <v>915</v>
      </c>
      <c r="C114" s="27">
        <f>'AEO 2022 Table 49 Raw'!F102</f>
        <v>6.6583189999999997</v>
      </c>
      <c r="D114" s="27">
        <f>'AEO 2022 Table 49 Raw'!G102</f>
        <v>6.7131809999999996</v>
      </c>
      <c r="E114" s="27">
        <f>'AEO 2022 Table 49 Raw'!H102</f>
        <v>6.7809910000000002</v>
      </c>
      <c r="F114" s="27">
        <f>'AEO 2022 Table 49 Raw'!I102</f>
        <v>6.8645440000000004</v>
      </c>
      <c r="G114" s="27">
        <f>'AEO 2022 Table 49 Raw'!J102</f>
        <v>6.9652349999999998</v>
      </c>
      <c r="H114" s="27">
        <f>'AEO 2022 Table 49 Raw'!K102</f>
        <v>7.0784089999999997</v>
      </c>
      <c r="I114" s="27">
        <f>'AEO 2022 Table 49 Raw'!L102</f>
        <v>7.2045669999999999</v>
      </c>
      <c r="J114" s="27">
        <f>'AEO 2022 Table 49 Raw'!M102</f>
        <v>7.3296549999999998</v>
      </c>
      <c r="K114" s="27">
        <f>'AEO 2022 Table 49 Raw'!N102</f>
        <v>7.46793</v>
      </c>
      <c r="L114" s="27">
        <f>'AEO 2022 Table 49 Raw'!O102</f>
        <v>7.614655</v>
      </c>
      <c r="M114" s="27">
        <f>'AEO 2022 Table 49 Raw'!P102</f>
        <v>7.7656510000000001</v>
      </c>
      <c r="N114" s="27">
        <f>'AEO 2022 Table 49 Raw'!Q102</f>
        <v>7.916976</v>
      </c>
      <c r="O114" s="27">
        <f>'AEO 2022 Table 49 Raw'!R102</f>
        <v>8.0592600000000001</v>
      </c>
      <c r="P114" s="27">
        <f>'AEO 2022 Table 49 Raw'!S102</f>
        <v>8.1867479999999997</v>
      </c>
      <c r="Q114" s="27">
        <f>'AEO 2022 Table 49 Raw'!T102</f>
        <v>8.3089980000000008</v>
      </c>
      <c r="R114" s="27">
        <f>'AEO 2022 Table 49 Raw'!U102</f>
        <v>8.421576</v>
      </c>
      <c r="S114" s="27">
        <f>'AEO 2022 Table 49 Raw'!V102</f>
        <v>8.5250839999999997</v>
      </c>
      <c r="T114" s="27">
        <f>'AEO 2022 Table 49 Raw'!W102</f>
        <v>8.6190610000000003</v>
      </c>
      <c r="U114" s="27">
        <f>'AEO 2022 Table 49 Raw'!X102</f>
        <v>8.7018350000000009</v>
      </c>
      <c r="V114" s="27">
        <f>'AEO 2022 Table 49 Raw'!Y102</f>
        <v>8.7721009999999993</v>
      </c>
      <c r="W114" s="27">
        <f>'AEO 2022 Table 49 Raw'!Z102</f>
        <v>8.8314380000000003</v>
      </c>
      <c r="X114" s="27">
        <f>'AEO 2022 Table 49 Raw'!AA102</f>
        <v>8.8809590000000007</v>
      </c>
      <c r="Y114" s="27">
        <f>'AEO 2022 Table 49 Raw'!AB102</f>
        <v>8.9220679999999994</v>
      </c>
      <c r="Z114" s="27">
        <f>'AEO 2022 Table 49 Raw'!AC102</f>
        <v>8.9563159999999993</v>
      </c>
      <c r="AA114" s="27">
        <f>'AEO 2022 Table 49 Raw'!AD102</f>
        <v>8.9850449999999995</v>
      </c>
      <c r="AB114" s="27">
        <f>'AEO 2022 Table 49 Raw'!AE102</f>
        <v>9.0096030000000003</v>
      </c>
      <c r="AC114" s="27">
        <f>'AEO 2022 Table 49 Raw'!AF102</f>
        <v>9.0308639999999993</v>
      </c>
      <c r="AD114" s="27">
        <f>'AEO 2022 Table 49 Raw'!AG102</f>
        <v>9.0493760000000005</v>
      </c>
      <c r="AE114" s="27">
        <f>'AEO 2022 Table 49 Raw'!AH102</f>
        <v>9.0737050000000004</v>
      </c>
      <c r="AF114" s="27">
        <f>'AEO 2022 Table 49 Raw'!AI102</f>
        <v>9.0944210000000005</v>
      </c>
      <c r="AG114" s="45">
        <f>'AEO 2022 Table 49 Raw'!AJ102</f>
        <v>1.0999999999999999E-2</v>
      </c>
    </row>
    <row r="115" spans="1:33" ht="15" customHeight="1">
      <c r="A115" s="8" t="s">
        <v>1371</v>
      </c>
      <c r="B115" s="24" t="s">
        <v>1274</v>
      </c>
      <c r="C115" s="27">
        <f>'AEO 2022 Table 49 Raw'!F103</f>
        <v>6.8265399999999996</v>
      </c>
      <c r="D115" s="27">
        <f>'AEO 2022 Table 49 Raw'!G103</f>
        <v>6.9645820000000001</v>
      </c>
      <c r="E115" s="27">
        <f>'AEO 2022 Table 49 Raw'!H103</f>
        <v>7.0920110000000003</v>
      </c>
      <c r="F115" s="27">
        <f>'AEO 2022 Table 49 Raw'!I103</f>
        <v>7.224513</v>
      </c>
      <c r="G115" s="27">
        <f>'AEO 2022 Table 49 Raw'!J103</f>
        <v>7.3624219999999996</v>
      </c>
      <c r="H115" s="27">
        <f>'AEO 2022 Table 49 Raw'!K103</f>
        <v>7.5016480000000003</v>
      </c>
      <c r="I115" s="27">
        <f>'AEO 2022 Table 49 Raw'!L103</f>
        <v>7.6410309999999999</v>
      </c>
      <c r="J115" s="27">
        <f>'AEO 2022 Table 49 Raw'!M103</f>
        <v>7.7655770000000004</v>
      </c>
      <c r="K115" s="27">
        <f>'AEO 2022 Table 49 Raw'!N103</f>
        <v>7.8937939999999998</v>
      </c>
      <c r="L115" s="27">
        <f>'AEO 2022 Table 49 Raw'!O103</f>
        <v>8.0232550000000007</v>
      </c>
      <c r="M115" s="27">
        <f>'AEO 2022 Table 49 Raw'!P103</f>
        <v>8.1518569999999997</v>
      </c>
      <c r="N115" s="27">
        <f>'AEO 2022 Table 49 Raw'!Q103</f>
        <v>8.277692</v>
      </c>
      <c r="O115" s="27">
        <f>'AEO 2022 Table 49 Raw'!R103</f>
        <v>8.3961539999999992</v>
      </c>
      <c r="P115" s="27">
        <f>'AEO 2022 Table 49 Raw'!S103</f>
        <v>8.5064329999999995</v>
      </c>
      <c r="Q115" s="27">
        <f>'AEO 2022 Table 49 Raw'!T103</f>
        <v>8.6087249999999997</v>
      </c>
      <c r="R115" s="27">
        <f>'AEO 2022 Table 49 Raw'!U103</f>
        <v>8.7032450000000008</v>
      </c>
      <c r="S115" s="27">
        <f>'AEO 2022 Table 49 Raw'!V103</f>
        <v>8.7891949999999994</v>
      </c>
      <c r="T115" s="27">
        <f>'AEO 2022 Table 49 Raw'!W103</f>
        <v>8.8664480000000001</v>
      </c>
      <c r="U115" s="27">
        <f>'AEO 2022 Table 49 Raw'!X103</f>
        <v>8.9334910000000001</v>
      </c>
      <c r="V115" s="27">
        <f>'AEO 2022 Table 49 Raw'!Y103</f>
        <v>8.9901269999999993</v>
      </c>
      <c r="W115" s="27">
        <f>'AEO 2022 Table 49 Raw'!Z103</f>
        <v>9.0396370000000008</v>
      </c>
      <c r="X115" s="27">
        <f>'AEO 2022 Table 49 Raw'!AA103</f>
        <v>9.0812159999999995</v>
      </c>
      <c r="Y115" s="27">
        <f>'AEO 2022 Table 49 Raw'!AB103</f>
        <v>9.119707</v>
      </c>
      <c r="Z115" s="27">
        <f>'AEO 2022 Table 49 Raw'!AC103</f>
        <v>9.1546830000000003</v>
      </c>
      <c r="AA115" s="27">
        <f>'AEO 2022 Table 49 Raw'!AD103</f>
        <v>9.1837809999999998</v>
      </c>
      <c r="AB115" s="27">
        <f>'AEO 2022 Table 49 Raw'!AE103</f>
        <v>9.2086279999999991</v>
      </c>
      <c r="AC115" s="27">
        <f>'AEO 2022 Table 49 Raw'!AF103</f>
        <v>9.2318210000000001</v>
      </c>
      <c r="AD115" s="27">
        <f>'AEO 2022 Table 49 Raw'!AG103</f>
        <v>9.2535740000000004</v>
      </c>
      <c r="AE115" s="27">
        <f>'AEO 2022 Table 49 Raw'!AH103</f>
        <v>9.2733260000000008</v>
      </c>
      <c r="AF115" s="27">
        <f>'AEO 2022 Table 49 Raw'!AI103</f>
        <v>9.2914270000000005</v>
      </c>
      <c r="AG115" s="45">
        <f>'AEO 2022 Table 49 Raw'!AJ103</f>
        <v>1.0999999999999999E-2</v>
      </c>
    </row>
    <row r="116" spans="1:33" ht="15" customHeight="1">
      <c r="A116" s="8" t="s">
        <v>1372</v>
      </c>
      <c r="B116" s="24" t="s">
        <v>1276</v>
      </c>
      <c r="C116" s="27">
        <f>'AEO 2022 Table 49 Raw'!F104</f>
        <v>6.9534979999999997</v>
      </c>
      <c r="D116" s="27">
        <f>'AEO 2022 Table 49 Raw'!G104</f>
        <v>7.0197219999999998</v>
      </c>
      <c r="E116" s="27">
        <f>'AEO 2022 Table 49 Raw'!H104</f>
        <v>7.0922640000000001</v>
      </c>
      <c r="F116" s="27">
        <f>'AEO 2022 Table 49 Raw'!I104</f>
        <v>7.1759320000000004</v>
      </c>
      <c r="G116" s="27">
        <f>'AEO 2022 Table 49 Raw'!J104</f>
        <v>7.2693190000000003</v>
      </c>
      <c r="H116" s="27">
        <f>'AEO 2022 Table 49 Raw'!K104</f>
        <v>7.3691370000000003</v>
      </c>
      <c r="I116" s="27">
        <f>'AEO 2022 Table 49 Raw'!L104</f>
        <v>7.4750519999999998</v>
      </c>
      <c r="J116" s="27">
        <f>'AEO 2022 Table 49 Raw'!M104</f>
        <v>7.572362</v>
      </c>
      <c r="K116" s="27">
        <f>'AEO 2022 Table 49 Raw'!N104</f>
        <v>7.6762389999999998</v>
      </c>
      <c r="L116" s="27">
        <f>'AEO 2022 Table 49 Raw'!O104</f>
        <v>7.7816679999999998</v>
      </c>
      <c r="M116" s="27">
        <f>'AEO 2022 Table 49 Raw'!P104</f>
        <v>7.8891499999999999</v>
      </c>
      <c r="N116" s="27">
        <f>'AEO 2022 Table 49 Raw'!Q104</f>
        <v>7.9950070000000002</v>
      </c>
      <c r="O116" s="27">
        <f>'AEO 2022 Table 49 Raw'!R104</f>
        <v>8.0973710000000008</v>
      </c>
      <c r="P116" s="27">
        <f>'AEO 2022 Table 49 Raw'!S104</f>
        <v>8.1868479999999995</v>
      </c>
      <c r="Q116" s="27">
        <f>'AEO 2022 Table 49 Raw'!T104</f>
        <v>8.2676960000000008</v>
      </c>
      <c r="R116" s="27">
        <f>'AEO 2022 Table 49 Raw'!U104</f>
        <v>8.3420539999999992</v>
      </c>
      <c r="S116" s="27">
        <f>'AEO 2022 Table 49 Raw'!V104</f>
        <v>8.4092800000000008</v>
      </c>
      <c r="T116" s="27">
        <f>'AEO 2022 Table 49 Raw'!W104</f>
        <v>8.470243</v>
      </c>
      <c r="U116" s="27">
        <f>'AEO 2022 Table 49 Raw'!X104</f>
        <v>8.5259520000000002</v>
      </c>
      <c r="V116" s="27">
        <f>'AEO 2022 Table 49 Raw'!Y104</f>
        <v>8.5773080000000004</v>
      </c>
      <c r="W116" s="27">
        <f>'AEO 2022 Table 49 Raw'!Z104</f>
        <v>8.6237820000000003</v>
      </c>
      <c r="X116" s="27">
        <f>'AEO 2022 Table 49 Raw'!AA104</f>
        <v>8.6649600000000007</v>
      </c>
      <c r="Y116" s="27">
        <f>'AEO 2022 Table 49 Raw'!AB104</f>
        <v>8.7015150000000006</v>
      </c>
      <c r="Z116" s="27">
        <f>'AEO 2022 Table 49 Raw'!AC104</f>
        <v>8.7343580000000003</v>
      </c>
      <c r="AA116" s="27">
        <f>'AEO 2022 Table 49 Raw'!AD104</f>
        <v>8.7638029999999993</v>
      </c>
      <c r="AB116" s="27">
        <f>'AEO 2022 Table 49 Raw'!AE104</f>
        <v>8.7909229999999994</v>
      </c>
      <c r="AC116" s="27">
        <f>'AEO 2022 Table 49 Raw'!AF104</f>
        <v>8.8164269999999991</v>
      </c>
      <c r="AD116" s="27">
        <f>'AEO 2022 Table 49 Raw'!AG104</f>
        <v>8.8398380000000003</v>
      </c>
      <c r="AE116" s="27">
        <f>'AEO 2022 Table 49 Raw'!AH104</f>
        <v>8.860417</v>
      </c>
      <c r="AF116" s="27">
        <f>'AEO 2022 Table 49 Raw'!AI104</f>
        <v>8.8786299999999994</v>
      </c>
      <c r="AG116" s="45">
        <f>'AEO 2022 Table 49 Raw'!AJ104</f>
        <v>8.0000000000000002E-3</v>
      </c>
    </row>
    <row r="117" spans="1:33" ht="15" customHeight="1">
      <c r="A117" s="8" t="s">
        <v>1373</v>
      </c>
      <c r="B117" s="24" t="s">
        <v>1278</v>
      </c>
      <c r="C117" s="27">
        <f>'AEO 2022 Table 49 Raw'!F105</f>
        <v>18.080877000000001</v>
      </c>
      <c r="D117" s="27">
        <f>'AEO 2022 Table 49 Raw'!G105</f>
        <v>17.921101</v>
      </c>
      <c r="E117" s="27">
        <f>'AEO 2022 Table 49 Raw'!H105</f>
        <v>17.821128999999999</v>
      </c>
      <c r="F117" s="27">
        <f>'AEO 2022 Table 49 Raw'!I105</f>
        <v>17.766092</v>
      </c>
      <c r="G117" s="27">
        <f>'AEO 2022 Table 49 Raw'!J105</f>
        <v>17.754145000000001</v>
      </c>
      <c r="H117" s="27">
        <f>'AEO 2022 Table 49 Raw'!K105</f>
        <v>17.781276999999999</v>
      </c>
      <c r="I117" s="27">
        <f>'AEO 2022 Table 49 Raw'!L105</f>
        <v>17.843039999999998</v>
      </c>
      <c r="J117" s="27">
        <f>'AEO 2022 Table 49 Raw'!M105</f>
        <v>17.917535999999998</v>
      </c>
      <c r="K117" s="27">
        <f>'AEO 2022 Table 49 Raw'!N105</f>
        <v>18.015467000000001</v>
      </c>
      <c r="L117" s="27">
        <f>'AEO 2022 Table 49 Raw'!O105</f>
        <v>18.131907000000002</v>
      </c>
      <c r="M117" s="27">
        <f>'AEO 2022 Table 49 Raw'!P105</f>
        <v>18.259782999999999</v>
      </c>
      <c r="N117" s="27">
        <f>'AEO 2022 Table 49 Raw'!Q105</f>
        <v>18.394435999999999</v>
      </c>
      <c r="O117" s="27">
        <f>'AEO 2022 Table 49 Raw'!R105</f>
        <v>18.529308</v>
      </c>
      <c r="P117" s="27">
        <f>'AEO 2022 Table 49 Raw'!S105</f>
        <v>18.540382000000001</v>
      </c>
      <c r="Q117" s="27">
        <f>'AEO 2022 Table 49 Raw'!T105</f>
        <v>18.606767999999999</v>
      </c>
      <c r="R117" s="27">
        <f>'AEO 2022 Table 49 Raw'!U105</f>
        <v>18.739751999999999</v>
      </c>
      <c r="S117" s="27">
        <f>'AEO 2022 Table 49 Raw'!V105</f>
        <v>18.849883999999999</v>
      </c>
      <c r="T117" s="27">
        <f>'AEO 2022 Table 49 Raw'!W105</f>
        <v>18.906734</v>
      </c>
      <c r="U117" s="27">
        <f>'AEO 2022 Table 49 Raw'!X105</f>
        <v>18.970576999999999</v>
      </c>
      <c r="V117" s="27">
        <f>'AEO 2022 Table 49 Raw'!Y105</f>
        <v>19.031901999999999</v>
      </c>
      <c r="W117" s="27">
        <f>'AEO 2022 Table 49 Raw'!Z105</f>
        <v>19.084391</v>
      </c>
      <c r="X117" s="27">
        <f>'AEO 2022 Table 49 Raw'!AA105</f>
        <v>19.131432</v>
      </c>
      <c r="Y117" s="27">
        <f>'AEO 2022 Table 49 Raw'!AB105</f>
        <v>19.174945999999998</v>
      </c>
      <c r="Z117" s="27">
        <f>'AEO 2022 Table 49 Raw'!AC105</f>
        <v>19.215378000000001</v>
      </c>
      <c r="AA117" s="27">
        <f>'AEO 2022 Table 49 Raw'!AD105</f>
        <v>19.253077999999999</v>
      </c>
      <c r="AB117" s="27">
        <f>'AEO 2022 Table 49 Raw'!AE105</f>
        <v>19.288959999999999</v>
      </c>
      <c r="AC117" s="27">
        <f>'AEO 2022 Table 49 Raw'!AF105</f>
        <v>19.325548000000001</v>
      </c>
      <c r="AD117" s="27">
        <f>'AEO 2022 Table 49 Raw'!AG105</f>
        <v>19.361499999999999</v>
      </c>
      <c r="AE117" s="27">
        <f>'AEO 2022 Table 49 Raw'!AH105</f>
        <v>19.319199000000001</v>
      </c>
      <c r="AF117" s="27">
        <f>'AEO 2022 Table 49 Raw'!AI105</f>
        <v>19.361134</v>
      </c>
      <c r="AG117" s="45">
        <f>'AEO 2022 Table 49 Raw'!AJ105</f>
        <v>2E-3</v>
      </c>
    </row>
    <row r="118" spans="1:33" ht="15" customHeight="1">
      <c r="A118" s="8" t="s">
        <v>1374</v>
      </c>
      <c r="B118" s="24" t="s">
        <v>1280</v>
      </c>
      <c r="C118" s="27">
        <f>'AEO 2022 Table 49 Raw'!F106</f>
        <v>14.041238999999999</v>
      </c>
      <c r="D118" s="27">
        <f>'AEO 2022 Table 49 Raw'!G106</f>
        <v>14.243501999999999</v>
      </c>
      <c r="E118" s="27">
        <f>'AEO 2022 Table 49 Raw'!H106</f>
        <v>14.410541</v>
      </c>
      <c r="F118" s="27">
        <f>'AEO 2022 Table 49 Raw'!I106</f>
        <v>14.580531000000001</v>
      </c>
      <c r="G118" s="27">
        <f>'AEO 2022 Table 49 Raw'!J106</f>
        <v>14.775587</v>
      </c>
      <c r="H118" s="27">
        <f>'AEO 2022 Table 49 Raw'!K106</f>
        <v>14.995126000000001</v>
      </c>
      <c r="I118" s="27">
        <f>'AEO 2022 Table 49 Raw'!L106</f>
        <v>15.21935</v>
      </c>
      <c r="J118" s="27">
        <f>'AEO 2022 Table 49 Raw'!M106</f>
        <v>15.416478</v>
      </c>
      <c r="K118" s="27">
        <f>'AEO 2022 Table 49 Raw'!N106</f>
        <v>15.623511000000001</v>
      </c>
      <c r="L118" s="27">
        <f>'AEO 2022 Table 49 Raw'!O106</f>
        <v>15.835654999999999</v>
      </c>
      <c r="M118" s="27">
        <f>'AEO 2022 Table 49 Raw'!P106</f>
        <v>16.047836</v>
      </c>
      <c r="N118" s="27">
        <f>'AEO 2022 Table 49 Raw'!Q106</f>
        <v>16.258656999999999</v>
      </c>
      <c r="O118" s="27">
        <f>'AEO 2022 Table 49 Raw'!R106</f>
        <v>16.458404999999999</v>
      </c>
      <c r="P118" s="27">
        <f>'AEO 2022 Table 49 Raw'!S106</f>
        <v>16.634777</v>
      </c>
      <c r="Q118" s="27">
        <f>'AEO 2022 Table 49 Raw'!T106</f>
        <v>16.790485</v>
      </c>
      <c r="R118" s="27">
        <f>'AEO 2022 Table 49 Raw'!U106</f>
        <v>16.926318999999999</v>
      </c>
      <c r="S118" s="27">
        <f>'AEO 2022 Table 49 Raw'!V106</f>
        <v>17.04166</v>
      </c>
      <c r="T118" s="27">
        <f>'AEO 2022 Table 49 Raw'!W106</f>
        <v>17.142448000000002</v>
      </c>
      <c r="U118" s="27">
        <f>'AEO 2022 Table 49 Raw'!X106</f>
        <v>17.229883000000001</v>
      </c>
      <c r="V118" s="27">
        <f>'AEO 2022 Table 49 Raw'!Y106</f>
        <v>17.316497999999999</v>
      </c>
      <c r="W118" s="27">
        <f>'AEO 2022 Table 49 Raw'!Z106</f>
        <v>17.390114000000001</v>
      </c>
      <c r="X118" s="27">
        <f>'AEO 2022 Table 49 Raw'!AA106</f>
        <v>17.454279</v>
      </c>
      <c r="Y118" s="27">
        <f>'AEO 2022 Table 49 Raw'!AB106</f>
        <v>17.508189999999999</v>
      </c>
      <c r="Z118" s="27">
        <f>'AEO 2022 Table 49 Raw'!AC106</f>
        <v>17.556660000000001</v>
      </c>
      <c r="AA118" s="27">
        <f>'AEO 2022 Table 49 Raw'!AD106</f>
        <v>17.600404999999999</v>
      </c>
      <c r="AB118" s="27">
        <f>'AEO 2022 Table 49 Raw'!AE106</f>
        <v>17.640861999999998</v>
      </c>
      <c r="AC118" s="27">
        <f>'AEO 2022 Table 49 Raw'!AF106</f>
        <v>17.679469999999998</v>
      </c>
      <c r="AD118" s="27">
        <f>'AEO 2022 Table 49 Raw'!AG106</f>
        <v>17.71566</v>
      </c>
      <c r="AE118" s="27">
        <f>'AEO 2022 Table 49 Raw'!AH106</f>
        <v>17.749956000000001</v>
      </c>
      <c r="AF118" s="27">
        <f>'AEO 2022 Table 49 Raw'!AI106</f>
        <v>17.783300000000001</v>
      </c>
      <c r="AG118" s="45">
        <f>'AEO 2022 Table 49 Raw'!AJ106</f>
        <v>8.0000000000000002E-3</v>
      </c>
    </row>
    <row r="119" spans="1:33" ht="15" customHeight="1">
      <c r="A119" s="8" t="s">
        <v>1375</v>
      </c>
      <c r="B119" s="24" t="s">
        <v>1282</v>
      </c>
      <c r="C119" s="27">
        <f>'AEO 2022 Table 49 Raw'!F107</f>
        <v>10.208254</v>
      </c>
      <c r="D119" s="27">
        <f>'AEO 2022 Table 49 Raw'!G107</f>
        <v>10.353395000000001</v>
      </c>
      <c r="E119" s="27">
        <f>'AEO 2022 Table 49 Raw'!H107</f>
        <v>10.474478</v>
      </c>
      <c r="F119" s="27">
        <f>'AEO 2022 Table 49 Raw'!I107</f>
        <v>10.597367</v>
      </c>
      <c r="G119" s="27">
        <f>'AEO 2022 Table 49 Raw'!J107</f>
        <v>10.731375</v>
      </c>
      <c r="H119" s="27">
        <f>'AEO 2022 Table 49 Raw'!K107</f>
        <v>10.875707</v>
      </c>
      <c r="I119" s="27">
        <f>'AEO 2022 Table 49 Raw'!L107</f>
        <v>11.035140999999999</v>
      </c>
      <c r="J119" s="27">
        <f>'AEO 2022 Table 49 Raw'!M107</f>
        <v>11.176893</v>
      </c>
      <c r="K119" s="27">
        <f>'AEO 2022 Table 49 Raw'!N107</f>
        <v>11.325156</v>
      </c>
      <c r="L119" s="27">
        <f>'AEO 2022 Table 49 Raw'!O107</f>
        <v>11.4788</v>
      </c>
      <c r="M119" s="27">
        <f>'AEO 2022 Table 49 Raw'!P107</f>
        <v>11.632883</v>
      </c>
      <c r="N119" s="27">
        <f>'AEO 2022 Table 49 Raw'!Q107</f>
        <v>11.786349</v>
      </c>
      <c r="O119" s="27">
        <f>'AEO 2022 Table 49 Raw'!R107</f>
        <v>11.931628999999999</v>
      </c>
      <c r="P119" s="27">
        <f>'AEO 2022 Table 49 Raw'!S107</f>
        <v>12.050856</v>
      </c>
      <c r="Q119" s="27">
        <f>'AEO 2022 Table 49 Raw'!T107</f>
        <v>12.152308</v>
      </c>
      <c r="R119" s="27">
        <f>'AEO 2022 Table 49 Raw'!U107</f>
        <v>12.240264</v>
      </c>
      <c r="S119" s="27">
        <f>'AEO 2022 Table 49 Raw'!V107</f>
        <v>12.317617</v>
      </c>
      <c r="T119" s="27">
        <f>'AEO 2022 Table 49 Raw'!W107</f>
        <v>12.385246</v>
      </c>
      <c r="U119" s="27">
        <f>'AEO 2022 Table 49 Raw'!X107</f>
        <v>12.444169</v>
      </c>
      <c r="V119" s="27">
        <f>'AEO 2022 Table 49 Raw'!Y107</f>
        <v>12.503506</v>
      </c>
      <c r="W119" s="27">
        <f>'AEO 2022 Table 49 Raw'!Z107</f>
        <v>12.554906000000001</v>
      </c>
      <c r="X119" s="27">
        <f>'AEO 2022 Table 49 Raw'!AA107</f>
        <v>12.600726999999999</v>
      </c>
      <c r="Y119" s="27">
        <f>'AEO 2022 Table 49 Raw'!AB107</f>
        <v>12.642158999999999</v>
      </c>
      <c r="Z119" s="27">
        <f>'AEO 2022 Table 49 Raw'!AC107</f>
        <v>12.679489</v>
      </c>
      <c r="AA119" s="27">
        <f>'AEO 2022 Table 49 Raw'!AD107</f>
        <v>12.712895</v>
      </c>
      <c r="AB119" s="27">
        <f>'AEO 2022 Table 49 Raw'!AE107</f>
        <v>12.742675999999999</v>
      </c>
      <c r="AC119" s="27">
        <f>'AEO 2022 Table 49 Raw'!AF107</f>
        <v>12.769346000000001</v>
      </c>
      <c r="AD119" s="27">
        <f>'AEO 2022 Table 49 Raw'!AG107</f>
        <v>12.792731</v>
      </c>
      <c r="AE119" s="27">
        <f>'AEO 2022 Table 49 Raw'!AH107</f>
        <v>12.813243999999999</v>
      </c>
      <c r="AF119" s="27">
        <f>'AEO 2022 Table 49 Raw'!AI107</f>
        <v>12.833055</v>
      </c>
      <c r="AG119" s="45">
        <f>'AEO 2022 Table 49 Raw'!AJ107</f>
        <v>8.0000000000000002E-3</v>
      </c>
    </row>
    <row r="120" spans="1:33" ht="15" customHeight="1">
      <c r="A120" s="8" t="s">
        <v>1376</v>
      </c>
      <c r="B120" s="24" t="s">
        <v>1284</v>
      </c>
      <c r="C120" s="27">
        <f>'AEO 2022 Table 49 Raw'!F108</f>
        <v>11.399428</v>
      </c>
      <c r="D120" s="27">
        <f>'AEO 2022 Table 49 Raw'!G108</f>
        <v>11.399428</v>
      </c>
      <c r="E120" s="27">
        <f>'AEO 2022 Table 49 Raw'!H108</f>
        <v>11.399426999999999</v>
      </c>
      <c r="F120" s="27">
        <f>'AEO 2022 Table 49 Raw'!I108</f>
        <v>11.399426999999999</v>
      </c>
      <c r="G120" s="27">
        <f>'AEO 2022 Table 49 Raw'!J108</f>
        <v>11.399428</v>
      </c>
      <c r="H120" s="27">
        <f>'AEO 2022 Table 49 Raw'!K108</f>
        <v>11.399428</v>
      </c>
      <c r="I120" s="27">
        <f>'AEO 2022 Table 49 Raw'!L108</f>
        <v>11.399428</v>
      </c>
      <c r="J120" s="27">
        <f>'AEO 2022 Table 49 Raw'!M108</f>
        <v>11.399428</v>
      </c>
      <c r="K120" s="27">
        <f>'AEO 2022 Table 49 Raw'!N108</f>
        <v>11.399426999999999</v>
      </c>
      <c r="L120" s="27">
        <f>'AEO 2022 Table 49 Raw'!O108</f>
        <v>11.399429</v>
      </c>
      <c r="M120" s="27">
        <f>'AEO 2022 Table 49 Raw'!P108</f>
        <v>11.399430000000001</v>
      </c>
      <c r="N120" s="27">
        <f>'AEO 2022 Table 49 Raw'!Q108</f>
        <v>11.399426999999999</v>
      </c>
      <c r="O120" s="27">
        <f>'AEO 2022 Table 49 Raw'!R108</f>
        <v>11.399426</v>
      </c>
      <c r="P120" s="27">
        <f>'AEO 2022 Table 49 Raw'!S108</f>
        <v>11.399429</v>
      </c>
      <c r="Q120" s="27">
        <f>'AEO 2022 Table 49 Raw'!T108</f>
        <v>11.399426</v>
      </c>
      <c r="R120" s="27">
        <f>'AEO 2022 Table 49 Raw'!U108</f>
        <v>11.399426</v>
      </c>
      <c r="S120" s="27">
        <f>'AEO 2022 Table 49 Raw'!V108</f>
        <v>11.399429</v>
      </c>
      <c r="T120" s="27">
        <f>'AEO 2022 Table 49 Raw'!W108</f>
        <v>11.399428</v>
      </c>
      <c r="U120" s="27">
        <f>'AEO 2022 Table 49 Raw'!X108</f>
        <v>11.399426999999999</v>
      </c>
      <c r="V120" s="27">
        <f>'AEO 2022 Table 49 Raw'!Y108</f>
        <v>11.399428</v>
      </c>
      <c r="W120" s="27">
        <f>'AEO 2022 Table 49 Raw'!Z108</f>
        <v>11.399428</v>
      </c>
      <c r="X120" s="27">
        <f>'AEO 2022 Table 49 Raw'!AA108</f>
        <v>11.399426</v>
      </c>
      <c r="Y120" s="27">
        <f>'AEO 2022 Table 49 Raw'!AB108</f>
        <v>11.399429</v>
      </c>
      <c r="Z120" s="27">
        <f>'AEO 2022 Table 49 Raw'!AC108</f>
        <v>11.399429</v>
      </c>
      <c r="AA120" s="27">
        <f>'AEO 2022 Table 49 Raw'!AD108</f>
        <v>11.399429</v>
      </c>
      <c r="AB120" s="27">
        <f>'AEO 2022 Table 49 Raw'!AE108</f>
        <v>11.399424</v>
      </c>
      <c r="AC120" s="27">
        <f>'AEO 2022 Table 49 Raw'!AF108</f>
        <v>11.399428</v>
      </c>
      <c r="AD120" s="27">
        <f>'AEO 2022 Table 49 Raw'!AG108</f>
        <v>11.399429</v>
      </c>
      <c r="AE120" s="27">
        <f>'AEO 2022 Table 49 Raw'!AH108</f>
        <v>11.399424</v>
      </c>
      <c r="AF120" s="27">
        <f>'AEO 2022 Table 49 Raw'!AI108</f>
        <v>11.399429</v>
      </c>
      <c r="AG120" s="45">
        <f>'AEO 2022 Table 49 Raw'!AJ108</f>
        <v>0</v>
      </c>
    </row>
    <row r="121" spans="1:33" ht="15" customHeight="1">
      <c r="A121" s="8" t="s">
        <v>1377</v>
      </c>
      <c r="B121" s="24" t="s">
        <v>1378</v>
      </c>
      <c r="C121" s="27">
        <f>'AEO 2022 Table 49 Raw'!F109</f>
        <v>8.1464560000000006</v>
      </c>
      <c r="D121" s="27">
        <f>'AEO 2022 Table 49 Raw'!G109</f>
        <v>8.2410069999999997</v>
      </c>
      <c r="E121" s="27">
        <f>'AEO 2022 Table 49 Raw'!H109</f>
        <v>8.3459590000000006</v>
      </c>
      <c r="F121" s="27">
        <f>'AEO 2022 Table 49 Raw'!I109</f>
        <v>8.468845</v>
      </c>
      <c r="G121" s="27">
        <f>'AEO 2022 Table 49 Raw'!J109</f>
        <v>8.6089749999999992</v>
      </c>
      <c r="H121" s="27">
        <f>'AEO 2022 Table 49 Raw'!K109</f>
        <v>8.7577449999999999</v>
      </c>
      <c r="I121" s="27">
        <f>'AEO 2022 Table 49 Raw'!L109</f>
        <v>8.9151279999999993</v>
      </c>
      <c r="J121" s="27">
        <f>'AEO 2022 Table 49 Raw'!M109</f>
        <v>9.0699079999999999</v>
      </c>
      <c r="K121" s="27">
        <f>'AEO 2022 Table 49 Raw'!N109</f>
        <v>9.2327910000000006</v>
      </c>
      <c r="L121" s="27">
        <f>'AEO 2022 Table 49 Raw'!O109</f>
        <v>9.4007380000000005</v>
      </c>
      <c r="M121" s="27">
        <f>'AEO 2022 Table 49 Raw'!P109</f>
        <v>9.5716070000000002</v>
      </c>
      <c r="N121" s="27">
        <f>'AEO 2022 Table 49 Raw'!Q109</f>
        <v>9.7397229999999997</v>
      </c>
      <c r="O121" s="27">
        <f>'AEO 2022 Table 49 Raw'!R109</f>
        <v>9.8999590000000008</v>
      </c>
      <c r="P121" s="27">
        <f>'AEO 2022 Table 49 Raw'!S109</f>
        <v>10.046317999999999</v>
      </c>
      <c r="Q121" s="27">
        <f>'AEO 2022 Table 49 Raw'!T109</f>
        <v>10.179741999999999</v>
      </c>
      <c r="R121" s="27">
        <f>'AEO 2022 Table 49 Raw'!U109</f>
        <v>10.302503</v>
      </c>
      <c r="S121" s="27">
        <f>'AEO 2022 Table 49 Raw'!V109</f>
        <v>10.415221000000001</v>
      </c>
      <c r="T121" s="27">
        <f>'AEO 2022 Table 49 Raw'!W109</f>
        <v>10.524191999999999</v>
      </c>
      <c r="U121" s="27">
        <f>'AEO 2022 Table 49 Raw'!X109</f>
        <v>10.623345</v>
      </c>
      <c r="V121" s="27">
        <f>'AEO 2022 Table 49 Raw'!Y109</f>
        <v>10.717430999999999</v>
      </c>
      <c r="W121" s="27">
        <f>'AEO 2022 Table 49 Raw'!Z109</f>
        <v>10.80306</v>
      </c>
      <c r="X121" s="27">
        <f>'AEO 2022 Table 49 Raw'!AA109</f>
        <v>10.878671000000001</v>
      </c>
      <c r="Y121" s="27">
        <f>'AEO 2022 Table 49 Raw'!AB109</f>
        <v>10.943417999999999</v>
      </c>
      <c r="Z121" s="27">
        <f>'AEO 2022 Table 49 Raw'!AC109</f>
        <v>10.998825</v>
      </c>
      <c r="AA121" s="27">
        <f>'AEO 2022 Table 49 Raw'!AD109</f>
        <v>11.048496</v>
      </c>
      <c r="AB121" s="27">
        <f>'AEO 2022 Table 49 Raw'!AE109</f>
        <v>11.094803000000001</v>
      </c>
      <c r="AC121" s="27">
        <f>'AEO 2022 Table 49 Raw'!AF109</f>
        <v>11.137778000000001</v>
      </c>
      <c r="AD121" s="27">
        <f>'AEO 2022 Table 49 Raw'!AG109</f>
        <v>11.176422000000001</v>
      </c>
      <c r="AE121" s="27">
        <f>'AEO 2022 Table 49 Raw'!AH109</f>
        <v>11.212151</v>
      </c>
      <c r="AF121" s="27">
        <f>'AEO 2022 Table 49 Raw'!AI109</f>
        <v>11.247814</v>
      </c>
      <c r="AG121" s="45">
        <f>'AEO 2022 Table 49 Raw'!AJ109</f>
        <v>1.0999999999999999E-2</v>
      </c>
    </row>
    <row r="122" spans="1:33" ht="15" customHeight="1">
      <c r="B122" s="23" t="s">
        <v>1299</v>
      </c>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27"/>
      <c r="AG122" s="45"/>
    </row>
    <row r="123" spans="1:33" ht="15" customHeight="1">
      <c r="A123" s="8" t="s">
        <v>1379</v>
      </c>
      <c r="B123" s="24" t="s">
        <v>1269</v>
      </c>
      <c r="C123" s="27">
        <f>'AEO 2022 Table 49 Raw'!F111</f>
        <v>6.102068</v>
      </c>
      <c r="D123" s="27">
        <f>'AEO 2022 Table 49 Raw'!G111</f>
        <v>6.1458969999999997</v>
      </c>
      <c r="E123" s="27">
        <f>'AEO 2022 Table 49 Raw'!H111</f>
        <v>6.196777</v>
      </c>
      <c r="F123" s="27">
        <f>'AEO 2022 Table 49 Raw'!I111</f>
        <v>6.2597810000000003</v>
      </c>
      <c r="G123" s="27">
        <f>'AEO 2022 Table 49 Raw'!J111</f>
        <v>6.3349330000000004</v>
      </c>
      <c r="H123" s="27">
        <f>'AEO 2022 Table 49 Raw'!K111</f>
        <v>6.4205880000000004</v>
      </c>
      <c r="I123" s="27">
        <f>'AEO 2022 Table 49 Raw'!L111</f>
        <v>6.5153499999999998</v>
      </c>
      <c r="J123" s="27">
        <f>'AEO 2022 Table 49 Raw'!M111</f>
        <v>6.6115449999999996</v>
      </c>
      <c r="K123" s="27">
        <f>'AEO 2022 Table 49 Raw'!N111</f>
        <v>6.7120110000000004</v>
      </c>
      <c r="L123" s="27">
        <f>'AEO 2022 Table 49 Raw'!O111</f>
        <v>6.8130629999999996</v>
      </c>
      <c r="M123" s="27">
        <f>'AEO 2022 Table 49 Raw'!P111</f>
        <v>6.9126240000000001</v>
      </c>
      <c r="N123" s="27">
        <f>'AEO 2022 Table 49 Raw'!Q111</f>
        <v>7.0083909999999996</v>
      </c>
      <c r="O123" s="27">
        <f>'AEO 2022 Table 49 Raw'!R111</f>
        <v>7.0959760000000003</v>
      </c>
      <c r="P123" s="27">
        <f>'AEO 2022 Table 49 Raw'!S111</f>
        <v>7.1733820000000001</v>
      </c>
      <c r="Q123" s="27">
        <f>'AEO 2022 Table 49 Raw'!T111</f>
        <v>7.2408939999999999</v>
      </c>
      <c r="R123" s="27">
        <f>'AEO 2022 Table 49 Raw'!U111</f>
        <v>7.3009709999999997</v>
      </c>
      <c r="S123" s="27">
        <f>'AEO 2022 Table 49 Raw'!V111</f>
        <v>7.3547659999999997</v>
      </c>
      <c r="T123" s="27">
        <f>'AEO 2022 Table 49 Raw'!W111</f>
        <v>7.4023240000000001</v>
      </c>
      <c r="U123" s="27">
        <f>'AEO 2022 Table 49 Raw'!X111</f>
        <v>7.4452020000000001</v>
      </c>
      <c r="V123" s="27">
        <f>'AEO 2022 Table 49 Raw'!Y111</f>
        <v>7.4834759999999996</v>
      </c>
      <c r="W123" s="27">
        <f>'AEO 2022 Table 49 Raw'!Z111</f>
        <v>7.5180829999999998</v>
      </c>
      <c r="X123" s="27">
        <f>'AEO 2022 Table 49 Raw'!AA111</f>
        <v>7.5475060000000003</v>
      </c>
      <c r="Y123" s="27">
        <f>'AEO 2022 Table 49 Raw'!AB111</f>
        <v>7.572597</v>
      </c>
      <c r="Z123" s="27">
        <f>'AEO 2022 Table 49 Raw'!AC111</f>
        <v>7.5938569999999999</v>
      </c>
      <c r="AA123" s="27">
        <f>'AEO 2022 Table 49 Raw'!AD111</f>
        <v>7.6121359999999996</v>
      </c>
      <c r="AB123" s="27">
        <f>'AEO 2022 Table 49 Raw'!AE111</f>
        <v>7.6290440000000004</v>
      </c>
      <c r="AC123" s="27">
        <f>'AEO 2022 Table 49 Raw'!AF111</f>
        <v>7.6449069999999999</v>
      </c>
      <c r="AD123" s="27">
        <f>'AEO 2022 Table 49 Raw'!AG111</f>
        <v>7.6598179999999996</v>
      </c>
      <c r="AE123" s="27">
        <f>'AEO 2022 Table 49 Raw'!AH111</f>
        <v>7.6746509999999999</v>
      </c>
      <c r="AF123" s="27">
        <f>'AEO 2022 Table 49 Raw'!AI111</f>
        <v>7.6897479999999998</v>
      </c>
      <c r="AG123" s="45">
        <f>'AEO 2022 Table 49 Raw'!AJ111</f>
        <v>8.0000000000000002E-3</v>
      </c>
    </row>
    <row r="124" spans="1:33" ht="15" customHeight="1">
      <c r="A124" s="8" t="s">
        <v>1380</v>
      </c>
      <c r="B124" s="24" t="s">
        <v>1271</v>
      </c>
      <c r="C124" s="27">
        <f>'AEO 2022 Table 49 Raw'!F112</f>
        <v>5.4224050000000004</v>
      </c>
      <c r="D124" s="27">
        <f>'AEO 2022 Table 49 Raw'!G112</f>
        <v>5.4605540000000001</v>
      </c>
      <c r="E124" s="27">
        <f>'AEO 2022 Table 49 Raw'!H112</f>
        <v>5.5048880000000002</v>
      </c>
      <c r="F124" s="27">
        <f>'AEO 2022 Table 49 Raw'!I112</f>
        <v>5.5578390000000004</v>
      </c>
      <c r="G124" s="27">
        <f>'AEO 2022 Table 49 Raw'!J112</f>
        <v>5.6212369999999998</v>
      </c>
      <c r="H124" s="27">
        <f>'AEO 2022 Table 49 Raw'!K112</f>
        <v>5.6906249999999998</v>
      </c>
      <c r="I124" s="27">
        <f>'AEO 2022 Table 49 Raw'!L112</f>
        <v>5.7637729999999996</v>
      </c>
      <c r="J124" s="27">
        <f>'AEO 2022 Table 49 Raw'!M112</f>
        <v>5.8411150000000003</v>
      </c>
      <c r="K124" s="27">
        <f>'AEO 2022 Table 49 Raw'!N112</f>
        <v>5.9261160000000004</v>
      </c>
      <c r="L124" s="27">
        <f>'AEO 2022 Table 49 Raw'!O112</f>
        <v>6.0101899999999997</v>
      </c>
      <c r="M124" s="27">
        <f>'AEO 2022 Table 49 Raw'!P112</f>
        <v>6.0986359999999999</v>
      </c>
      <c r="N124" s="27">
        <f>'AEO 2022 Table 49 Raw'!Q112</f>
        <v>6.1928910000000004</v>
      </c>
      <c r="O124" s="27">
        <f>'AEO 2022 Table 49 Raw'!R112</f>
        <v>6.2880339999999997</v>
      </c>
      <c r="P124" s="27">
        <f>'AEO 2022 Table 49 Raw'!S112</f>
        <v>6.3800759999999999</v>
      </c>
      <c r="Q124" s="27">
        <f>'AEO 2022 Table 49 Raw'!T112</f>
        <v>6.4675609999999999</v>
      </c>
      <c r="R124" s="27">
        <f>'AEO 2022 Table 49 Raw'!U112</f>
        <v>6.5536130000000004</v>
      </c>
      <c r="S124" s="27">
        <f>'AEO 2022 Table 49 Raw'!V112</f>
        <v>6.6329279999999997</v>
      </c>
      <c r="T124" s="27">
        <f>'AEO 2022 Table 49 Raw'!W112</f>
        <v>6.7068349999999999</v>
      </c>
      <c r="U124" s="27">
        <f>'AEO 2022 Table 49 Raw'!X112</f>
        <v>6.7760230000000004</v>
      </c>
      <c r="V124" s="27">
        <f>'AEO 2022 Table 49 Raw'!Y112</f>
        <v>6.8437520000000003</v>
      </c>
      <c r="W124" s="27">
        <f>'AEO 2022 Table 49 Raw'!Z112</f>
        <v>6.9053509999999996</v>
      </c>
      <c r="X124" s="27">
        <f>'AEO 2022 Table 49 Raw'!AA112</f>
        <v>6.9677290000000003</v>
      </c>
      <c r="Y124" s="27">
        <f>'AEO 2022 Table 49 Raw'!AB112</f>
        <v>7.0234389999999998</v>
      </c>
      <c r="Z124" s="27">
        <f>'AEO 2022 Table 49 Raw'!AC112</f>
        <v>7.0681729999999998</v>
      </c>
      <c r="AA124" s="27">
        <f>'AEO 2022 Table 49 Raw'!AD112</f>
        <v>7.1039199999999996</v>
      </c>
      <c r="AB124" s="27">
        <f>'AEO 2022 Table 49 Raw'!AE112</f>
        <v>7.1328389999999997</v>
      </c>
      <c r="AC124" s="27">
        <f>'AEO 2022 Table 49 Raw'!AF112</f>
        <v>7.1573779999999996</v>
      </c>
      <c r="AD124" s="27">
        <f>'AEO 2022 Table 49 Raw'!AG112</f>
        <v>7.1774430000000002</v>
      </c>
      <c r="AE124" s="27">
        <f>'AEO 2022 Table 49 Raw'!AH112</f>
        <v>7.196078</v>
      </c>
      <c r="AF124" s="27">
        <f>'AEO 2022 Table 49 Raw'!AI112</f>
        <v>7.2123400000000002</v>
      </c>
      <c r="AG124" s="45">
        <f>'AEO 2022 Table 49 Raw'!AJ112</f>
        <v>0.01</v>
      </c>
    </row>
    <row r="125" spans="1:33" ht="15" customHeight="1">
      <c r="A125" s="8" t="s">
        <v>1381</v>
      </c>
      <c r="B125" s="24" t="s">
        <v>915</v>
      </c>
      <c r="C125" s="27">
        <f>'AEO 2022 Table 49 Raw'!F113</f>
        <v>5.9537240000000002</v>
      </c>
      <c r="D125" s="27">
        <f>'AEO 2022 Table 49 Raw'!G113</f>
        <v>6.0224270000000004</v>
      </c>
      <c r="E125" s="27">
        <f>'AEO 2022 Table 49 Raw'!H113</f>
        <v>6.0854480000000004</v>
      </c>
      <c r="F125" s="27">
        <f>'AEO 2022 Table 49 Raw'!I113</f>
        <v>6.1493859999999998</v>
      </c>
      <c r="G125" s="27">
        <f>'AEO 2022 Table 49 Raw'!J113</f>
        <v>6.2153720000000003</v>
      </c>
      <c r="H125" s="27">
        <f>'AEO 2022 Table 49 Raw'!K113</f>
        <v>6.2824369999999998</v>
      </c>
      <c r="I125" s="27">
        <f>'AEO 2022 Table 49 Raw'!L113</f>
        <v>6.353313</v>
      </c>
      <c r="J125" s="27">
        <f>'AEO 2022 Table 49 Raw'!M113</f>
        <v>6.422015</v>
      </c>
      <c r="K125" s="27">
        <f>'AEO 2022 Table 49 Raw'!N113</f>
        <v>6.4969910000000004</v>
      </c>
      <c r="L125" s="27">
        <f>'AEO 2022 Table 49 Raw'!O113</f>
        <v>6.5764180000000003</v>
      </c>
      <c r="M125" s="27">
        <f>'AEO 2022 Table 49 Raw'!P113</f>
        <v>6.6605369999999997</v>
      </c>
      <c r="N125" s="27">
        <f>'AEO 2022 Table 49 Raw'!Q113</f>
        <v>6.7452009999999998</v>
      </c>
      <c r="O125" s="27">
        <f>'AEO 2022 Table 49 Raw'!R113</f>
        <v>6.820818</v>
      </c>
      <c r="P125" s="27">
        <f>'AEO 2022 Table 49 Raw'!S113</f>
        <v>6.8805889999999996</v>
      </c>
      <c r="Q125" s="27">
        <f>'AEO 2022 Table 49 Raw'!T113</f>
        <v>6.9263389999999996</v>
      </c>
      <c r="R125" s="27">
        <f>'AEO 2022 Table 49 Raw'!U113</f>
        <v>6.9655779999999998</v>
      </c>
      <c r="S125" s="27">
        <f>'AEO 2022 Table 49 Raw'!V113</f>
        <v>6.9997550000000004</v>
      </c>
      <c r="T125" s="27">
        <f>'AEO 2022 Table 49 Raw'!W113</f>
        <v>7.0304229999999999</v>
      </c>
      <c r="U125" s="27">
        <f>'AEO 2022 Table 49 Raw'!X113</f>
        <v>7.0566149999999999</v>
      </c>
      <c r="V125" s="27">
        <f>'AEO 2022 Table 49 Raw'!Y113</f>
        <v>7.0786210000000001</v>
      </c>
      <c r="W125" s="27">
        <f>'AEO 2022 Table 49 Raw'!Z113</f>
        <v>7.0958690000000004</v>
      </c>
      <c r="X125" s="27">
        <f>'AEO 2022 Table 49 Raw'!AA113</f>
        <v>7.1095600000000001</v>
      </c>
      <c r="Y125" s="27">
        <f>'AEO 2022 Table 49 Raw'!AB113</f>
        <v>7.1203630000000002</v>
      </c>
      <c r="Z125" s="27">
        <f>'AEO 2022 Table 49 Raw'!AC113</f>
        <v>7.1285889999999998</v>
      </c>
      <c r="AA125" s="27">
        <f>'AEO 2022 Table 49 Raw'!AD113</f>
        <v>7.135116</v>
      </c>
      <c r="AB125" s="27">
        <f>'AEO 2022 Table 49 Raw'!AE113</f>
        <v>7.1405010000000004</v>
      </c>
      <c r="AC125" s="27">
        <f>'AEO 2022 Table 49 Raw'!AF113</f>
        <v>7.1451219999999998</v>
      </c>
      <c r="AD125" s="27">
        <f>'AEO 2022 Table 49 Raw'!AG113</f>
        <v>7.1494929999999997</v>
      </c>
      <c r="AE125" s="27">
        <f>'AEO 2022 Table 49 Raw'!AH113</f>
        <v>7.1553459999999998</v>
      </c>
      <c r="AF125" s="27">
        <f>'AEO 2022 Table 49 Raw'!AI113</f>
        <v>7.1631450000000001</v>
      </c>
      <c r="AG125" s="45">
        <f>'AEO 2022 Table 49 Raw'!AJ113</f>
        <v>6.0000000000000001E-3</v>
      </c>
    </row>
    <row r="126" spans="1:33" ht="15" customHeight="1">
      <c r="A126" s="8" t="s">
        <v>1382</v>
      </c>
      <c r="B126" s="24" t="s">
        <v>1274</v>
      </c>
      <c r="C126" s="27">
        <f>'AEO 2022 Table 49 Raw'!F114</f>
        <v>5.7259760000000002</v>
      </c>
      <c r="D126" s="27">
        <f>'AEO 2022 Table 49 Raw'!G114</f>
        <v>5.7493499999999997</v>
      </c>
      <c r="E126" s="27">
        <f>'AEO 2022 Table 49 Raw'!H114</f>
        <v>5.7885780000000002</v>
      </c>
      <c r="F126" s="27">
        <f>'AEO 2022 Table 49 Raw'!I114</f>
        <v>5.8458129999999997</v>
      </c>
      <c r="G126" s="27">
        <f>'AEO 2022 Table 49 Raw'!J114</f>
        <v>5.9190680000000002</v>
      </c>
      <c r="H126" s="27">
        <f>'AEO 2022 Table 49 Raw'!K114</f>
        <v>6.0044050000000002</v>
      </c>
      <c r="I126" s="27">
        <f>'AEO 2022 Table 49 Raw'!L114</f>
        <v>6.1003119999999997</v>
      </c>
      <c r="J126" s="27">
        <f>'AEO 2022 Table 49 Raw'!M114</f>
        <v>6.1983519999999999</v>
      </c>
      <c r="K126" s="27">
        <f>'AEO 2022 Table 49 Raw'!N114</f>
        <v>6.301723</v>
      </c>
      <c r="L126" s="27">
        <f>'AEO 2022 Table 49 Raw'!O114</f>
        <v>6.4062599999999996</v>
      </c>
      <c r="M126" s="27">
        <f>'AEO 2022 Table 49 Raw'!P114</f>
        <v>6.5100689999999997</v>
      </c>
      <c r="N126" s="27">
        <f>'AEO 2022 Table 49 Raw'!Q114</f>
        <v>6.6122930000000002</v>
      </c>
      <c r="O126" s="27">
        <f>'AEO 2022 Table 49 Raw'!R114</f>
        <v>6.709562</v>
      </c>
      <c r="P126" s="27">
        <f>'AEO 2022 Table 49 Raw'!S114</f>
        <v>6.7992809999999997</v>
      </c>
      <c r="Q126" s="27">
        <f>'AEO 2022 Table 49 Raw'!T114</f>
        <v>6.8803159999999997</v>
      </c>
      <c r="R126" s="27">
        <f>'AEO 2022 Table 49 Raw'!U114</f>
        <v>6.9530620000000001</v>
      </c>
      <c r="S126" s="27">
        <f>'AEO 2022 Table 49 Raw'!V114</f>
        <v>7.0178700000000003</v>
      </c>
      <c r="T126" s="27">
        <f>'AEO 2022 Table 49 Raw'!W114</f>
        <v>7.0743090000000004</v>
      </c>
      <c r="U126" s="27">
        <f>'AEO 2022 Table 49 Raw'!X114</f>
        <v>7.1233899999999997</v>
      </c>
      <c r="V126" s="27">
        <f>'AEO 2022 Table 49 Raw'!Y114</f>
        <v>7.1661250000000001</v>
      </c>
      <c r="W126" s="27">
        <f>'AEO 2022 Table 49 Raw'!Z114</f>
        <v>7.2028499999999998</v>
      </c>
      <c r="X126" s="27">
        <f>'AEO 2022 Table 49 Raw'!AA114</f>
        <v>7.2341480000000002</v>
      </c>
      <c r="Y126" s="27">
        <f>'AEO 2022 Table 49 Raw'!AB114</f>
        <v>7.2614130000000001</v>
      </c>
      <c r="Z126" s="27">
        <f>'AEO 2022 Table 49 Raw'!AC114</f>
        <v>7.2849170000000001</v>
      </c>
      <c r="AA126" s="27">
        <f>'AEO 2022 Table 49 Raw'!AD114</f>
        <v>7.3056429999999999</v>
      </c>
      <c r="AB126" s="27">
        <f>'AEO 2022 Table 49 Raw'!AE114</f>
        <v>7.3242469999999997</v>
      </c>
      <c r="AC126" s="27">
        <f>'AEO 2022 Table 49 Raw'!AF114</f>
        <v>7.3408259999999999</v>
      </c>
      <c r="AD126" s="27">
        <f>'AEO 2022 Table 49 Raw'!AG114</f>
        <v>7.356401</v>
      </c>
      <c r="AE126" s="27">
        <f>'AEO 2022 Table 49 Raw'!AH114</f>
        <v>7.3708660000000004</v>
      </c>
      <c r="AF126" s="27">
        <f>'AEO 2022 Table 49 Raw'!AI114</f>
        <v>7.3846850000000002</v>
      </c>
      <c r="AG126" s="45">
        <f>'AEO 2022 Table 49 Raw'!AJ114</f>
        <v>8.9999999999999993E-3</v>
      </c>
    </row>
    <row r="127" spans="1:33" ht="15" customHeight="1">
      <c r="A127" s="8" t="s">
        <v>1383</v>
      </c>
      <c r="B127" s="24" t="s">
        <v>1276</v>
      </c>
      <c r="C127" s="27">
        <f>'AEO 2022 Table 49 Raw'!F115</f>
        <v>0</v>
      </c>
      <c r="D127" s="27">
        <f>'AEO 2022 Table 49 Raw'!G115</f>
        <v>0</v>
      </c>
      <c r="E127" s="27">
        <f>'AEO 2022 Table 49 Raw'!H115</f>
        <v>0</v>
      </c>
      <c r="F127" s="27">
        <f>'AEO 2022 Table 49 Raw'!I115</f>
        <v>0</v>
      </c>
      <c r="G127" s="27">
        <f>'AEO 2022 Table 49 Raw'!J115</f>
        <v>0</v>
      </c>
      <c r="H127" s="27">
        <f>'AEO 2022 Table 49 Raw'!K115</f>
        <v>0</v>
      </c>
      <c r="I127" s="27">
        <f>'AEO 2022 Table 49 Raw'!L115</f>
        <v>0</v>
      </c>
      <c r="J127" s="27">
        <f>'AEO 2022 Table 49 Raw'!M115</f>
        <v>0</v>
      </c>
      <c r="K127" s="27">
        <f>'AEO 2022 Table 49 Raw'!N115</f>
        <v>0</v>
      </c>
      <c r="L127" s="27">
        <f>'AEO 2022 Table 49 Raw'!O115</f>
        <v>0</v>
      </c>
      <c r="M127" s="27">
        <f>'AEO 2022 Table 49 Raw'!P115</f>
        <v>0</v>
      </c>
      <c r="N127" s="27">
        <f>'AEO 2022 Table 49 Raw'!Q115</f>
        <v>0</v>
      </c>
      <c r="O127" s="27">
        <f>'AEO 2022 Table 49 Raw'!R115</f>
        <v>0</v>
      </c>
      <c r="P127" s="27">
        <f>'AEO 2022 Table 49 Raw'!S115</f>
        <v>0</v>
      </c>
      <c r="Q127" s="27">
        <f>'AEO 2022 Table 49 Raw'!T115</f>
        <v>0</v>
      </c>
      <c r="R127" s="27">
        <f>'AEO 2022 Table 49 Raw'!U115</f>
        <v>0</v>
      </c>
      <c r="S127" s="27">
        <f>'AEO 2022 Table 49 Raw'!V115</f>
        <v>0</v>
      </c>
      <c r="T127" s="27">
        <f>'AEO 2022 Table 49 Raw'!W115</f>
        <v>0</v>
      </c>
      <c r="U127" s="27">
        <f>'AEO 2022 Table 49 Raw'!X115</f>
        <v>0</v>
      </c>
      <c r="V127" s="27">
        <f>'AEO 2022 Table 49 Raw'!Y115</f>
        <v>0</v>
      </c>
      <c r="W127" s="27">
        <f>'AEO 2022 Table 49 Raw'!Z115</f>
        <v>0</v>
      </c>
      <c r="X127" s="27">
        <f>'AEO 2022 Table 49 Raw'!AA115</f>
        <v>0</v>
      </c>
      <c r="Y127" s="27">
        <f>'AEO 2022 Table 49 Raw'!AB115</f>
        <v>0</v>
      </c>
      <c r="Z127" s="27">
        <f>'AEO 2022 Table 49 Raw'!AC115</f>
        <v>0</v>
      </c>
      <c r="AA127" s="27">
        <f>'AEO 2022 Table 49 Raw'!AD115</f>
        <v>0</v>
      </c>
      <c r="AB127" s="27">
        <f>'AEO 2022 Table 49 Raw'!AE115</f>
        <v>0</v>
      </c>
      <c r="AC127" s="27">
        <f>'AEO 2022 Table 49 Raw'!AF115</f>
        <v>0</v>
      </c>
      <c r="AD127" s="27">
        <f>'AEO 2022 Table 49 Raw'!AG115</f>
        <v>0</v>
      </c>
      <c r="AE127" s="27">
        <f>'AEO 2022 Table 49 Raw'!AH115</f>
        <v>0</v>
      </c>
      <c r="AF127" s="27">
        <f>'AEO 2022 Table 49 Raw'!AI115</f>
        <v>0</v>
      </c>
      <c r="AG127" s="45" t="str">
        <f>'AEO 2022 Table 49 Raw'!AJ115</f>
        <v>- -</v>
      </c>
    </row>
    <row r="128" spans="1:33" ht="12" customHeight="1">
      <c r="A128" s="8" t="s">
        <v>1384</v>
      </c>
      <c r="B128" s="24" t="s">
        <v>1278</v>
      </c>
      <c r="C128" s="27">
        <f>'AEO 2022 Table 49 Raw'!F116</f>
        <v>13.219851</v>
      </c>
      <c r="D128" s="27">
        <f>'AEO 2022 Table 49 Raw'!G116</f>
        <v>13.209261</v>
      </c>
      <c r="E128" s="27">
        <f>'AEO 2022 Table 49 Raw'!H116</f>
        <v>13.187791000000001</v>
      </c>
      <c r="F128" s="27">
        <f>'AEO 2022 Table 49 Raw'!I116</f>
        <v>13.158454000000001</v>
      </c>
      <c r="G128" s="27">
        <f>'AEO 2022 Table 49 Raw'!J116</f>
        <v>13.124053999999999</v>
      </c>
      <c r="H128" s="27">
        <f>'AEO 2022 Table 49 Raw'!K116</f>
        <v>13.086627999999999</v>
      </c>
      <c r="I128" s="27">
        <f>'AEO 2022 Table 49 Raw'!L116</f>
        <v>13.047457</v>
      </c>
      <c r="J128" s="27">
        <f>'AEO 2022 Table 49 Raw'!M116</f>
        <v>13.006565</v>
      </c>
      <c r="K128" s="27">
        <f>'AEO 2022 Table 49 Raw'!N116</f>
        <v>12.965147</v>
      </c>
      <c r="L128" s="27">
        <f>'AEO 2022 Table 49 Raw'!O116</f>
        <v>12.924282</v>
      </c>
      <c r="M128" s="27">
        <f>'AEO 2022 Table 49 Raw'!P116</f>
        <v>12.885591</v>
      </c>
      <c r="N128" s="27">
        <f>'AEO 2022 Table 49 Raw'!Q116</f>
        <v>12.851768</v>
      </c>
      <c r="O128" s="27">
        <f>'AEO 2022 Table 49 Raw'!R116</f>
        <v>12.827538000000001</v>
      </c>
      <c r="P128" s="27">
        <f>'AEO 2022 Table 49 Raw'!S116</f>
        <v>12.821202</v>
      </c>
      <c r="Q128" s="27">
        <f>'AEO 2022 Table 49 Raw'!T116</f>
        <v>12.846126999999999</v>
      </c>
      <c r="R128" s="27">
        <f>'AEO 2022 Table 49 Raw'!U116</f>
        <v>12.820696</v>
      </c>
      <c r="S128" s="27">
        <f>'AEO 2022 Table 49 Raw'!V116</f>
        <v>12.754538999999999</v>
      </c>
      <c r="T128" s="27">
        <f>'AEO 2022 Table 49 Raw'!W116</f>
        <v>12.724442</v>
      </c>
      <c r="U128" s="27">
        <f>'AEO 2022 Table 49 Raw'!X116</f>
        <v>12.804907</v>
      </c>
      <c r="V128" s="27">
        <f>'AEO 2022 Table 49 Raw'!Y116</f>
        <v>12.851319999999999</v>
      </c>
      <c r="W128" s="27">
        <f>'AEO 2022 Table 49 Raw'!Z116</f>
        <v>12.868561</v>
      </c>
      <c r="X128" s="27">
        <f>'AEO 2022 Table 49 Raw'!AA116</f>
        <v>12.848667000000001</v>
      </c>
      <c r="Y128" s="27">
        <f>'AEO 2022 Table 49 Raw'!AB116</f>
        <v>12.840032000000001</v>
      </c>
      <c r="Z128" s="27">
        <f>'AEO 2022 Table 49 Raw'!AC116</f>
        <v>12.833352</v>
      </c>
      <c r="AA128" s="27">
        <f>'AEO 2022 Table 49 Raw'!AD116</f>
        <v>12.824992</v>
      </c>
      <c r="AB128" s="27">
        <f>'AEO 2022 Table 49 Raw'!AE116</f>
        <v>12.814766000000001</v>
      </c>
      <c r="AC128" s="27">
        <f>'AEO 2022 Table 49 Raw'!AF116</f>
        <v>12.80292</v>
      </c>
      <c r="AD128" s="27">
        <f>'AEO 2022 Table 49 Raw'!AG116</f>
        <v>12.789930999999999</v>
      </c>
      <c r="AE128" s="27">
        <f>'AEO 2022 Table 49 Raw'!AH116</f>
        <v>12.775954</v>
      </c>
      <c r="AF128" s="27">
        <f>'AEO 2022 Table 49 Raw'!AI116</f>
        <v>12.760730000000001</v>
      </c>
      <c r="AG128" s="45">
        <f>'AEO 2022 Table 49 Raw'!AJ116</f>
        <v>-1E-3</v>
      </c>
    </row>
    <row r="129" spans="1:33" ht="12" customHeight="1">
      <c r="A129" s="8" t="s">
        <v>1385</v>
      </c>
      <c r="B129" s="24" t="s">
        <v>1280</v>
      </c>
      <c r="C129" s="27">
        <f>'AEO 2022 Table 49 Raw'!F117</f>
        <v>1.4500040000000001</v>
      </c>
      <c r="D129" s="27">
        <f>'AEO 2022 Table 49 Raw'!G117</f>
        <v>2.4200970000000002</v>
      </c>
      <c r="E129" s="27">
        <f>'AEO 2022 Table 49 Raw'!H117</f>
        <v>3.182267</v>
      </c>
      <c r="F129" s="27">
        <f>'AEO 2022 Table 49 Raw'!I117</f>
        <v>3.8298030000000001</v>
      </c>
      <c r="G129" s="27">
        <f>'AEO 2022 Table 49 Raw'!J117</f>
        <v>4.3782500000000004</v>
      </c>
      <c r="H129" s="27">
        <f>'AEO 2022 Table 49 Raw'!K117</f>
        <v>4.8494489999999999</v>
      </c>
      <c r="I129" s="27">
        <f>'AEO 2022 Table 49 Raw'!L117</f>
        <v>5.2711940000000004</v>
      </c>
      <c r="J129" s="27">
        <f>'AEO 2022 Table 49 Raw'!M117</f>
        <v>5.6632930000000004</v>
      </c>
      <c r="K129" s="27">
        <f>'AEO 2022 Table 49 Raw'!N117</f>
        <v>6.0427619999999997</v>
      </c>
      <c r="L129" s="27">
        <f>'AEO 2022 Table 49 Raw'!O117</f>
        <v>6.4141899999999996</v>
      </c>
      <c r="M129" s="27">
        <f>'AEO 2022 Table 49 Raw'!P117</f>
        <v>6.7808140000000003</v>
      </c>
      <c r="N129" s="27">
        <f>'AEO 2022 Table 49 Raw'!Q117</f>
        <v>7.1473100000000001</v>
      </c>
      <c r="O129" s="27">
        <f>'AEO 2022 Table 49 Raw'!R117</f>
        <v>7.5106359999999999</v>
      </c>
      <c r="P129" s="27">
        <f>'AEO 2022 Table 49 Raw'!S117</f>
        <v>7.8587999999999996</v>
      </c>
      <c r="Q129" s="27">
        <f>'AEO 2022 Table 49 Raw'!T117</f>
        <v>8.1859230000000007</v>
      </c>
      <c r="R129" s="27">
        <f>'AEO 2022 Table 49 Raw'!U117</f>
        <v>8.4850840000000005</v>
      </c>
      <c r="S129" s="27">
        <f>'AEO 2022 Table 49 Raw'!V117</f>
        <v>8.7448320000000006</v>
      </c>
      <c r="T129" s="27">
        <f>'AEO 2022 Table 49 Raw'!W117</f>
        <v>8.9491409999999991</v>
      </c>
      <c r="U129" s="27">
        <f>'AEO 2022 Table 49 Raw'!X117</f>
        <v>9.0825709999999997</v>
      </c>
      <c r="V129" s="27">
        <f>'AEO 2022 Table 49 Raw'!Y117</f>
        <v>9.2777860000000008</v>
      </c>
      <c r="W129" s="27">
        <f>'AEO 2022 Table 49 Raw'!Z117</f>
        <v>9.4899470000000008</v>
      </c>
      <c r="X129" s="27">
        <f>'AEO 2022 Table 49 Raw'!AA117</f>
        <v>9.6244169999999993</v>
      </c>
      <c r="Y129" s="27">
        <f>'AEO 2022 Table 49 Raw'!AB117</f>
        <v>9.6319490000000005</v>
      </c>
      <c r="Z129" s="27">
        <f>'AEO 2022 Table 49 Raw'!AC117</f>
        <v>9.692615</v>
      </c>
      <c r="AA129" s="27">
        <f>'AEO 2022 Table 49 Raw'!AD117</f>
        <v>9.7461040000000008</v>
      </c>
      <c r="AB129" s="27">
        <f>'AEO 2022 Table 49 Raw'!AE117</f>
        <v>9.7947059999999997</v>
      </c>
      <c r="AC129" s="27">
        <f>'AEO 2022 Table 49 Raw'!AF117</f>
        <v>9.8394919999999999</v>
      </c>
      <c r="AD129" s="27">
        <f>'AEO 2022 Table 49 Raw'!AG117</f>
        <v>9.8808340000000001</v>
      </c>
      <c r="AE129" s="27">
        <f>'AEO 2022 Table 49 Raw'!AH117</f>
        <v>9.9194680000000002</v>
      </c>
      <c r="AF129" s="27">
        <f>'AEO 2022 Table 49 Raw'!AI117</f>
        <v>9.9564979999999998</v>
      </c>
      <c r="AG129" s="45">
        <f>'AEO 2022 Table 49 Raw'!AJ117</f>
        <v>6.9000000000000006E-2</v>
      </c>
    </row>
    <row r="130" spans="1:33" ht="12" customHeight="1">
      <c r="A130" s="8" t="s">
        <v>1386</v>
      </c>
      <c r="B130" s="24" t="s">
        <v>1282</v>
      </c>
      <c r="C130" s="27">
        <f>'AEO 2022 Table 49 Raw'!F118</f>
        <v>1.4210199999999999</v>
      </c>
      <c r="D130" s="27">
        <f>'AEO 2022 Table 49 Raw'!G118</f>
        <v>2.3923719999999999</v>
      </c>
      <c r="E130" s="27">
        <f>'AEO 2022 Table 49 Raw'!H118</f>
        <v>3.164593</v>
      </c>
      <c r="F130" s="27">
        <f>'AEO 2022 Table 49 Raw'!I118</f>
        <v>3.8247629999999999</v>
      </c>
      <c r="G130" s="27">
        <f>'AEO 2022 Table 49 Raw'!J118</f>
        <v>4.3847240000000003</v>
      </c>
      <c r="H130" s="27">
        <f>'AEO 2022 Table 49 Raw'!K118</f>
        <v>4.8656269999999999</v>
      </c>
      <c r="I130" s="27">
        <f>'AEO 2022 Table 49 Raw'!L118</f>
        <v>5.2964250000000002</v>
      </c>
      <c r="J130" s="27">
        <f>'AEO 2022 Table 49 Raw'!M118</f>
        <v>5.6968439999999996</v>
      </c>
      <c r="K130" s="27">
        <f>'AEO 2022 Table 49 Raw'!N118</f>
        <v>6.0848209999999998</v>
      </c>
      <c r="L130" s="27">
        <f>'AEO 2022 Table 49 Raw'!O118</f>
        <v>6.4649159999999997</v>
      </c>
      <c r="M130" s="27">
        <f>'AEO 2022 Table 49 Raw'!P118</f>
        <v>6.8408790000000002</v>
      </c>
      <c r="N130" s="27">
        <f>'AEO 2022 Table 49 Raw'!Q118</f>
        <v>7.2179789999999997</v>
      </c>
      <c r="O130" s="27">
        <f>'AEO 2022 Table 49 Raw'!R118</f>
        <v>7.5937890000000001</v>
      </c>
      <c r="P130" s="27">
        <f>'AEO 2022 Table 49 Raw'!S118</f>
        <v>7.9574220000000002</v>
      </c>
      <c r="Q130" s="27">
        <f>'AEO 2022 Table 49 Raw'!T118</f>
        <v>8.2999779999999994</v>
      </c>
      <c r="R130" s="27">
        <f>'AEO 2022 Table 49 Raw'!U118</f>
        <v>8.6141050000000003</v>
      </c>
      <c r="S130" s="27">
        <f>'AEO 2022 Table 49 Raw'!V118</f>
        <v>8.8877229999999994</v>
      </c>
      <c r="T130" s="27">
        <f>'AEO 2022 Table 49 Raw'!W118</f>
        <v>9.1037700000000008</v>
      </c>
      <c r="U130" s="27">
        <f>'AEO 2022 Table 49 Raw'!X118</f>
        <v>9.2457440000000002</v>
      </c>
      <c r="V130" s="27">
        <f>'AEO 2022 Table 49 Raw'!Y118</f>
        <v>9.4550009999999993</v>
      </c>
      <c r="W130" s="27">
        <f>'AEO 2022 Table 49 Raw'!Z118</f>
        <v>9.6833360000000006</v>
      </c>
      <c r="X130" s="27">
        <f>'AEO 2022 Table 49 Raw'!AA118</f>
        <v>9.8290869999999995</v>
      </c>
      <c r="Y130" s="27">
        <f>'AEO 2022 Table 49 Raw'!AB118</f>
        <v>9.8391870000000008</v>
      </c>
      <c r="Z130" s="27">
        <f>'AEO 2022 Table 49 Raw'!AC118</f>
        <v>9.9069990000000008</v>
      </c>
      <c r="AA130" s="27">
        <f>'AEO 2022 Table 49 Raw'!AD118</f>
        <v>9.9678789999999999</v>
      </c>
      <c r="AB130" s="27">
        <f>'AEO 2022 Table 49 Raw'!AE118</f>
        <v>10.023218</v>
      </c>
      <c r="AC130" s="27">
        <f>'AEO 2022 Table 49 Raw'!AF118</f>
        <v>10.073935000000001</v>
      </c>
      <c r="AD130" s="27">
        <f>'AEO 2022 Table 49 Raw'!AG118</f>
        <v>10.120297000000001</v>
      </c>
      <c r="AE130" s="27">
        <f>'AEO 2022 Table 49 Raw'!AH118</f>
        <v>10.163114999999999</v>
      </c>
      <c r="AF130" s="27">
        <f>'AEO 2022 Table 49 Raw'!AI118</f>
        <v>10.203567</v>
      </c>
      <c r="AG130" s="45">
        <f>'AEO 2022 Table 49 Raw'!AJ118</f>
        <v>7.0000000000000007E-2</v>
      </c>
    </row>
    <row r="131" spans="1:33" ht="12" customHeight="1">
      <c r="A131" s="8" t="s">
        <v>1387</v>
      </c>
      <c r="B131" s="24" t="s">
        <v>1284</v>
      </c>
      <c r="C131" s="27">
        <f>'AEO 2022 Table 49 Raw'!F119</f>
        <v>7.1099579999999998</v>
      </c>
      <c r="D131" s="27">
        <f>'AEO 2022 Table 49 Raw'!G119</f>
        <v>6.9278320000000004</v>
      </c>
      <c r="E131" s="27">
        <f>'AEO 2022 Table 49 Raw'!H119</f>
        <v>6.8652889999999998</v>
      </c>
      <c r="F131" s="27">
        <f>'AEO 2022 Table 49 Raw'!I119</f>
        <v>6.8325449999999996</v>
      </c>
      <c r="G131" s="27">
        <f>'AEO 2022 Table 49 Raw'!J119</f>
        <v>6.812881</v>
      </c>
      <c r="H131" s="27">
        <f>'AEO 2022 Table 49 Raw'!K119</f>
        <v>6.7998810000000001</v>
      </c>
      <c r="I131" s="27">
        <f>'AEO 2022 Table 49 Raw'!L119</f>
        <v>6.7904720000000003</v>
      </c>
      <c r="J131" s="27">
        <f>'AEO 2022 Table 49 Raw'!M119</f>
        <v>6.7830769999999996</v>
      </c>
      <c r="K131" s="27">
        <f>'AEO 2022 Table 49 Raw'!N119</f>
        <v>6.7769709999999996</v>
      </c>
      <c r="L131" s="27">
        <f>'AEO 2022 Table 49 Raw'!O119</f>
        <v>6.7718109999999996</v>
      </c>
      <c r="M131" s="27">
        <f>'AEO 2022 Table 49 Raw'!P119</f>
        <v>6.767353</v>
      </c>
      <c r="N131" s="27">
        <f>'AEO 2022 Table 49 Raw'!Q119</f>
        <v>6.76342</v>
      </c>
      <c r="O131" s="27">
        <f>'AEO 2022 Table 49 Raw'!R119</f>
        <v>6.7599419999999997</v>
      </c>
      <c r="P131" s="27">
        <f>'AEO 2022 Table 49 Raw'!S119</f>
        <v>6.7569319999999999</v>
      </c>
      <c r="Q131" s="27">
        <f>'AEO 2022 Table 49 Raw'!T119</f>
        <v>6.7543680000000004</v>
      </c>
      <c r="R131" s="27">
        <f>'AEO 2022 Table 49 Raw'!U119</f>
        <v>6.7522359999999999</v>
      </c>
      <c r="S131" s="27">
        <f>'AEO 2022 Table 49 Raw'!V119</f>
        <v>6.750559</v>
      </c>
      <c r="T131" s="27">
        <f>'AEO 2022 Table 49 Raw'!W119</f>
        <v>6.749377</v>
      </c>
      <c r="U131" s="27">
        <f>'AEO 2022 Table 49 Raw'!X119</f>
        <v>6.748729</v>
      </c>
      <c r="V131" s="27">
        <f>'AEO 2022 Table 49 Raw'!Y119</f>
        <v>6.7476339999999997</v>
      </c>
      <c r="W131" s="27">
        <f>'AEO 2022 Table 49 Raw'!Z119</f>
        <v>6.7464490000000001</v>
      </c>
      <c r="X131" s="27">
        <f>'AEO 2022 Table 49 Raw'!AA119</f>
        <v>6.7457929999999999</v>
      </c>
      <c r="Y131" s="27">
        <f>'AEO 2022 Table 49 Raw'!AB119</f>
        <v>6.745927</v>
      </c>
      <c r="Z131" s="27">
        <f>'AEO 2022 Table 49 Raw'!AC119</f>
        <v>6.7456769999999997</v>
      </c>
      <c r="AA131" s="27">
        <f>'AEO 2022 Table 49 Raw'!AD119</f>
        <v>6.7454419999999997</v>
      </c>
      <c r="AB131" s="27">
        <f>'AEO 2022 Table 49 Raw'!AE119</f>
        <v>6.7452180000000004</v>
      </c>
      <c r="AC131" s="27">
        <f>'AEO 2022 Table 49 Raw'!AF119</f>
        <v>6.7450039999999998</v>
      </c>
      <c r="AD131" s="27">
        <f>'AEO 2022 Table 49 Raw'!AG119</f>
        <v>6.7448079999999999</v>
      </c>
      <c r="AE131" s="27">
        <f>'AEO 2022 Table 49 Raw'!AH119</f>
        <v>6.7446219999999997</v>
      </c>
      <c r="AF131" s="27">
        <f>'AEO 2022 Table 49 Raw'!AI119</f>
        <v>6.7444470000000001</v>
      </c>
      <c r="AG131" s="45">
        <f>'AEO 2022 Table 49 Raw'!AJ119</f>
        <v>-2E-3</v>
      </c>
    </row>
    <row r="132" spans="1:33" ht="12" customHeight="1">
      <c r="A132" s="8" t="s">
        <v>1388</v>
      </c>
      <c r="B132" s="24" t="s">
        <v>1389</v>
      </c>
      <c r="C132" s="27">
        <f>'AEO 2022 Table 49 Raw'!F120</f>
        <v>6.0970820000000003</v>
      </c>
      <c r="D132" s="27">
        <f>'AEO 2022 Table 49 Raw'!G120</f>
        <v>6.1407160000000003</v>
      </c>
      <c r="E132" s="27">
        <f>'AEO 2022 Table 49 Raw'!H120</f>
        <v>6.1915129999999996</v>
      </c>
      <c r="F132" s="27">
        <f>'AEO 2022 Table 49 Raw'!I120</f>
        <v>6.2545159999999997</v>
      </c>
      <c r="G132" s="27">
        <f>'AEO 2022 Table 49 Raw'!J120</f>
        <v>6.3297270000000001</v>
      </c>
      <c r="H132" s="27">
        <f>'AEO 2022 Table 49 Raw'!K120</f>
        <v>6.4154520000000002</v>
      </c>
      <c r="I132" s="27">
        <f>'AEO 2022 Table 49 Raw'!L120</f>
        <v>6.5102840000000004</v>
      </c>
      <c r="J132" s="27">
        <f>'AEO 2022 Table 49 Raw'!M120</f>
        <v>6.6065469999999999</v>
      </c>
      <c r="K132" s="27">
        <f>'AEO 2022 Table 49 Raw'!N120</f>
        <v>6.7070850000000002</v>
      </c>
      <c r="L132" s="27">
        <f>'AEO 2022 Table 49 Raw'!O120</f>
        <v>6.8082039999999999</v>
      </c>
      <c r="M132" s="27">
        <f>'AEO 2022 Table 49 Raw'!P120</f>
        <v>6.9078379999999999</v>
      </c>
      <c r="N132" s="27">
        <f>'AEO 2022 Table 49 Raw'!Q120</f>
        <v>7.0036940000000003</v>
      </c>
      <c r="O132" s="27">
        <f>'AEO 2022 Table 49 Raw'!R120</f>
        <v>7.09138</v>
      </c>
      <c r="P132" s="27">
        <f>'AEO 2022 Table 49 Raw'!S120</f>
        <v>7.1688919999999996</v>
      </c>
      <c r="Q132" s="27">
        <f>'AEO 2022 Table 49 Raw'!T120</f>
        <v>7.23651</v>
      </c>
      <c r="R132" s="27">
        <f>'AEO 2022 Table 49 Raw'!U120</f>
        <v>7.2966699999999998</v>
      </c>
      <c r="S132" s="27">
        <f>'AEO 2022 Table 49 Raw'!V120</f>
        <v>7.3505120000000002</v>
      </c>
      <c r="T132" s="27">
        <f>'AEO 2022 Table 49 Raw'!W120</f>
        <v>7.3980730000000001</v>
      </c>
      <c r="U132" s="27">
        <f>'AEO 2022 Table 49 Raw'!X120</f>
        <v>7.4409049999999999</v>
      </c>
      <c r="V132" s="27">
        <f>'AEO 2022 Table 49 Raw'!Y120</f>
        <v>7.4790910000000004</v>
      </c>
      <c r="W132" s="27">
        <f>'AEO 2022 Table 49 Raw'!Z120</f>
        <v>7.5135500000000004</v>
      </c>
      <c r="X132" s="27">
        <f>'AEO 2022 Table 49 Raw'!AA120</f>
        <v>7.542808</v>
      </c>
      <c r="Y132" s="27">
        <f>'AEO 2022 Table 49 Raw'!AB120</f>
        <v>7.5677099999999999</v>
      </c>
      <c r="Z132" s="27">
        <f>'AEO 2022 Table 49 Raw'!AC120</f>
        <v>7.5887529999999996</v>
      </c>
      <c r="AA132" s="27">
        <f>'AEO 2022 Table 49 Raw'!AD120</f>
        <v>7.6067840000000002</v>
      </c>
      <c r="AB132" s="27">
        <f>'AEO 2022 Table 49 Raw'!AE120</f>
        <v>7.6233919999999999</v>
      </c>
      <c r="AC132" s="27">
        <f>'AEO 2022 Table 49 Raw'!AF120</f>
        <v>7.6388949999999998</v>
      </c>
      <c r="AD132" s="27">
        <f>'AEO 2022 Table 49 Raw'!AG120</f>
        <v>7.65341</v>
      </c>
      <c r="AE132" s="27">
        <f>'AEO 2022 Table 49 Raw'!AH120</f>
        <v>7.667783</v>
      </c>
      <c r="AF132" s="27">
        <f>'AEO 2022 Table 49 Raw'!AI120</f>
        <v>7.6823459999999999</v>
      </c>
      <c r="AG132" s="45">
        <f>'AEO 2022 Table 49 Raw'!AJ120</f>
        <v>8.0000000000000002E-3</v>
      </c>
    </row>
    <row r="133" spans="1:33" ht="12" customHeight="1">
      <c r="A133" s="8" t="s">
        <v>1390</v>
      </c>
      <c r="B133" s="23" t="s">
        <v>1391</v>
      </c>
      <c r="C133" s="27">
        <f>'AEO 2022 Table 49 Raw'!F121</f>
        <v>7.3337219999999999</v>
      </c>
      <c r="D133" s="27">
        <f>'AEO 2022 Table 49 Raw'!G121</f>
        <v>7.4111229999999999</v>
      </c>
      <c r="E133" s="27">
        <f>'AEO 2022 Table 49 Raw'!H121</f>
        <v>7.4987029999999999</v>
      </c>
      <c r="F133" s="27">
        <f>'AEO 2022 Table 49 Raw'!I121</f>
        <v>7.5964419999999997</v>
      </c>
      <c r="G133" s="27">
        <f>'AEO 2022 Table 49 Raw'!J121</f>
        <v>7.7046849999999996</v>
      </c>
      <c r="H133" s="27">
        <f>'AEO 2022 Table 49 Raw'!K121</f>
        <v>7.8243070000000001</v>
      </c>
      <c r="I133" s="27">
        <f>'AEO 2022 Table 49 Raw'!L121</f>
        <v>7.9548230000000002</v>
      </c>
      <c r="J133" s="27">
        <f>'AEO 2022 Table 49 Raw'!M121</f>
        <v>8.0871410000000008</v>
      </c>
      <c r="K133" s="27">
        <f>'AEO 2022 Table 49 Raw'!N121</f>
        <v>8.2255669999999999</v>
      </c>
      <c r="L133" s="27">
        <f>'AEO 2022 Table 49 Raw'!O121</f>
        <v>8.3664470000000009</v>
      </c>
      <c r="M133" s="27">
        <f>'AEO 2022 Table 49 Raw'!P121</f>
        <v>8.5076079999999994</v>
      </c>
      <c r="N133" s="27">
        <f>'AEO 2022 Table 49 Raw'!Q121</f>
        <v>8.6456169999999997</v>
      </c>
      <c r="O133" s="27">
        <f>'AEO 2022 Table 49 Raw'!R121</f>
        <v>8.775347</v>
      </c>
      <c r="P133" s="27">
        <f>'AEO 2022 Table 49 Raw'!S121</f>
        <v>8.8942940000000004</v>
      </c>
      <c r="Q133" s="27">
        <f>'AEO 2022 Table 49 Raw'!T121</f>
        <v>9.0029500000000002</v>
      </c>
      <c r="R133" s="27">
        <f>'AEO 2022 Table 49 Raw'!U121</f>
        <v>9.103116</v>
      </c>
      <c r="S133" s="27">
        <f>'AEO 2022 Table 49 Raw'!V121</f>
        <v>9.1945689999999995</v>
      </c>
      <c r="T133" s="27">
        <f>'AEO 2022 Table 49 Raw'!W121</f>
        <v>9.2776580000000006</v>
      </c>
      <c r="U133" s="27">
        <f>'AEO 2022 Table 49 Raw'!X121</f>
        <v>9.3533000000000008</v>
      </c>
      <c r="V133" s="27">
        <f>'AEO 2022 Table 49 Raw'!Y121</f>
        <v>9.4223359999999996</v>
      </c>
      <c r="W133" s="27">
        <f>'AEO 2022 Table 49 Raw'!Z121</f>
        <v>9.4866100000000007</v>
      </c>
      <c r="X133" s="27">
        <f>'AEO 2022 Table 49 Raw'!AA121</f>
        <v>9.5439229999999995</v>
      </c>
      <c r="Y133" s="27">
        <f>'AEO 2022 Table 49 Raw'!AB121</f>
        <v>9.5960970000000003</v>
      </c>
      <c r="Z133" s="27">
        <f>'AEO 2022 Table 49 Raw'!AC121</f>
        <v>9.6429430000000007</v>
      </c>
      <c r="AA133" s="27">
        <f>'AEO 2022 Table 49 Raw'!AD121</f>
        <v>9.6862840000000006</v>
      </c>
      <c r="AB133" s="27">
        <f>'AEO 2022 Table 49 Raw'!AE121</f>
        <v>9.7284609999999994</v>
      </c>
      <c r="AC133" s="27">
        <f>'AEO 2022 Table 49 Raw'!AF121</f>
        <v>9.7694279999999996</v>
      </c>
      <c r="AD133" s="27">
        <f>'AEO 2022 Table 49 Raw'!AG121</f>
        <v>9.8101179999999992</v>
      </c>
      <c r="AE133" s="27">
        <f>'AEO 2022 Table 49 Raw'!AH121</f>
        <v>9.8523230000000002</v>
      </c>
      <c r="AF133" s="27">
        <f>'AEO 2022 Table 49 Raw'!AI121</f>
        <v>9.8936910000000005</v>
      </c>
      <c r="AG133" s="45">
        <f>'AEO 2022 Table 49 Raw'!AJ121</f>
        <v>0.01</v>
      </c>
    </row>
    <row r="134" spans="1:33" ht="12" customHeight="1">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27"/>
      <c r="AG134" s="45"/>
    </row>
    <row r="135" spans="1:33" ht="12" customHeight="1">
      <c r="B135" s="23" t="s">
        <v>1392</v>
      </c>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27"/>
      <c r="AG135" s="45"/>
    </row>
    <row r="136" spans="1:33" ht="12" customHeight="1">
      <c r="B136" s="23" t="s">
        <v>1267</v>
      </c>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27"/>
      <c r="AG136" s="45"/>
    </row>
    <row r="137" spans="1:33" ht="12" customHeight="1">
      <c r="A137" s="8" t="s">
        <v>1393</v>
      </c>
      <c r="B137" s="24" t="s">
        <v>1269</v>
      </c>
      <c r="C137" s="27">
        <f>'AEO 2022 Table 49 Raw'!F124</f>
        <v>2.87771</v>
      </c>
      <c r="D137" s="27">
        <f>'AEO 2022 Table 49 Raw'!G124</f>
        <v>2.9951910000000002</v>
      </c>
      <c r="E137" s="27">
        <f>'AEO 2022 Table 49 Raw'!H124</f>
        <v>3.1115910000000002</v>
      </c>
      <c r="F137" s="27">
        <f>'AEO 2022 Table 49 Raw'!I124</f>
        <v>3.2264680000000001</v>
      </c>
      <c r="G137" s="27">
        <f>'AEO 2022 Table 49 Raw'!J124</f>
        <v>3.336608</v>
      </c>
      <c r="H137" s="27">
        <f>'AEO 2022 Table 49 Raw'!K124</f>
        <v>3.4425629999999998</v>
      </c>
      <c r="I137" s="27">
        <f>'AEO 2022 Table 49 Raw'!L124</f>
        <v>3.5417320000000001</v>
      </c>
      <c r="J137" s="27">
        <f>'AEO 2022 Table 49 Raw'!M124</f>
        <v>3.6353900000000001</v>
      </c>
      <c r="K137" s="27">
        <f>'AEO 2022 Table 49 Raw'!N124</f>
        <v>3.7237420000000001</v>
      </c>
      <c r="L137" s="27">
        <f>'AEO 2022 Table 49 Raw'!O124</f>
        <v>3.8054269999999999</v>
      </c>
      <c r="M137" s="27">
        <f>'AEO 2022 Table 49 Raw'!P124</f>
        <v>3.8800270000000001</v>
      </c>
      <c r="N137" s="27">
        <f>'AEO 2022 Table 49 Raw'!Q124</f>
        <v>3.9513530000000001</v>
      </c>
      <c r="O137" s="27">
        <f>'AEO 2022 Table 49 Raw'!R124</f>
        <v>4.0101079999999998</v>
      </c>
      <c r="P137" s="27">
        <f>'AEO 2022 Table 49 Raw'!S124</f>
        <v>4.0584530000000001</v>
      </c>
      <c r="Q137" s="27">
        <f>'AEO 2022 Table 49 Raw'!T124</f>
        <v>4.0945679999999998</v>
      </c>
      <c r="R137" s="27">
        <f>'AEO 2022 Table 49 Raw'!U124</f>
        <v>4.1247759999999998</v>
      </c>
      <c r="S137" s="27">
        <f>'AEO 2022 Table 49 Raw'!V124</f>
        <v>4.1502540000000003</v>
      </c>
      <c r="T137" s="27">
        <f>'AEO 2022 Table 49 Raw'!W124</f>
        <v>4.1736930000000001</v>
      </c>
      <c r="U137" s="27">
        <f>'AEO 2022 Table 49 Raw'!X124</f>
        <v>4.1902350000000004</v>
      </c>
      <c r="V137" s="27">
        <f>'AEO 2022 Table 49 Raw'!Y124</f>
        <v>4.1969479999999999</v>
      </c>
      <c r="W137" s="27">
        <f>'AEO 2022 Table 49 Raw'!Z124</f>
        <v>4.2015409999999997</v>
      </c>
      <c r="X137" s="27">
        <f>'AEO 2022 Table 49 Raw'!AA124</f>
        <v>4.2015450000000003</v>
      </c>
      <c r="Y137" s="27">
        <f>'AEO 2022 Table 49 Raw'!AB124</f>
        <v>4.2101009999999999</v>
      </c>
      <c r="Z137" s="27">
        <f>'AEO 2022 Table 49 Raw'!AC124</f>
        <v>4.2238059999999997</v>
      </c>
      <c r="AA137" s="27">
        <f>'AEO 2022 Table 49 Raw'!AD124</f>
        <v>4.2302999999999997</v>
      </c>
      <c r="AB137" s="27">
        <f>'AEO 2022 Table 49 Raw'!AE124</f>
        <v>4.2300950000000004</v>
      </c>
      <c r="AC137" s="27">
        <f>'AEO 2022 Table 49 Raw'!AF124</f>
        <v>4.231878</v>
      </c>
      <c r="AD137" s="27">
        <f>'AEO 2022 Table 49 Raw'!AG124</f>
        <v>4.2329109999999996</v>
      </c>
      <c r="AE137" s="27">
        <f>'AEO 2022 Table 49 Raw'!AH124</f>
        <v>4.2254529999999999</v>
      </c>
      <c r="AF137" s="27">
        <f>'AEO 2022 Table 49 Raw'!AI124</f>
        <v>4.2129149999999997</v>
      </c>
      <c r="AG137" s="45">
        <f>'AEO 2022 Table 49 Raw'!AJ124</f>
        <v>1.2999999999999999E-2</v>
      </c>
    </row>
    <row r="138" spans="1:33" ht="12" customHeight="1">
      <c r="A138" s="8" t="s">
        <v>1394</v>
      </c>
      <c r="B138" s="24" t="s">
        <v>1271</v>
      </c>
      <c r="C138" s="27">
        <f>'AEO 2022 Table 49 Raw'!F125</f>
        <v>1.1983170000000001</v>
      </c>
      <c r="D138" s="27">
        <f>'AEO 2022 Table 49 Raw'!G125</f>
        <v>1.246704</v>
      </c>
      <c r="E138" s="27">
        <f>'AEO 2022 Table 49 Raw'!H125</f>
        <v>1.301334</v>
      </c>
      <c r="F138" s="27">
        <f>'AEO 2022 Table 49 Raw'!I125</f>
        <v>1.361494</v>
      </c>
      <c r="G138" s="27">
        <f>'AEO 2022 Table 49 Raw'!J125</f>
        <v>1.4252560000000001</v>
      </c>
      <c r="H138" s="27">
        <f>'AEO 2022 Table 49 Raw'!K125</f>
        <v>1.492402</v>
      </c>
      <c r="I138" s="27">
        <f>'AEO 2022 Table 49 Raw'!L125</f>
        <v>1.5610580000000001</v>
      </c>
      <c r="J138" s="27">
        <f>'AEO 2022 Table 49 Raw'!M125</f>
        <v>1.630695</v>
      </c>
      <c r="K138" s="27">
        <f>'AEO 2022 Table 49 Raw'!N125</f>
        <v>1.7009080000000001</v>
      </c>
      <c r="L138" s="27">
        <f>'AEO 2022 Table 49 Raw'!O125</f>
        <v>1.7722340000000001</v>
      </c>
      <c r="M138" s="27">
        <f>'AEO 2022 Table 49 Raw'!P125</f>
        <v>1.843477</v>
      </c>
      <c r="N138" s="27">
        <f>'AEO 2022 Table 49 Raw'!Q125</f>
        <v>1.9176610000000001</v>
      </c>
      <c r="O138" s="27">
        <f>'AEO 2022 Table 49 Raw'!R125</f>
        <v>1.9920020000000001</v>
      </c>
      <c r="P138" s="27">
        <f>'AEO 2022 Table 49 Raw'!S125</f>
        <v>2.0648040000000001</v>
      </c>
      <c r="Q138" s="27">
        <f>'AEO 2022 Table 49 Raw'!T125</f>
        <v>2.134995</v>
      </c>
      <c r="R138" s="27">
        <f>'AEO 2022 Table 49 Raw'!U125</f>
        <v>2.2065549999999998</v>
      </c>
      <c r="S138" s="27">
        <f>'AEO 2022 Table 49 Raw'!V125</f>
        <v>2.2805029999999999</v>
      </c>
      <c r="T138" s="27">
        <f>'AEO 2022 Table 49 Raw'!W125</f>
        <v>2.3564440000000002</v>
      </c>
      <c r="U138" s="27">
        <f>'AEO 2022 Table 49 Raw'!X125</f>
        <v>2.4349050000000001</v>
      </c>
      <c r="V138" s="27">
        <f>'AEO 2022 Table 49 Raw'!Y125</f>
        <v>2.5159090000000002</v>
      </c>
      <c r="W138" s="27">
        <f>'AEO 2022 Table 49 Raw'!Z125</f>
        <v>2.6022560000000001</v>
      </c>
      <c r="X138" s="27">
        <f>'AEO 2022 Table 49 Raw'!AA125</f>
        <v>2.687789</v>
      </c>
      <c r="Y138" s="27">
        <f>'AEO 2022 Table 49 Raw'!AB125</f>
        <v>2.7775699999999999</v>
      </c>
      <c r="Z138" s="27">
        <f>'AEO 2022 Table 49 Raw'!AC125</f>
        <v>2.8733979999999999</v>
      </c>
      <c r="AA138" s="27">
        <f>'AEO 2022 Table 49 Raw'!AD125</f>
        <v>2.9705629999999998</v>
      </c>
      <c r="AB138" s="27">
        <f>'AEO 2022 Table 49 Raw'!AE125</f>
        <v>3.069461</v>
      </c>
      <c r="AC138" s="27">
        <f>'AEO 2022 Table 49 Raw'!AF125</f>
        <v>3.1713819999999999</v>
      </c>
      <c r="AD138" s="27">
        <f>'AEO 2022 Table 49 Raw'!AG125</f>
        <v>3.2738269999999998</v>
      </c>
      <c r="AE138" s="27">
        <f>'AEO 2022 Table 49 Raw'!AH125</f>
        <v>3.3749750000000001</v>
      </c>
      <c r="AF138" s="27">
        <f>'AEO 2022 Table 49 Raw'!AI125</f>
        <v>3.474701</v>
      </c>
      <c r="AG138" s="45">
        <f>'AEO 2022 Table 49 Raw'!AJ125</f>
        <v>3.6999999999999998E-2</v>
      </c>
    </row>
    <row r="139" spans="1:33" ht="12" customHeight="1">
      <c r="A139" s="8" t="s">
        <v>1395</v>
      </c>
      <c r="B139" s="24" t="s">
        <v>915</v>
      </c>
      <c r="C139" s="27">
        <f>'AEO 2022 Table 49 Raw'!F126</f>
        <v>4.9600000000000002E-4</v>
      </c>
      <c r="D139" s="27">
        <f>'AEO 2022 Table 49 Raw'!G126</f>
        <v>8.4599999999999996E-4</v>
      </c>
      <c r="E139" s="27">
        <f>'AEO 2022 Table 49 Raw'!H126</f>
        <v>1.2160000000000001E-3</v>
      </c>
      <c r="F139" s="27">
        <f>'AEO 2022 Table 49 Raw'!I126</f>
        <v>1.6069999999999999E-3</v>
      </c>
      <c r="G139" s="27">
        <f>'AEO 2022 Table 49 Raw'!J126</f>
        <v>2.0100000000000001E-3</v>
      </c>
      <c r="H139" s="27">
        <f>'AEO 2022 Table 49 Raw'!K126</f>
        <v>2.428E-3</v>
      </c>
      <c r="I139" s="27">
        <f>'AEO 2022 Table 49 Raw'!L126</f>
        <v>2.856E-3</v>
      </c>
      <c r="J139" s="27">
        <f>'AEO 2022 Table 49 Raw'!M126</f>
        <v>3.297E-3</v>
      </c>
      <c r="K139" s="27">
        <f>'AEO 2022 Table 49 Raw'!N126</f>
        <v>3.754E-3</v>
      </c>
      <c r="L139" s="27">
        <f>'AEO 2022 Table 49 Raw'!O126</f>
        <v>4.2230000000000002E-3</v>
      </c>
      <c r="M139" s="27">
        <f>'AEO 2022 Table 49 Raw'!P126</f>
        <v>4.705E-3</v>
      </c>
      <c r="N139" s="27">
        <f>'AEO 2022 Table 49 Raw'!Q126</f>
        <v>5.2040000000000003E-3</v>
      </c>
      <c r="O139" s="27">
        <f>'AEO 2022 Table 49 Raw'!R126</f>
        <v>5.7239999999999999E-3</v>
      </c>
      <c r="P139" s="27">
        <f>'AEO 2022 Table 49 Raw'!S126</f>
        <v>6.2360000000000002E-3</v>
      </c>
      <c r="Q139" s="27">
        <f>'AEO 2022 Table 49 Raw'!T126</f>
        <v>6.7460000000000003E-3</v>
      </c>
      <c r="R139" s="27">
        <f>'AEO 2022 Table 49 Raw'!U126</f>
        <v>7.2740000000000001E-3</v>
      </c>
      <c r="S139" s="27">
        <f>'AEO 2022 Table 49 Raw'!V126</f>
        <v>7.8239999999999994E-3</v>
      </c>
      <c r="T139" s="27">
        <f>'AEO 2022 Table 49 Raw'!W126</f>
        <v>8.4019999999999997E-3</v>
      </c>
      <c r="U139" s="27">
        <f>'AEO 2022 Table 49 Raw'!X126</f>
        <v>9.0100000000000006E-3</v>
      </c>
      <c r="V139" s="27">
        <f>'AEO 2022 Table 49 Raw'!Y126</f>
        <v>9.6460000000000001E-3</v>
      </c>
      <c r="W139" s="27">
        <f>'AEO 2022 Table 49 Raw'!Z126</f>
        <v>1.0305999999999999E-2</v>
      </c>
      <c r="X139" s="27">
        <f>'AEO 2022 Table 49 Raw'!AA126</f>
        <v>1.0984000000000001E-2</v>
      </c>
      <c r="Y139" s="27">
        <f>'AEO 2022 Table 49 Raw'!AB126</f>
        <v>1.1682E-2</v>
      </c>
      <c r="Z139" s="27">
        <f>'AEO 2022 Table 49 Raw'!AC126</f>
        <v>1.2397999999999999E-2</v>
      </c>
      <c r="AA139" s="27">
        <f>'AEO 2022 Table 49 Raw'!AD126</f>
        <v>1.3131E-2</v>
      </c>
      <c r="AB139" s="27">
        <f>'AEO 2022 Table 49 Raw'!AE126</f>
        <v>1.389E-2</v>
      </c>
      <c r="AC139" s="27">
        <f>'AEO 2022 Table 49 Raw'!AF126</f>
        <v>1.4674E-2</v>
      </c>
      <c r="AD139" s="27">
        <f>'AEO 2022 Table 49 Raw'!AG126</f>
        <v>1.5479E-2</v>
      </c>
      <c r="AE139" s="27">
        <f>'AEO 2022 Table 49 Raw'!AH126</f>
        <v>1.6315E-2</v>
      </c>
      <c r="AF139" s="27">
        <f>'AEO 2022 Table 49 Raw'!AI126</f>
        <v>1.7177999999999999E-2</v>
      </c>
      <c r="AG139" s="45">
        <f>'AEO 2022 Table 49 Raw'!AJ126</f>
        <v>0.13</v>
      </c>
    </row>
    <row r="140" spans="1:33" ht="12" customHeight="1">
      <c r="A140" s="8" t="s">
        <v>1396</v>
      </c>
      <c r="B140" s="24" t="s">
        <v>1274</v>
      </c>
      <c r="C140" s="27">
        <f>'AEO 2022 Table 49 Raw'!F127</f>
        <v>9.6900000000000003E-4</v>
      </c>
      <c r="D140" s="27">
        <f>'AEO 2022 Table 49 Raw'!G127</f>
        <v>1.0989999999999999E-3</v>
      </c>
      <c r="E140" s="27">
        <f>'AEO 2022 Table 49 Raw'!H127</f>
        <v>1.23E-3</v>
      </c>
      <c r="F140" s="27">
        <f>'AEO 2022 Table 49 Raw'!I127</f>
        <v>1.364E-3</v>
      </c>
      <c r="G140" s="27">
        <f>'AEO 2022 Table 49 Raw'!J127</f>
        <v>1.4959999999999999E-3</v>
      </c>
      <c r="H140" s="27">
        <f>'AEO 2022 Table 49 Raw'!K127</f>
        <v>1.6280000000000001E-3</v>
      </c>
      <c r="I140" s="27">
        <f>'AEO 2022 Table 49 Raw'!L127</f>
        <v>1.758E-3</v>
      </c>
      <c r="J140" s="27">
        <f>'AEO 2022 Table 49 Raw'!M127</f>
        <v>1.8860000000000001E-3</v>
      </c>
      <c r="K140" s="27">
        <f>'AEO 2022 Table 49 Raw'!N127</f>
        <v>2.0149999999999999E-3</v>
      </c>
      <c r="L140" s="27">
        <f>'AEO 2022 Table 49 Raw'!O127</f>
        <v>2.1410000000000001E-3</v>
      </c>
      <c r="M140" s="27">
        <f>'AEO 2022 Table 49 Raw'!P127</f>
        <v>2.2659999999999998E-3</v>
      </c>
      <c r="N140" s="27">
        <f>'AEO 2022 Table 49 Raw'!Q127</f>
        <v>2.3909999999999999E-3</v>
      </c>
      <c r="O140" s="27">
        <f>'AEO 2022 Table 49 Raw'!R127</f>
        <v>2.5170000000000001E-3</v>
      </c>
      <c r="P140" s="27">
        <f>'AEO 2022 Table 49 Raw'!S127</f>
        <v>2.6389999999999999E-3</v>
      </c>
      <c r="Q140" s="27">
        <f>'AEO 2022 Table 49 Raw'!T127</f>
        <v>2.7569999999999999E-3</v>
      </c>
      <c r="R140" s="27">
        <f>'AEO 2022 Table 49 Raw'!U127</f>
        <v>2.8739999999999998E-3</v>
      </c>
      <c r="S140" s="27">
        <f>'AEO 2022 Table 49 Raw'!V127</f>
        <v>2.9910000000000002E-3</v>
      </c>
      <c r="T140" s="27">
        <f>'AEO 2022 Table 49 Raw'!W127</f>
        <v>3.1089999999999998E-3</v>
      </c>
      <c r="U140" s="27">
        <f>'AEO 2022 Table 49 Raw'!X127</f>
        <v>3.2299999999999998E-3</v>
      </c>
      <c r="V140" s="27">
        <f>'AEO 2022 Table 49 Raw'!Y127</f>
        <v>3.3530000000000001E-3</v>
      </c>
      <c r="W140" s="27">
        <f>'AEO 2022 Table 49 Raw'!Z127</f>
        <v>3.4770000000000001E-3</v>
      </c>
      <c r="X140" s="27">
        <f>'AEO 2022 Table 49 Raw'!AA127</f>
        <v>3.6020000000000002E-3</v>
      </c>
      <c r="Y140" s="27">
        <f>'AEO 2022 Table 49 Raw'!AB127</f>
        <v>3.728E-3</v>
      </c>
      <c r="Z140" s="27">
        <f>'AEO 2022 Table 49 Raw'!AC127</f>
        <v>3.8560000000000001E-3</v>
      </c>
      <c r="AA140" s="27">
        <f>'AEO 2022 Table 49 Raw'!AD127</f>
        <v>3.9849999999999998E-3</v>
      </c>
      <c r="AB140" s="27">
        <f>'AEO 2022 Table 49 Raw'!AE127</f>
        <v>4.1120000000000002E-3</v>
      </c>
      <c r="AC140" s="27">
        <f>'AEO 2022 Table 49 Raw'!AF127</f>
        <v>4.2329999999999998E-3</v>
      </c>
      <c r="AD140" s="27">
        <f>'AEO 2022 Table 49 Raw'!AG127</f>
        <v>4.3439999999999998E-3</v>
      </c>
      <c r="AE140" s="27">
        <f>'AEO 2022 Table 49 Raw'!AH127</f>
        <v>4.4559999999999999E-3</v>
      </c>
      <c r="AF140" s="27">
        <f>'AEO 2022 Table 49 Raw'!AI127</f>
        <v>4.5620000000000001E-3</v>
      </c>
      <c r="AG140" s="45">
        <f>'AEO 2022 Table 49 Raw'!AJ127</f>
        <v>5.5E-2</v>
      </c>
    </row>
    <row r="141" spans="1:33" ht="12" customHeight="1">
      <c r="A141" s="8" t="s">
        <v>1397</v>
      </c>
      <c r="B141" s="24" t="s">
        <v>1276</v>
      </c>
      <c r="C141" s="27">
        <f>'AEO 2022 Table 49 Raw'!F128</f>
        <v>0.21989800000000001</v>
      </c>
      <c r="D141" s="27">
        <f>'AEO 2022 Table 49 Raw'!G128</f>
        <v>0.22335099999999999</v>
      </c>
      <c r="E141" s="27">
        <f>'AEO 2022 Table 49 Raw'!H128</f>
        <v>0.226601</v>
      </c>
      <c r="F141" s="27">
        <f>'AEO 2022 Table 49 Raw'!I128</f>
        <v>0.229626</v>
      </c>
      <c r="G141" s="27">
        <f>'AEO 2022 Table 49 Raw'!J128</f>
        <v>0.23233300000000001</v>
      </c>
      <c r="H141" s="27">
        <f>'AEO 2022 Table 49 Raw'!K128</f>
        <v>0.23474400000000001</v>
      </c>
      <c r="I141" s="27">
        <f>'AEO 2022 Table 49 Raw'!L128</f>
        <v>0.236822</v>
      </c>
      <c r="J141" s="27">
        <f>'AEO 2022 Table 49 Raw'!M128</f>
        <v>0.23861099999999999</v>
      </c>
      <c r="K141" s="27">
        <f>'AEO 2022 Table 49 Raw'!N128</f>
        <v>0.240151</v>
      </c>
      <c r="L141" s="27">
        <f>'AEO 2022 Table 49 Raw'!O128</f>
        <v>0.24142</v>
      </c>
      <c r="M141" s="27">
        <f>'AEO 2022 Table 49 Raw'!P128</f>
        <v>0.24244299999999999</v>
      </c>
      <c r="N141" s="27">
        <f>'AEO 2022 Table 49 Raw'!Q128</f>
        <v>0.243279</v>
      </c>
      <c r="O141" s="27">
        <f>'AEO 2022 Table 49 Raw'!R128</f>
        <v>0.243945</v>
      </c>
      <c r="P141" s="27">
        <f>'AEO 2022 Table 49 Raw'!S128</f>
        <v>0.24434900000000001</v>
      </c>
      <c r="Q141" s="27">
        <f>'AEO 2022 Table 49 Raw'!T128</f>
        <v>0.2445</v>
      </c>
      <c r="R141" s="27">
        <f>'AEO 2022 Table 49 Raw'!U128</f>
        <v>0.244447</v>
      </c>
      <c r="S141" s="27">
        <f>'AEO 2022 Table 49 Raw'!V128</f>
        <v>0.24423600000000001</v>
      </c>
      <c r="T141" s="27">
        <f>'AEO 2022 Table 49 Raw'!W128</f>
        <v>0.24393599999999999</v>
      </c>
      <c r="U141" s="27">
        <f>'AEO 2022 Table 49 Raw'!X128</f>
        <v>0.24359500000000001</v>
      </c>
      <c r="V141" s="27">
        <f>'AEO 2022 Table 49 Raw'!Y128</f>
        <v>0.24320800000000001</v>
      </c>
      <c r="W141" s="27">
        <f>'AEO 2022 Table 49 Raw'!Z128</f>
        <v>0.24276</v>
      </c>
      <c r="X141" s="27">
        <f>'AEO 2022 Table 49 Raw'!AA128</f>
        <v>0.24221200000000001</v>
      </c>
      <c r="Y141" s="27">
        <f>'AEO 2022 Table 49 Raw'!AB128</f>
        <v>0.24166699999999999</v>
      </c>
      <c r="Z141" s="27">
        <f>'AEO 2022 Table 49 Raw'!AC128</f>
        <v>0.23984900000000001</v>
      </c>
      <c r="AA141" s="27">
        <f>'AEO 2022 Table 49 Raw'!AD128</f>
        <v>0.235042</v>
      </c>
      <c r="AB141" s="27">
        <f>'AEO 2022 Table 49 Raw'!AE128</f>
        <v>0.22804099999999999</v>
      </c>
      <c r="AC141" s="27">
        <f>'AEO 2022 Table 49 Raw'!AF128</f>
        <v>0.219556</v>
      </c>
      <c r="AD141" s="27">
        <f>'AEO 2022 Table 49 Raw'!AG128</f>
        <v>0.21063499999999999</v>
      </c>
      <c r="AE141" s="27">
        <f>'AEO 2022 Table 49 Raw'!AH128</f>
        <v>0.19864200000000001</v>
      </c>
      <c r="AF141" s="27">
        <f>'AEO 2022 Table 49 Raw'!AI128</f>
        <v>0.18598999999999999</v>
      </c>
      <c r="AG141" s="45">
        <f>'AEO 2022 Table 49 Raw'!AJ128</f>
        <v>-6.0000000000000001E-3</v>
      </c>
    </row>
    <row r="142" spans="1:33" ht="12" customHeight="1">
      <c r="A142" s="8" t="s">
        <v>1398</v>
      </c>
      <c r="B142" s="24" t="s">
        <v>1278</v>
      </c>
      <c r="C142" s="27">
        <f>'AEO 2022 Table 49 Raw'!F129</f>
        <v>7.1000000000000005E-5</v>
      </c>
      <c r="D142" s="27">
        <f>'AEO 2022 Table 49 Raw'!G129</f>
        <v>7.2999999999999999E-5</v>
      </c>
      <c r="E142" s="27">
        <f>'AEO 2022 Table 49 Raw'!H129</f>
        <v>7.4999999999999993E-5</v>
      </c>
      <c r="F142" s="27">
        <f>'AEO 2022 Table 49 Raw'!I129</f>
        <v>7.7000000000000001E-5</v>
      </c>
      <c r="G142" s="27">
        <f>'AEO 2022 Table 49 Raw'!J129</f>
        <v>7.8999999999999996E-5</v>
      </c>
      <c r="H142" s="27">
        <f>'AEO 2022 Table 49 Raw'!K129</f>
        <v>8.1000000000000004E-5</v>
      </c>
      <c r="I142" s="27">
        <f>'AEO 2022 Table 49 Raw'!L129</f>
        <v>8.2999999999999998E-5</v>
      </c>
      <c r="J142" s="27">
        <f>'AEO 2022 Table 49 Raw'!M129</f>
        <v>8.3999999999999995E-5</v>
      </c>
      <c r="K142" s="27">
        <f>'AEO 2022 Table 49 Raw'!N129</f>
        <v>8.6000000000000003E-5</v>
      </c>
      <c r="L142" s="27">
        <f>'AEO 2022 Table 49 Raw'!O129</f>
        <v>8.7999999999999998E-5</v>
      </c>
      <c r="M142" s="27">
        <f>'AEO 2022 Table 49 Raw'!P129</f>
        <v>8.8999999999999995E-5</v>
      </c>
      <c r="N142" s="27">
        <f>'AEO 2022 Table 49 Raw'!Q129</f>
        <v>9.1000000000000003E-5</v>
      </c>
      <c r="O142" s="27">
        <f>'AEO 2022 Table 49 Raw'!R129</f>
        <v>9.2E-5</v>
      </c>
      <c r="P142" s="27">
        <f>'AEO 2022 Table 49 Raw'!S129</f>
        <v>9.3999999999999994E-5</v>
      </c>
      <c r="Q142" s="27">
        <f>'AEO 2022 Table 49 Raw'!T129</f>
        <v>9.5000000000000005E-5</v>
      </c>
      <c r="R142" s="27">
        <f>'AEO 2022 Table 49 Raw'!U129</f>
        <v>9.7E-5</v>
      </c>
      <c r="S142" s="27">
        <f>'AEO 2022 Table 49 Raw'!V129</f>
        <v>9.7999999999999997E-5</v>
      </c>
      <c r="T142" s="27">
        <f>'AEO 2022 Table 49 Raw'!W129</f>
        <v>9.8999999999999994E-5</v>
      </c>
      <c r="U142" s="27">
        <f>'AEO 2022 Table 49 Raw'!X129</f>
        <v>1E-4</v>
      </c>
      <c r="V142" s="27">
        <f>'AEO 2022 Table 49 Raw'!Y129</f>
        <v>1.01E-4</v>
      </c>
      <c r="W142" s="27">
        <f>'AEO 2022 Table 49 Raw'!Z129</f>
        <v>1.03E-4</v>
      </c>
      <c r="X142" s="27">
        <f>'AEO 2022 Table 49 Raw'!AA129</f>
        <v>1.0399999999999999E-4</v>
      </c>
      <c r="Y142" s="27">
        <f>'AEO 2022 Table 49 Raw'!AB129</f>
        <v>1.05E-4</v>
      </c>
      <c r="Z142" s="27">
        <f>'AEO 2022 Table 49 Raw'!AC129</f>
        <v>9.8999999999999994E-5</v>
      </c>
      <c r="AA142" s="27">
        <f>'AEO 2022 Table 49 Raw'!AD129</f>
        <v>9.0000000000000006E-5</v>
      </c>
      <c r="AB142" s="27">
        <f>'AEO 2022 Table 49 Raw'!AE129</f>
        <v>8.5000000000000006E-5</v>
      </c>
      <c r="AC142" s="27">
        <f>'AEO 2022 Table 49 Raw'!AF129</f>
        <v>8.2000000000000001E-5</v>
      </c>
      <c r="AD142" s="27">
        <f>'AEO 2022 Table 49 Raw'!AG129</f>
        <v>8.0000000000000007E-5</v>
      </c>
      <c r="AE142" s="27">
        <f>'AEO 2022 Table 49 Raw'!AH129</f>
        <v>8.0000000000000007E-5</v>
      </c>
      <c r="AF142" s="27">
        <f>'AEO 2022 Table 49 Raw'!AI129</f>
        <v>8.0000000000000007E-5</v>
      </c>
      <c r="AG142" s="45">
        <f>'AEO 2022 Table 49 Raw'!AJ129</f>
        <v>4.0000000000000001E-3</v>
      </c>
    </row>
    <row r="143" spans="1:33" ht="12" customHeight="1">
      <c r="A143" s="8" t="s">
        <v>1399</v>
      </c>
      <c r="B143" s="24" t="s">
        <v>1280</v>
      </c>
      <c r="C143" s="27">
        <f>'AEO 2022 Table 49 Raw'!F130</f>
        <v>4.2999999999999999E-4</v>
      </c>
      <c r="D143" s="27">
        <f>'AEO 2022 Table 49 Raw'!G130</f>
        <v>8.3100000000000003E-4</v>
      </c>
      <c r="E143" s="27">
        <f>'AEO 2022 Table 49 Raw'!H130</f>
        <v>1.256E-3</v>
      </c>
      <c r="F143" s="27">
        <f>'AEO 2022 Table 49 Raw'!I130</f>
        <v>1.7049999999999999E-3</v>
      </c>
      <c r="G143" s="27">
        <f>'AEO 2022 Table 49 Raw'!J130</f>
        <v>2.1679999999999998E-3</v>
      </c>
      <c r="H143" s="27">
        <f>'AEO 2022 Table 49 Raw'!K130</f>
        <v>2.6480000000000002E-3</v>
      </c>
      <c r="I143" s="27">
        <f>'AEO 2022 Table 49 Raw'!L130</f>
        <v>3.1389999999999999E-3</v>
      </c>
      <c r="J143" s="27">
        <f>'AEO 2022 Table 49 Raw'!M130</f>
        <v>3.6459999999999999E-3</v>
      </c>
      <c r="K143" s="27">
        <f>'AEO 2022 Table 49 Raw'!N130</f>
        <v>4.1700000000000001E-3</v>
      </c>
      <c r="L143" s="27">
        <f>'AEO 2022 Table 49 Raw'!O130</f>
        <v>4.7089999999999996E-3</v>
      </c>
      <c r="M143" s="27">
        <f>'AEO 2022 Table 49 Raw'!P130</f>
        <v>5.2610000000000001E-3</v>
      </c>
      <c r="N143" s="27">
        <f>'AEO 2022 Table 49 Raw'!Q130</f>
        <v>5.8349999999999999E-3</v>
      </c>
      <c r="O143" s="27">
        <f>'AEO 2022 Table 49 Raw'!R130</f>
        <v>6.4310000000000001E-3</v>
      </c>
      <c r="P143" s="27">
        <f>'AEO 2022 Table 49 Raw'!S130</f>
        <v>7.0340000000000003E-3</v>
      </c>
      <c r="Q143" s="27">
        <f>'AEO 2022 Table 49 Raw'!T130</f>
        <v>7.6420000000000004E-3</v>
      </c>
      <c r="R143" s="27">
        <f>'AEO 2022 Table 49 Raw'!U130</f>
        <v>8.2629999999999995E-3</v>
      </c>
      <c r="S143" s="27">
        <f>'AEO 2022 Table 49 Raw'!V130</f>
        <v>8.9029999999999995E-3</v>
      </c>
      <c r="T143" s="27">
        <f>'AEO 2022 Table 49 Raw'!W130</f>
        <v>9.5720000000000006E-3</v>
      </c>
      <c r="U143" s="27">
        <f>'AEO 2022 Table 49 Raw'!X130</f>
        <v>1.0272E-2</v>
      </c>
      <c r="V143" s="27">
        <f>'AEO 2022 Table 49 Raw'!Y130</f>
        <v>1.1002E-2</v>
      </c>
      <c r="W143" s="27">
        <f>'AEO 2022 Table 49 Raw'!Z130</f>
        <v>1.1757999999999999E-2</v>
      </c>
      <c r="X143" s="27">
        <f>'AEO 2022 Table 49 Raw'!AA130</f>
        <v>1.2534E-2</v>
      </c>
      <c r="Y143" s="27">
        <f>'AEO 2022 Table 49 Raw'!AB130</f>
        <v>1.3332E-2</v>
      </c>
      <c r="Z143" s="27">
        <f>'AEO 2022 Table 49 Raw'!AC130</f>
        <v>1.4151E-2</v>
      </c>
      <c r="AA143" s="27">
        <f>'AEO 2022 Table 49 Raw'!AD130</f>
        <v>1.4988E-2</v>
      </c>
      <c r="AB143" s="27">
        <f>'AEO 2022 Table 49 Raw'!AE130</f>
        <v>1.5855999999999999E-2</v>
      </c>
      <c r="AC143" s="27">
        <f>'AEO 2022 Table 49 Raw'!AF130</f>
        <v>1.6750999999999999E-2</v>
      </c>
      <c r="AD143" s="27">
        <f>'AEO 2022 Table 49 Raw'!AG130</f>
        <v>1.7670000000000002E-2</v>
      </c>
      <c r="AE143" s="27">
        <f>'AEO 2022 Table 49 Raw'!AH130</f>
        <v>1.8624999999999999E-2</v>
      </c>
      <c r="AF143" s="27">
        <f>'AEO 2022 Table 49 Raw'!AI130</f>
        <v>1.9609999999999999E-2</v>
      </c>
      <c r="AG143" s="45">
        <f>'AEO 2022 Table 49 Raw'!AJ130</f>
        <v>0.14099999999999999</v>
      </c>
    </row>
    <row r="144" spans="1:33" ht="12" customHeight="1">
      <c r="A144" s="8" t="s">
        <v>1400</v>
      </c>
      <c r="B144" s="24" t="s">
        <v>1282</v>
      </c>
      <c r="C144" s="27">
        <f>'AEO 2022 Table 49 Raw'!F131</f>
        <v>4.4799999999999999E-4</v>
      </c>
      <c r="D144" s="27">
        <f>'AEO 2022 Table 49 Raw'!G131</f>
        <v>8.6700000000000004E-4</v>
      </c>
      <c r="E144" s="27">
        <f>'AEO 2022 Table 49 Raw'!H131</f>
        <v>1.3090000000000001E-3</v>
      </c>
      <c r="F144" s="27">
        <f>'AEO 2022 Table 49 Raw'!I131</f>
        <v>1.7769999999999999E-3</v>
      </c>
      <c r="G144" s="27">
        <f>'AEO 2022 Table 49 Raw'!J131</f>
        <v>2.2599999999999999E-3</v>
      </c>
      <c r="H144" s="27">
        <f>'AEO 2022 Table 49 Raw'!K131</f>
        <v>2.7599999999999999E-3</v>
      </c>
      <c r="I144" s="27">
        <f>'AEO 2022 Table 49 Raw'!L131</f>
        <v>3.2720000000000002E-3</v>
      </c>
      <c r="J144" s="27">
        <f>'AEO 2022 Table 49 Raw'!M131</f>
        <v>3.8E-3</v>
      </c>
      <c r="K144" s="27">
        <f>'AEO 2022 Table 49 Raw'!N131</f>
        <v>4.3470000000000002E-3</v>
      </c>
      <c r="L144" s="27">
        <f>'AEO 2022 Table 49 Raw'!O131</f>
        <v>4.908E-3</v>
      </c>
      <c r="M144" s="27">
        <f>'AEO 2022 Table 49 Raw'!P131</f>
        <v>5.4840000000000002E-3</v>
      </c>
      <c r="N144" s="27">
        <f>'AEO 2022 Table 49 Raw'!Q131</f>
        <v>6.0819999999999997E-3</v>
      </c>
      <c r="O144" s="27">
        <f>'AEO 2022 Table 49 Raw'!R131</f>
        <v>6.7039999999999999E-3</v>
      </c>
      <c r="P144" s="27">
        <f>'AEO 2022 Table 49 Raw'!S131</f>
        <v>7.332E-3</v>
      </c>
      <c r="Q144" s="27">
        <f>'AEO 2022 Table 49 Raw'!T131</f>
        <v>7.9660000000000009E-3</v>
      </c>
      <c r="R144" s="27">
        <f>'AEO 2022 Table 49 Raw'!U131</f>
        <v>8.6130000000000009E-3</v>
      </c>
      <c r="S144" s="27">
        <f>'AEO 2022 Table 49 Raw'!V131</f>
        <v>9.2809999999999993E-3</v>
      </c>
      <c r="T144" s="27">
        <f>'AEO 2022 Table 49 Raw'!W131</f>
        <v>9.9769999999999998E-3</v>
      </c>
      <c r="U144" s="27">
        <f>'AEO 2022 Table 49 Raw'!X131</f>
        <v>1.0708000000000001E-2</v>
      </c>
      <c r="V144" s="27">
        <f>'AEO 2022 Table 49 Raw'!Y131</f>
        <v>1.1469E-2</v>
      </c>
      <c r="W144" s="27">
        <f>'AEO 2022 Table 49 Raw'!Z131</f>
        <v>1.2257000000000001E-2</v>
      </c>
      <c r="X144" s="27">
        <f>'AEO 2022 Table 49 Raw'!AA131</f>
        <v>1.3065999999999999E-2</v>
      </c>
      <c r="Y144" s="27">
        <f>'AEO 2022 Table 49 Raw'!AB131</f>
        <v>1.3898000000000001E-2</v>
      </c>
      <c r="Z144" s="27">
        <f>'AEO 2022 Table 49 Raw'!AC131</f>
        <v>1.4751E-2</v>
      </c>
      <c r="AA144" s="27">
        <f>'AEO 2022 Table 49 Raw'!AD131</f>
        <v>1.5624000000000001E-2</v>
      </c>
      <c r="AB144" s="27">
        <f>'AEO 2022 Table 49 Raw'!AE131</f>
        <v>1.6528000000000001E-2</v>
      </c>
      <c r="AC144" s="27">
        <f>'AEO 2022 Table 49 Raw'!AF131</f>
        <v>1.7461999999999998E-2</v>
      </c>
      <c r="AD144" s="27">
        <f>'AEO 2022 Table 49 Raw'!AG131</f>
        <v>1.8419999999999999E-2</v>
      </c>
      <c r="AE144" s="27">
        <f>'AEO 2022 Table 49 Raw'!AH131</f>
        <v>1.9415000000000002E-2</v>
      </c>
      <c r="AF144" s="27">
        <f>'AEO 2022 Table 49 Raw'!AI131</f>
        <v>2.0441000000000001E-2</v>
      </c>
      <c r="AG144" s="45">
        <f>'AEO 2022 Table 49 Raw'!AJ131</f>
        <v>0.14099999999999999</v>
      </c>
    </row>
    <row r="145" spans="1:33" ht="12" customHeight="1">
      <c r="A145" s="8" t="s">
        <v>1401</v>
      </c>
      <c r="B145" s="24" t="s">
        <v>1284</v>
      </c>
      <c r="C145" s="27">
        <f>'AEO 2022 Table 49 Raw'!F132</f>
        <v>0</v>
      </c>
      <c r="D145" s="27">
        <f>'AEO 2022 Table 49 Raw'!G132</f>
        <v>0</v>
      </c>
      <c r="E145" s="27">
        <f>'AEO 2022 Table 49 Raw'!H132</f>
        <v>0</v>
      </c>
      <c r="F145" s="27">
        <f>'AEO 2022 Table 49 Raw'!I132</f>
        <v>0</v>
      </c>
      <c r="G145" s="27">
        <f>'AEO 2022 Table 49 Raw'!J132</f>
        <v>0</v>
      </c>
      <c r="H145" s="27">
        <f>'AEO 2022 Table 49 Raw'!K132</f>
        <v>0</v>
      </c>
      <c r="I145" s="27">
        <f>'AEO 2022 Table 49 Raw'!L132</f>
        <v>0</v>
      </c>
      <c r="J145" s="27">
        <f>'AEO 2022 Table 49 Raw'!M132</f>
        <v>0</v>
      </c>
      <c r="K145" s="27">
        <f>'AEO 2022 Table 49 Raw'!N132</f>
        <v>0</v>
      </c>
      <c r="L145" s="27">
        <f>'AEO 2022 Table 49 Raw'!O132</f>
        <v>0</v>
      </c>
      <c r="M145" s="27">
        <f>'AEO 2022 Table 49 Raw'!P132</f>
        <v>9.9999999999999995E-7</v>
      </c>
      <c r="N145" s="27">
        <f>'AEO 2022 Table 49 Raw'!Q132</f>
        <v>9.9999999999999995E-7</v>
      </c>
      <c r="O145" s="27">
        <f>'AEO 2022 Table 49 Raw'!R132</f>
        <v>9.9999999999999995E-7</v>
      </c>
      <c r="P145" s="27">
        <f>'AEO 2022 Table 49 Raw'!S132</f>
        <v>9.9999999999999995E-7</v>
      </c>
      <c r="Q145" s="27">
        <f>'AEO 2022 Table 49 Raw'!T132</f>
        <v>9.9999999999999995E-7</v>
      </c>
      <c r="R145" s="27">
        <f>'AEO 2022 Table 49 Raw'!U132</f>
        <v>9.9999999999999995E-7</v>
      </c>
      <c r="S145" s="27">
        <f>'AEO 2022 Table 49 Raw'!V132</f>
        <v>9.9999999999999995E-7</v>
      </c>
      <c r="T145" s="27">
        <f>'AEO 2022 Table 49 Raw'!W132</f>
        <v>9.9999999999999995E-7</v>
      </c>
      <c r="U145" s="27">
        <f>'AEO 2022 Table 49 Raw'!X132</f>
        <v>9.9999999999999995E-7</v>
      </c>
      <c r="V145" s="27">
        <f>'AEO 2022 Table 49 Raw'!Y132</f>
        <v>9.9999999999999995E-7</v>
      </c>
      <c r="W145" s="27">
        <f>'AEO 2022 Table 49 Raw'!Z132</f>
        <v>9.9999999999999995E-7</v>
      </c>
      <c r="X145" s="27">
        <f>'AEO 2022 Table 49 Raw'!AA132</f>
        <v>9.9999999999999995E-7</v>
      </c>
      <c r="Y145" s="27">
        <f>'AEO 2022 Table 49 Raw'!AB132</f>
        <v>9.9999999999999995E-7</v>
      </c>
      <c r="Z145" s="27">
        <f>'AEO 2022 Table 49 Raw'!AC132</f>
        <v>9.9999999999999995E-7</v>
      </c>
      <c r="AA145" s="27">
        <f>'AEO 2022 Table 49 Raw'!AD132</f>
        <v>9.9999999999999995E-7</v>
      </c>
      <c r="AB145" s="27">
        <f>'AEO 2022 Table 49 Raw'!AE132</f>
        <v>9.9999999999999995E-7</v>
      </c>
      <c r="AC145" s="27">
        <f>'AEO 2022 Table 49 Raw'!AF132</f>
        <v>9.9999999999999995E-7</v>
      </c>
      <c r="AD145" s="27">
        <f>'AEO 2022 Table 49 Raw'!AG132</f>
        <v>9.9999999999999995E-7</v>
      </c>
      <c r="AE145" s="27">
        <f>'AEO 2022 Table 49 Raw'!AH132</f>
        <v>9.9999999999999995E-7</v>
      </c>
      <c r="AF145" s="27">
        <f>'AEO 2022 Table 49 Raw'!AI132</f>
        <v>9.9999999999999995E-7</v>
      </c>
      <c r="AG145" s="45">
        <f>'AEO 2022 Table 49 Raw'!AJ132</f>
        <v>0.111</v>
      </c>
    </row>
    <row r="146" spans="1:33" ht="12" customHeight="1">
      <c r="A146" s="8" t="s">
        <v>1402</v>
      </c>
      <c r="B146" s="24" t="s">
        <v>1286</v>
      </c>
      <c r="C146" s="27">
        <f>'AEO 2022 Table 49 Raw'!F133</f>
        <v>4.2983370000000001</v>
      </c>
      <c r="D146" s="27">
        <f>'AEO 2022 Table 49 Raw'!G133</f>
        <v>4.4689629999999996</v>
      </c>
      <c r="E146" s="27">
        <f>'AEO 2022 Table 49 Raw'!H133</f>
        <v>4.6446139999999998</v>
      </c>
      <c r="F146" s="27">
        <f>'AEO 2022 Table 49 Raw'!I133</f>
        <v>4.8241180000000004</v>
      </c>
      <c r="G146" s="27">
        <f>'AEO 2022 Table 49 Raw'!J133</f>
        <v>5.0022120000000001</v>
      </c>
      <c r="H146" s="27">
        <f>'AEO 2022 Table 49 Raw'!K133</f>
        <v>5.1792559999999996</v>
      </c>
      <c r="I146" s="27">
        <f>'AEO 2022 Table 49 Raw'!L133</f>
        <v>5.3507170000000004</v>
      </c>
      <c r="J146" s="27">
        <f>'AEO 2022 Table 49 Raw'!M133</f>
        <v>5.5174089999999998</v>
      </c>
      <c r="K146" s="27">
        <f>'AEO 2022 Table 49 Raw'!N133</f>
        <v>5.6791710000000002</v>
      </c>
      <c r="L146" s="27">
        <f>'AEO 2022 Table 49 Raw'!O133</f>
        <v>5.8351459999999999</v>
      </c>
      <c r="M146" s="27">
        <f>'AEO 2022 Table 49 Raw'!P133</f>
        <v>5.9837449999999999</v>
      </c>
      <c r="N146" s="27">
        <f>'AEO 2022 Table 49 Raw'!Q133</f>
        <v>6.131894</v>
      </c>
      <c r="O146" s="27">
        <f>'AEO 2022 Table 49 Raw'!R133</f>
        <v>6.2675210000000003</v>
      </c>
      <c r="P146" s="27">
        <f>'AEO 2022 Table 49 Raw'!S133</f>
        <v>6.3909390000000004</v>
      </c>
      <c r="Q146" s="27">
        <f>'AEO 2022 Table 49 Raw'!T133</f>
        <v>6.4992679999999998</v>
      </c>
      <c r="R146" s="27">
        <f>'AEO 2022 Table 49 Raw'!U133</f>
        <v>6.6028950000000002</v>
      </c>
      <c r="S146" s="27">
        <f>'AEO 2022 Table 49 Raw'!V133</f>
        <v>6.7040860000000002</v>
      </c>
      <c r="T146" s="27">
        <f>'AEO 2022 Table 49 Raw'!W133</f>
        <v>6.8052299999999999</v>
      </c>
      <c r="U146" s="27">
        <f>'AEO 2022 Table 49 Raw'!X133</f>
        <v>6.9020460000000003</v>
      </c>
      <c r="V146" s="27">
        <f>'AEO 2022 Table 49 Raw'!Y133</f>
        <v>6.9916340000000003</v>
      </c>
      <c r="W146" s="27">
        <f>'AEO 2022 Table 49 Raw'!Z133</f>
        <v>7.0844509999999996</v>
      </c>
      <c r="X146" s="27">
        <f>'AEO 2022 Table 49 Raw'!AA133</f>
        <v>7.1718339999999996</v>
      </c>
      <c r="Y146" s="27">
        <f>'AEO 2022 Table 49 Raw'!AB133</f>
        <v>7.2720820000000002</v>
      </c>
      <c r="Z146" s="27">
        <f>'AEO 2022 Table 49 Raw'!AC133</f>
        <v>7.3823059999999998</v>
      </c>
      <c r="AA146" s="27">
        <f>'AEO 2022 Table 49 Raw'!AD133</f>
        <v>7.4837220000000002</v>
      </c>
      <c r="AB146" s="27">
        <f>'AEO 2022 Table 49 Raw'!AE133</f>
        <v>7.5780669999999999</v>
      </c>
      <c r="AC146" s="27">
        <f>'AEO 2022 Table 49 Raw'!AF133</f>
        <v>7.6760130000000002</v>
      </c>
      <c r="AD146" s="27">
        <f>'AEO 2022 Table 49 Raw'!AG133</f>
        <v>7.7733610000000004</v>
      </c>
      <c r="AE146" s="27">
        <f>'AEO 2022 Table 49 Raw'!AH133</f>
        <v>7.8579629999999998</v>
      </c>
      <c r="AF146" s="27">
        <f>'AEO 2022 Table 49 Raw'!AI133</f>
        <v>7.9354800000000001</v>
      </c>
      <c r="AG146" s="45">
        <f>'AEO 2022 Table 49 Raw'!AJ133</f>
        <v>2.1000000000000001E-2</v>
      </c>
    </row>
    <row r="147" spans="1:33" ht="12" customHeight="1">
      <c r="B147" s="23" t="s">
        <v>1287</v>
      </c>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27"/>
      <c r="AG147" s="45"/>
    </row>
    <row r="148" spans="1:33" ht="12" customHeight="1">
      <c r="A148" s="8" t="s">
        <v>1403</v>
      </c>
      <c r="B148" s="24" t="s">
        <v>1269</v>
      </c>
      <c r="C148" s="27">
        <f>'AEO 2022 Table 49 Raw'!F135</f>
        <v>2.222683</v>
      </c>
      <c r="D148" s="27">
        <f>'AEO 2022 Table 49 Raw'!G135</f>
        <v>2.2579639999999999</v>
      </c>
      <c r="E148" s="27">
        <f>'AEO 2022 Table 49 Raw'!H135</f>
        <v>2.294994</v>
      </c>
      <c r="F148" s="27">
        <f>'AEO 2022 Table 49 Raw'!I135</f>
        <v>2.3418369999999999</v>
      </c>
      <c r="G148" s="27">
        <f>'AEO 2022 Table 49 Raw'!J135</f>
        <v>2.39418</v>
      </c>
      <c r="H148" s="27">
        <f>'AEO 2022 Table 49 Raw'!K135</f>
        <v>2.447505</v>
      </c>
      <c r="I148" s="27">
        <f>'AEO 2022 Table 49 Raw'!L135</f>
        <v>2.4991979999999998</v>
      </c>
      <c r="J148" s="27">
        <f>'AEO 2022 Table 49 Raw'!M135</f>
        <v>2.550802</v>
      </c>
      <c r="K148" s="27">
        <f>'AEO 2022 Table 49 Raw'!N135</f>
        <v>2.6000869999999998</v>
      </c>
      <c r="L148" s="27">
        <f>'AEO 2022 Table 49 Raw'!O135</f>
        <v>2.6479020000000002</v>
      </c>
      <c r="M148" s="27">
        <f>'AEO 2022 Table 49 Raw'!P135</f>
        <v>2.6916609999999999</v>
      </c>
      <c r="N148" s="27">
        <f>'AEO 2022 Table 49 Raw'!Q135</f>
        <v>2.7350650000000001</v>
      </c>
      <c r="O148" s="27">
        <f>'AEO 2022 Table 49 Raw'!R135</f>
        <v>2.7733479999999999</v>
      </c>
      <c r="P148" s="27">
        <f>'AEO 2022 Table 49 Raw'!S135</f>
        <v>2.804074</v>
      </c>
      <c r="Q148" s="27">
        <f>'AEO 2022 Table 49 Raw'!T135</f>
        <v>2.8306990000000001</v>
      </c>
      <c r="R148" s="27">
        <f>'AEO 2022 Table 49 Raw'!U135</f>
        <v>2.8569740000000001</v>
      </c>
      <c r="S148" s="27">
        <f>'AEO 2022 Table 49 Raw'!V135</f>
        <v>2.8846720000000001</v>
      </c>
      <c r="T148" s="27">
        <f>'AEO 2022 Table 49 Raw'!W135</f>
        <v>2.9130129999999999</v>
      </c>
      <c r="U148" s="27">
        <f>'AEO 2022 Table 49 Raw'!X135</f>
        <v>2.9422799999999998</v>
      </c>
      <c r="V148" s="27">
        <f>'AEO 2022 Table 49 Raw'!Y135</f>
        <v>2.9714580000000002</v>
      </c>
      <c r="W148" s="27">
        <f>'AEO 2022 Table 49 Raw'!Z135</f>
        <v>2.9985849999999998</v>
      </c>
      <c r="X148" s="27">
        <f>'AEO 2022 Table 49 Raw'!AA135</f>
        <v>3.0258449999999999</v>
      </c>
      <c r="Y148" s="27">
        <f>'AEO 2022 Table 49 Raw'!AB135</f>
        <v>3.0578319999999999</v>
      </c>
      <c r="Z148" s="27">
        <f>'AEO 2022 Table 49 Raw'!AC135</f>
        <v>3.0936409999999999</v>
      </c>
      <c r="AA148" s="27">
        <f>'AEO 2022 Table 49 Raw'!AD135</f>
        <v>3.129766</v>
      </c>
      <c r="AB148" s="27">
        <f>'AEO 2022 Table 49 Raw'!AE135</f>
        <v>3.1652279999999999</v>
      </c>
      <c r="AC148" s="27">
        <f>'AEO 2022 Table 49 Raw'!AF135</f>
        <v>3.2023000000000001</v>
      </c>
      <c r="AD148" s="27">
        <f>'AEO 2022 Table 49 Raw'!AG135</f>
        <v>3.2379829999999998</v>
      </c>
      <c r="AE148" s="27">
        <f>'AEO 2022 Table 49 Raw'!AH135</f>
        <v>3.271112</v>
      </c>
      <c r="AF148" s="27">
        <f>'AEO 2022 Table 49 Raw'!AI135</f>
        <v>3.3056739999999998</v>
      </c>
      <c r="AG148" s="45">
        <f>'AEO 2022 Table 49 Raw'!AJ135</f>
        <v>1.4E-2</v>
      </c>
    </row>
    <row r="149" spans="1:33" ht="12" customHeight="1">
      <c r="A149" s="8" t="s">
        <v>1404</v>
      </c>
      <c r="B149" s="24" t="s">
        <v>1271</v>
      </c>
      <c r="C149" s="27">
        <f>'AEO 2022 Table 49 Raw'!F136</f>
        <v>1.4445669999999999</v>
      </c>
      <c r="D149" s="27">
        <f>'AEO 2022 Table 49 Raw'!G136</f>
        <v>1.4292879999999999</v>
      </c>
      <c r="E149" s="27">
        <f>'AEO 2022 Table 49 Raw'!H136</f>
        <v>1.417136</v>
      </c>
      <c r="F149" s="27">
        <f>'AEO 2022 Table 49 Raw'!I136</f>
        <v>1.411119</v>
      </c>
      <c r="G149" s="27">
        <f>'AEO 2022 Table 49 Raw'!J136</f>
        <v>1.409427</v>
      </c>
      <c r="H149" s="27">
        <f>'AEO 2022 Table 49 Raw'!K136</f>
        <v>1.4094199999999999</v>
      </c>
      <c r="I149" s="27">
        <f>'AEO 2022 Table 49 Raw'!L136</f>
        <v>1.410431</v>
      </c>
      <c r="J149" s="27">
        <f>'AEO 2022 Table 49 Raw'!M136</f>
        <v>1.4117599999999999</v>
      </c>
      <c r="K149" s="27">
        <f>'AEO 2022 Table 49 Raw'!N136</f>
        <v>1.413265</v>
      </c>
      <c r="L149" s="27">
        <f>'AEO 2022 Table 49 Raw'!O136</f>
        <v>1.4155470000000001</v>
      </c>
      <c r="M149" s="27">
        <f>'AEO 2022 Table 49 Raw'!P136</f>
        <v>1.415899</v>
      </c>
      <c r="N149" s="27">
        <f>'AEO 2022 Table 49 Raw'!Q136</f>
        <v>1.418048</v>
      </c>
      <c r="O149" s="27">
        <f>'AEO 2022 Table 49 Raw'!R136</f>
        <v>1.4183460000000001</v>
      </c>
      <c r="P149" s="27">
        <f>'AEO 2022 Table 49 Raw'!S136</f>
        <v>1.417224</v>
      </c>
      <c r="Q149" s="27">
        <f>'AEO 2022 Table 49 Raw'!T136</f>
        <v>1.417163</v>
      </c>
      <c r="R149" s="27">
        <f>'AEO 2022 Table 49 Raw'!U136</f>
        <v>1.417897</v>
      </c>
      <c r="S149" s="27">
        <f>'AEO 2022 Table 49 Raw'!V136</f>
        <v>1.42045</v>
      </c>
      <c r="T149" s="27">
        <f>'AEO 2022 Table 49 Raw'!W136</f>
        <v>1.424437</v>
      </c>
      <c r="U149" s="27">
        <f>'AEO 2022 Table 49 Raw'!X136</f>
        <v>1.431575</v>
      </c>
      <c r="V149" s="27">
        <f>'AEO 2022 Table 49 Raw'!Y136</f>
        <v>1.4391149999999999</v>
      </c>
      <c r="W149" s="27">
        <f>'AEO 2022 Table 49 Raw'!Z136</f>
        <v>1.448359</v>
      </c>
      <c r="X149" s="27">
        <f>'AEO 2022 Table 49 Raw'!AA136</f>
        <v>1.459308</v>
      </c>
      <c r="Y149" s="27">
        <f>'AEO 2022 Table 49 Raw'!AB136</f>
        <v>1.473201</v>
      </c>
      <c r="Z149" s="27">
        <f>'AEO 2022 Table 49 Raw'!AC136</f>
        <v>1.489201</v>
      </c>
      <c r="AA149" s="27">
        <f>'AEO 2022 Table 49 Raw'!AD136</f>
        <v>1.5049840000000001</v>
      </c>
      <c r="AB149" s="27">
        <f>'AEO 2022 Table 49 Raw'!AE136</f>
        <v>1.5207790000000001</v>
      </c>
      <c r="AC149" s="27">
        <f>'AEO 2022 Table 49 Raw'!AF136</f>
        <v>1.536932</v>
      </c>
      <c r="AD149" s="27">
        <f>'AEO 2022 Table 49 Raw'!AG136</f>
        <v>1.5522149999999999</v>
      </c>
      <c r="AE149" s="27">
        <f>'AEO 2022 Table 49 Raw'!AH136</f>
        <v>1.5666720000000001</v>
      </c>
      <c r="AF149" s="27">
        <f>'AEO 2022 Table 49 Raw'!AI136</f>
        <v>1.5806960000000001</v>
      </c>
      <c r="AG149" s="45">
        <f>'AEO 2022 Table 49 Raw'!AJ136</f>
        <v>3.0000000000000001E-3</v>
      </c>
    </row>
    <row r="150" spans="1:33" ht="15" customHeight="1">
      <c r="A150" s="8" t="s">
        <v>1405</v>
      </c>
      <c r="B150" s="24" t="s">
        <v>915</v>
      </c>
      <c r="C150" s="27">
        <f>'AEO 2022 Table 49 Raw'!F137</f>
        <v>2.6570000000000001E-3</v>
      </c>
      <c r="D150" s="27">
        <f>'AEO 2022 Table 49 Raw'!G137</f>
        <v>2.6840000000000002E-3</v>
      </c>
      <c r="E150" s="27">
        <f>'AEO 2022 Table 49 Raw'!H137</f>
        <v>2.7560000000000002E-3</v>
      </c>
      <c r="F150" s="27">
        <f>'AEO 2022 Table 49 Raw'!I137</f>
        <v>2.8779999999999999E-3</v>
      </c>
      <c r="G150" s="27">
        <f>'AEO 2022 Table 49 Raw'!J137</f>
        <v>3.0370000000000002E-3</v>
      </c>
      <c r="H150" s="27">
        <f>'AEO 2022 Table 49 Raw'!K137</f>
        <v>3.222E-3</v>
      </c>
      <c r="I150" s="27">
        <f>'AEO 2022 Table 49 Raw'!L137</f>
        <v>3.4199999999999999E-3</v>
      </c>
      <c r="J150" s="27">
        <f>'AEO 2022 Table 49 Raw'!M137</f>
        <v>3.6319999999999998E-3</v>
      </c>
      <c r="K150" s="27">
        <f>'AEO 2022 Table 49 Raw'!N137</f>
        <v>3.849E-3</v>
      </c>
      <c r="L150" s="27">
        <f>'AEO 2022 Table 49 Raw'!O137</f>
        <v>4.0759999999999998E-3</v>
      </c>
      <c r="M150" s="27">
        <f>'AEO 2022 Table 49 Raw'!P137</f>
        <v>4.3070000000000001E-3</v>
      </c>
      <c r="N150" s="27">
        <f>'AEO 2022 Table 49 Raw'!Q137</f>
        <v>4.5510000000000004E-3</v>
      </c>
      <c r="O150" s="27">
        <f>'AEO 2022 Table 49 Raw'!R137</f>
        <v>4.8149999999999998E-3</v>
      </c>
      <c r="P150" s="27">
        <f>'AEO 2022 Table 49 Raw'!S137</f>
        <v>5.0670000000000003E-3</v>
      </c>
      <c r="Q150" s="27">
        <f>'AEO 2022 Table 49 Raw'!T137</f>
        <v>5.3119999999999999E-3</v>
      </c>
      <c r="R150" s="27">
        <f>'AEO 2022 Table 49 Raw'!U137</f>
        <v>5.5770000000000004E-3</v>
      </c>
      <c r="S150" s="27">
        <f>'AEO 2022 Table 49 Raw'!V137</f>
        <v>5.8640000000000003E-3</v>
      </c>
      <c r="T150" s="27">
        <f>'AEO 2022 Table 49 Raw'!W137</f>
        <v>6.1739999999999998E-3</v>
      </c>
      <c r="U150" s="27">
        <f>'AEO 2022 Table 49 Raw'!X137</f>
        <v>6.509E-3</v>
      </c>
      <c r="V150" s="27">
        <f>'AEO 2022 Table 49 Raw'!Y137</f>
        <v>6.8669999999999998E-3</v>
      </c>
      <c r="W150" s="27">
        <f>'AEO 2022 Table 49 Raw'!Z137</f>
        <v>7.2389999999999998E-3</v>
      </c>
      <c r="X150" s="27">
        <f>'AEO 2022 Table 49 Raw'!AA137</f>
        <v>7.6239999999999997E-3</v>
      </c>
      <c r="Y150" s="27">
        <f>'AEO 2022 Table 49 Raw'!AB137</f>
        <v>8.0199999999999994E-3</v>
      </c>
      <c r="Z150" s="27">
        <f>'AEO 2022 Table 49 Raw'!AC137</f>
        <v>8.4270000000000005E-3</v>
      </c>
      <c r="AA150" s="27">
        <f>'AEO 2022 Table 49 Raw'!AD137</f>
        <v>8.8450000000000004E-3</v>
      </c>
      <c r="AB150" s="27">
        <f>'AEO 2022 Table 49 Raw'!AE137</f>
        <v>9.2790000000000008E-3</v>
      </c>
      <c r="AC150" s="27">
        <f>'AEO 2022 Table 49 Raw'!AF137</f>
        <v>9.7310000000000001E-3</v>
      </c>
      <c r="AD150" s="27">
        <f>'AEO 2022 Table 49 Raw'!AG137</f>
        <v>1.0189E-2</v>
      </c>
      <c r="AE150" s="27">
        <f>'AEO 2022 Table 49 Raw'!AH137</f>
        <v>1.0593E-2</v>
      </c>
      <c r="AF150" s="27">
        <f>'AEO 2022 Table 49 Raw'!AI137</f>
        <v>1.1041E-2</v>
      </c>
      <c r="AG150" s="45">
        <f>'AEO 2022 Table 49 Raw'!AJ137</f>
        <v>0.05</v>
      </c>
    </row>
    <row r="151" spans="1:33" ht="15" customHeight="1">
      <c r="A151" s="8" t="s">
        <v>1406</v>
      </c>
      <c r="B151" s="24" t="s">
        <v>1274</v>
      </c>
      <c r="C151" s="27">
        <f>'AEO 2022 Table 49 Raw'!F138</f>
        <v>2.8530000000000001E-3</v>
      </c>
      <c r="D151" s="27">
        <f>'AEO 2022 Table 49 Raw'!G138</f>
        <v>3.3899999999999998E-3</v>
      </c>
      <c r="E151" s="27">
        <f>'AEO 2022 Table 49 Raw'!H138</f>
        <v>3.921E-3</v>
      </c>
      <c r="F151" s="27">
        <f>'AEO 2022 Table 49 Raw'!I138</f>
        <v>4.4799999999999996E-3</v>
      </c>
      <c r="G151" s="27">
        <f>'AEO 2022 Table 49 Raw'!J138</f>
        <v>5.0439999999999999E-3</v>
      </c>
      <c r="H151" s="27">
        <f>'AEO 2022 Table 49 Raw'!K138</f>
        <v>5.5950000000000001E-3</v>
      </c>
      <c r="I151" s="27">
        <f>'AEO 2022 Table 49 Raw'!L138</f>
        <v>6.1260000000000004E-3</v>
      </c>
      <c r="J151" s="27">
        <f>'AEO 2022 Table 49 Raw'!M138</f>
        <v>6.6490000000000004E-3</v>
      </c>
      <c r="K151" s="27">
        <f>'AEO 2022 Table 49 Raw'!N138</f>
        <v>7.1630000000000001E-3</v>
      </c>
      <c r="L151" s="27">
        <f>'AEO 2022 Table 49 Raw'!O138</f>
        <v>7.6600000000000001E-3</v>
      </c>
      <c r="M151" s="27">
        <f>'AEO 2022 Table 49 Raw'!P138</f>
        <v>8.1370000000000001E-3</v>
      </c>
      <c r="N151" s="27">
        <f>'AEO 2022 Table 49 Raw'!Q138</f>
        <v>8.6020000000000003E-3</v>
      </c>
      <c r="O151" s="27">
        <f>'AEO 2022 Table 49 Raw'!R138</f>
        <v>9.0539999999999995E-3</v>
      </c>
      <c r="P151" s="27">
        <f>'AEO 2022 Table 49 Raw'!S138</f>
        <v>9.4780000000000003E-3</v>
      </c>
      <c r="Q151" s="27">
        <f>'AEO 2022 Table 49 Raw'!T138</f>
        <v>9.8709999999999996E-3</v>
      </c>
      <c r="R151" s="27">
        <f>'AEO 2022 Table 49 Raw'!U138</f>
        <v>1.0240000000000001E-2</v>
      </c>
      <c r="S151" s="27">
        <f>'AEO 2022 Table 49 Raw'!V138</f>
        <v>1.0603E-2</v>
      </c>
      <c r="T151" s="27">
        <f>'AEO 2022 Table 49 Raw'!W138</f>
        <v>1.0966E-2</v>
      </c>
      <c r="U151" s="27">
        <f>'AEO 2022 Table 49 Raw'!X138</f>
        <v>1.1339999999999999E-2</v>
      </c>
      <c r="V151" s="27">
        <f>'AEO 2022 Table 49 Raw'!Y138</f>
        <v>1.1723000000000001E-2</v>
      </c>
      <c r="W151" s="27">
        <f>'AEO 2022 Table 49 Raw'!Z138</f>
        <v>1.209E-2</v>
      </c>
      <c r="X151" s="27">
        <f>'AEO 2022 Table 49 Raw'!AA138</f>
        <v>1.2458E-2</v>
      </c>
      <c r="Y151" s="27">
        <f>'AEO 2022 Table 49 Raw'!AB138</f>
        <v>1.2800000000000001E-2</v>
      </c>
      <c r="Z151" s="27">
        <f>'AEO 2022 Table 49 Raw'!AC138</f>
        <v>1.3129999999999999E-2</v>
      </c>
      <c r="AA151" s="27">
        <f>'AEO 2022 Table 49 Raw'!AD138</f>
        <v>1.3469E-2</v>
      </c>
      <c r="AB151" s="27">
        <f>'AEO 2022 Table 49 Raw'!AE138</f>
        <v>1.3816999999999999E-2</v>
      </c>
      <c r="AC151" s="27">
        <f>'AEO 2022 Table 49 Raw'!AF138</f>
        <v>1.4165000000000001E-2</v>
      </c>
      <c r="AD151" s="27">
        <f>'AEO 2022 Table 49 Raw'!AG138</f>
        <v>1.4500000000000001E-2</v>
      </c>
      <c r="AE151" s="27">
        <f>'AEO 2022 Table 49 Raw'!AH138</f>
        <v>1.4834E-2</v>
      </c>
      <c r="AF151" s="27">
        <f>'AEO 2022 Table 49 Raw'!AI138</f>
        <v>1.5193999999999999E-2</v>
      </c>
      <c r="AG151" s="45">
        <f>'AEO 2022 Table 49 Raw'!AJ138</f>
        <v>5.8999999999999997E-2</v>
      </c>
    </row>
    <row r="152" spans="1:33" ht="15" customHeight="1">
      <c r="A152" s="8" t="s">
        <v>1407</v>
      </c>
      <c r="B152" s="24" t="s">
        <v>1276</v>
      </c>
      <c r="C152" s="27">
        <f>'AEO 2022 Table 49 Raw'!F139</f>
        <v>3.6727999999999997E-2</v>
      </c>
      <c r="D152" s="27">
        <f>'AEO 2022 Table 49 Raw'!G139</f>
        <v>4.2627999999999999E-2</v>
      </c>
      <c r="E152" s="27">
        <f>'AEO 2022 Table 49 Raw'!H139</f>
        <v>4.8641999999999998E-2</v>
      </c>
      <c r="F152" s="27">
        <f>'AEO 2022 Table 49 Raw'!I139</f>
        <v>5.5150999999999999E-2</v>
      </c>
      <c r="G152" s="27">
        <f>'AEO 2022 Table 49 Raw'!J139</f>
        <v>6.1891000000000002E-2</v>
      </c>
      <c r="H152" s="27">
        <f>'AEO 2022 Table 49 Raw'!K139</f>
        <v>6.8631999999999999E-2</v>
      </c>
      <c r="I152" s="27">
        <f>'AEO 2022 Table 49 Raw'!L139</f>
        <v>7.5305999999999998E-2</v>
      </c>
      <c r="J152" s="27">
        <f>'AEO 2022 Table 49 Raw'!M139</f>
        <v>8.2017999999999994E-2</v>
      </c>
      <c r="K152" s="27">
        <f>'AEO 2022 Table 49 Raw'!N139</f>
        <v>8.8775999999999994E-2</v>
      </c>
      <c r="L152" s="27">
        <f>'AEO 2022 Table 49 Raw'!O139</f>
        <v>9.5491999999999994E-2</v>
      </c>
      <c r="M152" s="27">
        <f>'AEO 2022 Table 49 Raw'!P139</f>
        <v>0.102158</v>
      </c>
      <c r="N152" s="27">
        <f>'AEO 2022 Table 49 Raw'!Q139</f>
        <v>0.108878</v>
      </c>
      <c r="O152" s="27">
        <f>'AEO 2022 Table 49 Raw'!R139</f>
        <v>0.11566899999999999</v>
      </c>
      <c r="P152" s="27">
        <f>'AEO 2022 Table 49 Raw'!S139</f>
        <v>0.122304</v>
      </c>
      <c r="Q152" s="27">
        <f>'AEO 2022 Table 49 Raw'!T139</f>
        <v>0.12881600000000001</v>
      </c>
      <c r="R152" s="27">
        <f>'AEO 2022 Table 49 Raw'!U139</f>
        <v>0.135355</v>
      </c>
      <c r="S152" s="27">
        <f>'AEO 2022 Table 49 Raw'!V139</f>
        <v>0.142099</v>
      </c>
      <c r="T152" s="27">
        <f>'AEO 2022 Table 49 Raw'!W139</f>
        <v>0.149115</v>
      </c>
      <c r="U152" s="27">
        <f>'AEO 2022 Table 49 Raw'!X139</f>
        <v>0.156529</v>
      </c>
      <c r="V152" s="27">
        <f>'AEO 2022 Table 49 Raw'!Y139</f>
        <v>0.16430900000000001</v>
      </c>
      <c r="W152" s="27">
        <f>'AEO 2022 Table 49 Raw'!Z139</f>
        <v>0.172323</v>
      </c>
      <c r="X152" s="27">
        <f>'AEO 2022 Table 49 Raw'!AA139</f>
        <v>0.180535</v>
      </c>
      <c r="Y152" s="27">
        <f>'AEO 2022 Table 49 Raw'!AB139</f>
        <v>0.188885</v>
      </c>
      <c r="Z152" s="27">
        <f>'AEO 2022 Table 49 Raw'!AC139</f>
        <v>0.197382</v>
      </c>
      <c r="AA152" s="27">
        <f>'AEO 2022 Table 49 Raw'!AD139</f>
        <v>0.205982</v>
      </c>
      <c r="AB152" s="27">
        <f>'AEO 2022 Table 49 Raw'!AE139</f>
        <v>0.214834</v>
      </c>
      <c r="AC152" s="27">
        <f>'AEO 2022 Table 49 Raw'!AF139</f>
        <v>0.223889</v>
      </c>
      <c r="AD152" s="27">
        <f>'AEO 2022 Table 49 Raw'!AG139</f>
        <v>0.23288800000000001</v>
      </c>
      <c r="AE152" s="27">
        <f>'AEO 2022 Table 49 Raw'!AH139</f>
        <v>0.24202299999999999</v>
      </c>
      <c r="AF152" s="27">
        <f>'AEO 2022 Table 49 Raw'!AI139</f>
        <v>0.25172099999999997</v>
      </c>
      <c r="AG152" s="45">
        <f>'AEO 2022 Table 49 Raw'!AJ139</f>
        <v>6.9000000000000006E-2</v>
      </c>
    </row>
    <row r="153" spans="1:33" ht="15" customHeight="1">
      <c r="A153" s="8" t="s">
        <v>1408</v>
      </c>
      <c r="B153" s="24" t="s">
        <v>1278</v>
      </c>
      <c r="C153" s="27">
        <f>'AEO 2022 Table 49 Raw'!F140</f>
        <v>1.34E-4</v>
      </c>
      <c r="D153" s="27">
        <f>'AEO 2022 Table 49 Raw'!G140</f>
        <v>1.46E-4</v>
      </c>
      <c r="E153" s="27">
        <f>'AEO 2022 Table 49 Raw'!H140</f>
        <v>1.5799999999999999E-4</v>
      </c>
      <c r="F153" s="27">
        <f>'AEO 2022 Table 49 Raw'!I140</f>
        <v>1.6899999999999999E-4</v>
      </c>
      <c r="G153" s="27">
        <f>'AEO 2022 Table 49 Raw'!J140</f>
        <v>1.7899999999999999E-4</v>
      </c>
      <c r="H153" s="27">
        <f>'AEO 2022 Table 49 Raw'!K140</f>
        <v>1.8799999999999999E-4</v>
      </c>
      <c r="I153" s="27">
        <f>'AEO 2022 Table 49 Raw'!L140</f>
        <v>1.9599999999999999E-4</v>
      </c>
      <c r="J153" s="27">
        <f>'AEO 2022 Table 49 Raw'!M140</f>
        <v>2.03E-4</v>
      </c>
      <c r="K153" s="27">
        <f>'AEO 2022 Table 49 Raw'!N140</f>
        <v>2.0799999999999999E-4</v>
      </c>
      <c r="L153" s="27">
        <f>'AEO 2022 Table 49 Raw'!O140</f>
        <v>2.13E-4</v>
      </c>
      <c r="M153" s="27">
        <f>'AEO 2022 Table 49 Raw'!P140</f>
        <v>2.1599999999999999E-4</v>
      </c>
      <c r="N153" s="27">
        <f>'AEO 2022 Table 49 Raw'!Q140</f>
        <v>2.1900000000000001E-4</v>
      </c>
      <c r="O153" s="27">
        <f>'AEO 2022 Table 49 Raw'!R140</f>
        <v>2.2000000000000001E-4</v>
      </c>
      <c r="P153" s="27">
        <f>'AEO 2022 Table 49 Raw'!S140</f>
        <v>2.2100000000000001E-4</v>
      </c>
      <c r="Q153" s="27">
        <f>'AEO 2022 Table 49 Raw'!T140</f>
        <v>2.2100000000000001E-4</v>
      </c>
      <c r="R153" s="27">
        <f>'AEO 2022 Table 49 Raw'!U140</f>
        <v>2.2000000000000001E-4</v>
      </c>
      <c r="S153" s="27">
        <f>'AEO 2022 Table 49 Raw'!V140</f>
        <v>2.1900000000000001E-4</v>
      </c>
      <c r="T153" s="27">
        <f>'AEO 2022 Table 49 Raw'!W140</f>
        <v>2.1699999999999999E-4</v>
      </c>
      <c r="U153" s="27">
        <f>'AEO 2022 Table 49 Raw'!X140</f>
        <v>2.14E-4</v>
      </c>
      <c r="V153" s="27">
        <f>'AEO 2022 Table 49 Raw'!Y140</f>
        <v>2.12E-4</v>
      </c>
      <c r="W153" s="27">
        <f>'AEO 2022 Table 49 Raw'!Z140</f>
        <v>2.0900000000000001E-4</v>
      </c>
      <c r="X153" s="27">
        <f>'AEO 2022 Table 49 Raw'!AA140</f>
        <v>2.05E-4</v>
      </c>
      <c r="Y153" s="27">
        <f>'AEO 2022 Table 49 Raw'!AB140</f>
        <v>2.0100000000000001E-4</v>
      </c>
      <c r="Z153" s="27">
        <f>'AEO 2022 Table 49 Raw'!AC140</f>
        <v>1.9699999999999999E-4</v>
      </c>
      <c r="AA153" s="27">
        <f>'AEO 2022 Table 49 Raw'!AD140</f>
        <v>1.93E-4</v>
      </c>
      <c r="AB153" s="27">
        <f>'AEO 2022 Table 49 Raw'!AE140</f>
        <v>1.8799999999999999E-4</v>
      </c>
      <c r="AC153" s="27">
        <f>'AEO 2022 Table 49 Raw'!AF140</f>
        <v>1.83E-4</v>
      </c>
      <c r="AD153" s="27">
        <f>'AEO 2022 Table 49 Raw'!AG140</f>
        <v>1.7799999999999999E-4</v>
      </c>
      <c r="AE153" s="27">
        <f>'AEO 2022 Table 49 Raw'!AH140</f>
        <v>1.73E-4</v>
      </c>
      <c r="AF153" s="27">
        <f>'AEO 2022 Table 49 Raw'!AI140</f>
        <v>1.6699999999999999E-4</v>
      </c>
      <c r="AG153" s="45">
        <f>'AEO 2022 Table 49 Raw'!AJ140</f>
        <v>8.0000000000000002E-3</v>
      </c>
    </row>
    <row r="154" spans="1:33" ht="15" customHeight="1">
      <c r="A154" s="8" t="s">
        <v>1409</v>
      </c>
      <c r="B154" s="24" t="s">
        <v>1280</v>
      </c>
      <c r="C154" s="27">
        <f>'AEO 2022 Table 49 Raw'!F141</f>
        <v>3.0499999999999999E-4</v>
      </c>
      <c r="D154" s="27">
        <f>'AEO 2022 Table 49 Raw'!G141</f>
        <v>5.8900000000000001E-4</v>
      </c>
      <c r="E154" s="27">
        <f>'AEO 2022 Table 49 Raw'!H141</f>
        <v>8.8999999999999995E-4</v>
      </c>
      <c r="F154" s="27">
        <f>'AEO 2022 Table 49 Raw'!I141</f>
        <v>1.2260000000000001E-3</v>
      </c>
      <c r="G154" s="27">
        <f>'AEO 2022 Table 49 Raw'!J141</f>
        <v>1.5870000000000001E-3</v>
      </c>
      <c r="H154" s="27">
        <f>'AEO 2022 Table 49 Raw'!K141</f>
        <v>1.9610000000000001E-3</v>
      </c>
      <c r="I154" s="27">
        <f>'AEO 2022 Table 49 Raw'!L141</f>
        <v>2.343E-3</v>
      </c>
      <c r="J154" s="27">
        <f>'AEO 2022 Table 49 Raw'!M141</f>
        <v>2.7390000000000001E-3</v>
      </c>
      <c r="K154" s="27">
        <f>'AEO 2022 Table 49 Raw'!N141</f>
        <v>3.1489999999999999E-3</v>
      </c>
      <c r="L154" s="27">
        <f>'AEO 2022 Table 49 Raw'!O141</f>
        <v>3.5669999999999999E-3</v>
      </c>
      <c r="M154" s="27">
        <f>'AEO 2022 Table 49 Raw'!P141</f>
        <v>3.9899999999999996E-3</v>
      </c>
      <c r="N154" s="27">
        <f>'AEO 2022 Table 49 Raw'!Q141</f>
        <v>4.424E-3</v>
      </c>
      <c r="O154" s="27">
        <f>'AEO 2022 Table 49 Raw'!R141</f>
        <v>4.8700000000000002E-3</v>
      </c>
      <c r="P154" s="27">
        <f>'AEO 2022 Table 49 Raw'!S141</f>
        <v>5.3140000000000001E-3</v>
      </c>
      <c r="Q154" s="27">
        <f>'AEO 2022 Table 49 Raw'!T141</f>
        <v>5.7549999999999997E-3</v>
      </c>
      <c r="R154" s="27">
        <f>'AEO 2022 Table 49 Raw'!U141</f>
        <v>6.2009999999999999E-3</v>
      </c>
      <c r="S154" s="27">
        <f>'AEO 2022 Table 49 Raw'!V141</f>
        <v>6.6620000000000004E-3</v>
      </c>
      <c r="T154" s="27">
        <f>'AEO 2022 Table 49 Raw'!W141</f>
        <v>7.1409999999999998E-3</v>
      </c>
      <c r="U154" s="27">
        <f>'AEO 2022 Table 49 Raw'!X141</f>
        <v>7.6449999999999999E-3</v>
      </c>
      <c r="V154" s="27">
        <f>'AEO 2022 Table 49 Raw'!Y141</f>
        <v>8.1729999999999997E-3</v>
      </c>
      <c r="W154" s="27">
        <f>'AEO 2022 Table 49 Raw'!Z141</f>
        <v>8.7170000000000008E-3</v>
      </c>
      <c r="X154" s="27">
        <f>'AEO 2022 Table 49 Raw'!AA141</f>
        <v>9.273E-3</v>
      </c>
      <c r="Y154" s="27">
        <f>'AEO 2022 Table 49 Raw'!AB141</f>
        <v>9.8410000000000008E-3</v>
      </c>
      <c r="Z154" s="27">
        <f>'AEO 2022 Table 49 Raw'!AC141</f>
        <v>1.0421E-2</v>
      </c>
      <c r="AA154" s="27">
        <f>'AEO 2022 Table 49 Raw'!AD141</f>
        <v>1.1013E-2</v>
      </c>
      <c r="AB154" s="27">
        <f>'AEO 2022 Table 49 Raw'!AE141</f>
        <v>1.1623E-2</v>
      </c>
      <c r="AC154" s="27">
        <f>'AEO 2022 Table 49 Raw'!AF141</f>
        <v>1.2255E-2</v>
      </c>
      <c r="AD154" s="27">
        <f>'AEO 2022 Table 49 Raw'!AG141</f>
        <v>1.2893999999999999E-2</v>
      </c>
      <c r="AE154" s="27">
        <f>'AEO 2022 Table 49 Raw'!AH141</f>
        <v>1.3544E-2</v>
      </c>
      <c r="AF154" s="27">
        <f>'AEO 2022 Table 49 Raw'!AI141</f>
        <v>1.4229E-2</v>
      </c>
      <c r="AG154" s="45">
        <f>'AEO 2022 Table 49 Raw'!AJ141</f>
        <v>0.14199999999999999</v>
      </c>
    </row>
    <row r="155" spans="1:33" ht="15" customHeight="1">
      <c r="A155" s="8" t="s">
        <v>1410</v>
      </c>
      <c r="B155" s="24" t="s">
        <v>1282</v>
      </c>
      <c r="C155" s="27">
        <f>'AEO 2022 Table 49 Raw'!F142</f>
        <v>2.8899999999999998E-4</v>
      </c>
      <c r="D155" s="27">
        <f>'AEO 2022 Table 49 Raw'!G142</f>
        <v>5.5800000000000001E-4</v>
      </c>
      <c r="E155" s="27">
        <f>'AEO 2022 Table 49 Raw'!H142</f>
        <v>8.4199999999999998E-4</v>
      </c>
      <c r="F155" s="27">
        <f>'AEO 2022 Table 49 Raw'!I142</f>
        <v>1.1609999999999999E-3</v>
      </c>
      <c r="G155" s="27">
        <f>'AEO 2022 Table 49 Raw'!J142</f>
        <v>1.5020000000000001E-3</v>
      </c>
      <c r="H155" s="27">
        <f>'AEO 2022 Table 49 Raw'!K142</f>
        <v>1.856E-3</v>
      </c>
      <c r="I155" s="27">
        <f>'AEO 2022 Table 49 Raw'!L142</f>
        <v>2.2179999999999999E-3</v>
      </c>
      <c r="J155" s="27">
        <f>'AEO 2022 Table 49 Raw'!M142</f>
        <v>2.5929999999999998E-3</v>
      </c>
      <c r="K155" s="27">
        <f>'AEO 2022 Table 49 Raw'!N142</f>
        <v>2.9810000000000001E-3</v>
      </c>
      <c r="L155" s="27">
        <f>'AEO 2022 Table 49 Raw'!O142</f>
        <v>3.3760000000000001E-3</v>
      </c>
      <c r="M155" s="27">
        <f>'AEO 2022 Table 49 Raw'!P142</f>
        <v>3.7759999999999998E-3</v>
      </c>
      <c r="N155" s="27">
        <f>'AEO 2022 Table 49 Raw'!Q142</f>
        <v>4.1879999999999999E-3</v>
      </c>
      <c r="O155" s="27">
        <f>'AEO 2022 Table 49 Raw'!R142</f>
        <v>4.6100000000000004E-3</v>
      </c>
      <c r="P155" s="27">
        <f>'AEO 2022 Table 49 Raw'!S142</f>
        <v>5.0299999999999997E-3</v>
      </c>
      <c r="Q155" s="27">
        <f>'AEO 2022 Table 49 Raw'!T142</f>
        <v>5.4479999999999997E-3</v>
      </c>
      <c r="R155" s="27">
        <f>'AEO 2022 Table 49 Raw'!U142</f>
        <v>5.8700000000000002E-3</v>
      </c>
      <c r="S155" s="27">
        <f>'AEO 2022 Table 49 Raw'!V142</f>
        <v>6.306E-3</v>
      </c>
      <c r="T155" s="27">
        <f>'AEO 2022 Table 49 Raw'!W142</f>
        <v>6.7590000000000003E-3</v>
      </c>
      <c r="U155" s="27">
        <f>'AEO 2022 Table 49 Raw'!X142</f>
        <v>7.2370000000000004E-3</v>
      </c>
      <c r="V155" s="27">
        <f>'AEO 2022 Table 49 Raw'!Y142</f>
        <v>7.737E-3</v>
      </c>
      <c r="W155" s="27">
        <f>'AEO 2022 Table 49 Raw'!Z142</f>
        <v>8.2509999999999997E-3</v>
      </c>
      <c r="X155" s="27">
        <f>'AEO 2022 Table 49 Raw'!AA142</f>
        <v>8.7770000000000001E-3</v>
      </c>
      <c r="Y155" s="27">
        <f>'AEO 2022 Table 49 Raw'!AB142</f>
        <v>9.3150000000000004E-3</v>
      </c>
      <c r="Z155" s="27">
        <f>'AEO 2022 Table 49 Raw'!AC142</f>
        <v>9.8639999999999995E-3</v>
      </c>
      <c r="AA155" s="27">
        <f>'AEO 2022 Table 49 Raw'!AD142</f>
        <v>1.0423999999999999E-2</v>
      </c>
      <c r="AB155" s="27">
        <f>'AEO 2022 Table 49 Raw'!AE142</f>
        <v>1.1002E-2</v>
      </c>
      <c r="AC155" s="27">
        <f>'AEO 2022 Table 49 Raw'!AF142</f>
        <v>1.1599999999999999E-2</v>
      </c>
      <c r="AD155" s="27">
        <f>'AEO 2022 Table 49 Raw'!AG142</f>
        <v>1.2205000000000001E-2</v>
      </c>
      <c r="AE155" s="27">
        <f>'AEO 2022 Table 49 Raw'!AH142</f>
        <v>1.282E-2</v>
      </c>
      <c r="AF155" s="27">
        <f>'AEO 2022 Table 49 Raw'!AI142</f>
        <v>1.3469E-2</v>
      </c>
      <c r="AG155" s="45">
        <f>'AEO 2022 Table 49 Raw'!AJ142</f>
        <v>0.14199999999999999</v>
      </c>
    </row>
    <row r="156" spans="1:33" ht="15" customHeight="1">
      <c r="A156" s="8" t="s">
        <v>1411</v>
      </c>
      <c r="B156" s="24" t="s">
        <v>1284</v>
      </c>
      <c r="C156" s="27">
        <f>'AEO 2022 Table 49 Raw'!F143</f>
        <v>4.66E-4</v>
      </c>
      <c r="D156" s="27">
        <f>'AEO 2022 Table 49 Raw'!G143</f>
        <v>9.01E-4</v>
      </c>
      <c r="E156" s="27">
        <f>'AEO 2022 Table 49 Raw'!H143</f>
        <v>1.3600000000000001E-3</v>
      </c>
      <c r="F156" s="27">
        <f>'AEO 2022 Table 49 Raw'!I143</f>
        <v>1.8749999999999999E-3</v>
      </c>
      <c r="G156" s="27">
        <f>'AEO 2022 Table 49 Raw'!J143</f>
        <v>2.4269999999999999E-3</v>
      </c>
      <c r="H156" s="27">
        <f>'AEO 2022 Table 49 Raw'!K143</f>
        <v>2.9979999999999998E-3</v>
      </c>
      <c r="I156" s="27">
        <f>'AEO 2022 Table 49 Raw'!L143</f>
        <v>3.5829999999999998E-3</v>
      </c>
      <c r="J156" s="27">
        <f>'AEO 2022 Table 49 Raw'!M143</f>
        <v>4.1879999999999999E-3</v>
      </c>
      <c r="K156" s="27">
        <f>'AEO 2022 Table 49 Raw'!N143</f>
        <v>4.8139999999999997E-3</v>
      </c>
      <c r="L156" s="27">
        <f>'AEO 2022 Table 49 Raw'!O143</f>
        <v>5.4530000000000004E-3</v>
      </c>
      <c r="M156" s="27">
        <f>'AEO 2022 Table 49 Raw'!P143</f>
        <v>6.1000000000000004E-3</v>
      </c>
      <c r="N156" s="27">
        <f>'AEO 2022 Table 49 Raw'!Q143</f>
        <v>6.764E-3</v>
      </c>
      <c r="O156" s="27">
        <f>'AEO 2022 Table 49 Raw'!R143</f>
        <v>7.4450000000000002E-3</v>
      </c>
      <c r="P156" s="27">
        <f>'AEO 2022 Table 49 Raw'!S143</f>
        <v>8.1250000000000003E-3</v>
      </c>
      <c r="Q156" s="27">
        <f>'AEO 2022 Table 49 Raw'!T143</f>
        <v>8.7989999999999995E-3</v>
      </c>
      <c r="R156" s="27">
        <f>'AEO 2022 Table 49 Raw'!U143</f>
        <v>9.4800000000000006E-3</v>
      </c>
      <c r="S156" s="27">
        <f>'AEO 2022 Table 49 Raw'!V143</f>
        <v>1.0185E-2</v>
      </c>
      <c r="T156" s="27">
        <f>'AEO 2022 Table 49 Raw'!W143</f>
        <v>1.0917E-2</v>
      </c>
      <c r="U156" s="27">
        <f>'AEO 2022 Table 49 Raw'!X143</f>
        <v>1.1689E-2</v>
      </c>
      <c r="V156" s="27">
        <f>'AEO 2022 Table 49 Raw'!Y143</f>
        <v>1.2496E-2</v>
      </c>
      <c r="W156" s="27">
        <f>'AEO 2022 Table 49 Raw'!Z143</f>
        <v>1.3327E-2</v>
      </c>
      <c r="X156" s="27">
        <f>'AEO 2022 Table 49 Raw'!AA143</f>
        <v>1.4177E-2</v>
      </c>
      <c r="Y156" s="27">
        <f>'AEO 2022 Table 49 Raw'!AB143</f>
        <v>1.5044999999999999E-2</v>
      </c>
      <c r="Z156" s="27">
        <f>'AEO 2022 Table 49 Raw'!AC143</f>
        <v>1.5932000000000002E-2</v>
      </c>
      <c r="AA156" s="27">
        <f>'AEO 2022 Table 49 Raw'!AD143</f>
        <v>1.6837000000000001E-2</v>
      </c>
      <c r="AB156" s="27">
        <f>'AEO 2022 Table 49 Raw'!AE143</f>
        <v>1.7770999999999999E-2</v>
      </c>
      <c r="AC156" s="27">
        <f>'AEO 2022 Table 49 Raw'!AF143</f>
        <v>1.8735999999999999E-2</v>
      </c>
      <c r="AD156" s="27">
        <f>'AEO 2022 Table 49 Raw'!AG143</f>
        <v>1.9713999999999999E-2</v>
      </c>
      <c r="AE156" s="27">
        <f>'AEO 2022 Table 49 Raw'!AH143</f>
        <v>2.0707E-2</v>
      </c>
      <c r="AF156" s="27">
        <f>'AEO 2022 Table 49 Raw'!AI143</f>
        <v>2.1755E-2</v>
      </c>
      <c r="AG156" s="45">
        <f>'AEO 2022 Table 49 Raw'!AJ143</f>
        <v>0.14199999999999999</v>
      </c>
    </row>
    <row r="157" spans="1:33" ht="15" customHeight="1">
      <c r="A157" s="8" t="s">
        <v>1412</v>
      </c>
      <c r="B157" s="24" t="s">
        <v>1298</v>
      </c>
      <c r="C157" s="27">
        <f>'AEO 2022 Table 49 Raw'!F144</f>
        <v>3.71068</v>
      </c>
      <c r="D157" s="27">
        <f>'AEO 2022 Table 49 Raw'!G144</f>
        <v>3.7381479999999998</v>
      </c>
      <c r="E157" s="27">
        <f>'AEO 2022 Table 49 Raw'!H144</f>
        <v>3.7707000000000002</v>
      </c>
      <c r="F157" s="27">
        <f>'AEO 2022 Table 49 Raw'!I144</f>
        <v>3.819896</v>
      </c>
      <c r="G157" s="27">
        <f>'AEO 2022 Table 49 Raw'!J144</f>
        <v>3.8792749999999998</v>
      </c>
      <c r="H157" s="27">
        <f>'AEO 2022 Table 49 Raw'!K144</f>
        <v>3.941379</v>
      </c>
      <c r="I157" s="27">
        <f>'AEO 2022 Table 49 Raw'!L144</f>
        <v>4.002821</v>
      </c>
      <c r="J157" s="27">
        <f>'AEO 2022 Table 49 Raw'!M144</f>
        <v>4.0645829999999998</v>
      </c>
      <c r="K157" s="27">
        <f>'AEO 2022 Table 49 Raw'!N144</f>
        <v>4.1242910000000004</v>
      </c>
      <c r="L157" s="27">
        <f>'AEO 2022 Table 49 Raw'!O144</f>
        <v>4.1832799999999999</v>
      </c>
      <c r="M157" s="27">
        <f>'AEO 2022 Table 49 Raw'!P144</f>
        <v>4.2362450000000003</v>
      </c>
      <c r="N157" s="27">
        <f>'AEO 2022 Table 49 Raw'!Q144</f>
        <v>4.2907380000000002</v>
      </c>
      <c r="O157" s="27">
        <f>'AEO 2022 Table 49 Raw'!R144</f>
        <v>4.3383789999999998</v>
      </c>
      <c r="P157" s="27">
        <f>'AEO 2022 Table 49 Raw'!S144</f>
        <v>4.3768390000000004</v>
      </c>
      <c r="Q157" s="27">
        <f>'AEO 2022 Table 49 Raw'!T144</f>
        <v>4.4120869999999996</v>
      </c>
      <c r="R157" s="27">
        <f>'AEO 2022 Table 49 Raw'!U144</f>
        <v>4.4478150000000003</v>
      </c>
      <c r="S157" s="27">
        <f>'AEO 2022 Table 49 Raw'!V144</f>
        <v>4.4870619999999999</v>
      </c>
      <c r="T157" s="27">
        <f>'AEO 2022 Table 49 Raw'!W144</f>
        <v>4.5287389999999998</v>
      </c>
      <c r="U157" s="27">
        <f>'AEO 2022 Table 49 Raw'!X144</f>
        <v>4.5750219999999997</v>
      </c>
      <c r="V157" s="27">
        <f>'AEO 2022 Table 49 Raw'!Y144</f>
        <v>4.6220840000000001</v>
      </c>
      <c r="W157" s="27">
        <f>'AEO 2022 Table 49 Raw'!Z144</f>
        <v>4.6691000000000003</v>
      </c>
      <c r="X157" s="27">
        <f>'AEO 2022 Table 49 Raw'!AA144</f>
        <v>4.7182029999999999</v>
      </c>
      <c r="Y157" s="27">
        <f>'AEO 2022 Table 49 Raw'!AB144</f>
        <v>4.7751440000000001</v>
      </c>
      <c r="Z157" s="27">
        <f>'AEO 2022 Table 49 Raw'!AC144</f>
        <v>4.8381930000000004</v>
      </c>
      <c r="AA157" s="27">
        <f>'AEO 2022 Table 49 Raw'!AD144</f>
        <v>4.9015139999999997</v>
      </c>
      <c r="AB157" s="27">
        <f>'AEO 2022 Table 49 Raw'!AE144</f>
        <v>4.9645200000000003</v>
      </c>
      <c r="AC157" s="27">
        <f>'AEO 2022 Table 49 Raw'!AF144</f>
        <v>5.0297910000000003</v>
      </c>
      <c r="AD157" s="27">
        <f>'AEO 2022 Table 49 Raw'!AG144</f>
        <v>5.0927709999999999</v>
      </c>
      <c r="AE157" s="27">
        <f>'AEO 2022 Table 49 Raw'!AH144</f>
        <v>5.1524789999999996</v>
      </c>
      <c r="AF157" s="27">
        <f>'AEO 2022 Table 49 Raw'!AI144</f>
        <v>5.213946</v>
      </c>
      <c r="AG157" s="45">
        <f>'AEO 2022 Table 49 Raw'!AJ144</f>
        <v>1.2E-2</v>
      </c>
    </row>
    <row r="158" spans="1:33" ht="15" customHeight="1">
      <c r="B158" s="23" t="s">
        <v>1299</v>
      </c>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27"/>
      <c r="AG158" s="45"/>
    </row>
    <row r="159" spans="1:33" ht="15" customHeight="1">
      <c r="A159" s="8" t="s">
        <v>1413</v>
      </c>
      <c r="B159" s="24" t="s">
        <v>1269</v>
      </c>
      <c r="C159" s="27">
        <f>'AEO 2022 Table 49 Raw'!F146</f>
        <v>5.1543469999999996</v>
      </c>
      <c r="D159" s="27">
        <f>'AEO 2022 Table 49 Raw'!G146</f>
        <v>5.1961279999999999</v>
      </c>
      <c r="E159" s="27">
        <f>'AEO 2022 Table 49 Raw'!H146</f>
        <v>5.2396940000000001</v>
      </c>
      <c r="F159" s="27">
        <f>'AEO 2022 Table 49 Raw'!I146</f>
        <v>5.2985119999999997</v>
      </c>
      <c r="G159" s="27">
        <f>'AEO 2022 Table 49 Raw'!J146</f>
        <v>5.3646609999999999</v>
      </c>
      <c r="H159" s="27">
        <f>'AEO 2022 Table 49 Raw'!K146</f>
        <v>5.4292680000000004</v>
      </c>
      <c r="I159" s="27">
        <f>'AEO 2022 Table 49 Raw'!L146</f>
        <v>5.4871189999999999</v>
      </c>
      <c r="J159" s="27">
        <f>'AEO 2022 Table 49 Raw'!M146</f>
        <v>5.538805</v>
      </c>
      <c r="K159" s="27">
        <f>'AEO 2022 Table 49 Raw'!N146</f>
        <v>5.5815809999999999</v>
      </c>
      <c r="L159" s="27">
        <f>'AEO 2022 Table 49 Raw'!O146</f>
        <v>5.6171889999999998</v>
      </c>
      <c r="M159" s="27">
        <f>'AEO 2022 Table 49 Raw'!P146</f>
        <v>5.6456720000000002</v>
      </c>
      <c r="N159" s="27">
        <f>'AEO 2022 Table 49 Raw'!Q146</f>
        <v>5.6678740000000003</v>
      </c>
      <c r="O159" s="27">
        <f>'AEO 2022 Table 49 Raw'!R146</f>
        <v>5.6815470000000001</v>
      </c>
      <c r="P159" s="27">
        <f>'AEO 2022 Table 49 Raw'!S146</f>
        <v>5.6788540000000003</v>
      </c>
      <c r="Q159" s="27">
        <f>'AEO 2022 Table 49 Raw'!T146</f>
        <v>5.6684260000000002</v>
      </c>
      <c r="R159" s="27">
        <f>'AEO 2022 Table 49 Raw'!U146</f>
        <v>5.6572509999999996</v>
      </c>
      <c r="S159" s="27">
        <f>'AEO 2022 Table 49 Raw'!V146</f>
        <v>5.6456200000000001</v>
      </c>
      <c r="T159" s="27">
        <f>'AEO 2022 Table 49 Raw'!W146</f>
        <v>5.6334569999999999</v>
      </c>
      <c r="U159" s="27">
        <f>'AEO 2022 Table 49 Raw'!X146</f>
        <v>5.6174010000000001</v>
      </c>
      <c r="V159" s="27">
        <f>'AEO 2022 Table 49 Raw'!Y146</f>
        <v>5.5976480000000004</v>
      </c>
      <c r="W159" s="27">
        <f>'AEO 2022 Table 49 Raw'!Z146</f>
        <v>5.5666729999999998</v>
      </c>
      <c r="X159" s="27">
        <f>'AEO 2022 Table 49 Raw'!AA146</f>
        <v>5.5417649999999998</v>
      </c>
      <c r="Y159" s="27">
        <f>'AEO 2022 Table 49 Raw'!AB146</f>
        <v>5.5187670000000004</v>
      </c>
      <c r="Z159" s="27">
        <f>'AEO 2022 Table 49 Raw'!AC146</f>
        <v>5.4984679999999999</v>
      </c>
      <c r="AA159" s="27">
        <f>'AEO 2022 Table 49 Raw'!AD146</f>
        <v>5.4771369999999999</v>
      </c>
      <c r="AB159" s="27">
        <f>'AEO 2022 Table 49 Raw'!AE146</f>
        <v>5.4504890000000001</v>
      </c>
      <c r="AC159" s="27">
        <f>'AEO 2022 Table 49 Raw'!AF146</f>
        <v>5.4194769999999997</v>
      </c>
      <c r="AD159" s="27">
        <f>'AEO 2022 Table 49 Raw'!AG146</f>
        <v>5.3820709999999998</v>
      </c>
      <c r="AE159" s="27">
        <f>'AEO 2022 Table 49 Raw'!AH146</f>
        <v>5.3358340000000002</v>
      </c>
      <c r="AF159" s="27">
        <f>'AEO 2022 Table 49 Raw'!AI146</f>
        <v>5.2851999999999997</v>
      </c>
      <c r="AG159" s="45">
        <f>'AEO 2022 Table 49 Raw'!AJ146</f>
        <v>1E-3</v>
      </c>
    </row>
    <row r="160" spans="1:33" ht="15" customHeight="1">
      <c r="A160" s="8" t="s">
        <v>1414</v>
      </c>
      <c r="B160" s="24" t="s">
        <v>1271</v>
      </c>
      <c r="C160" s="27">
        <f>'AEO 2022 Table 49 Raw'!F147</f>
        <v>4.4499999999999998E-2</v>
      </c>
      <c r="D160" s="27">
        <f>'AEO 2022 Table 49 Raw'!G147</f>
        <v>3.8625E-2</v>
      </c>
      <c r="E160" s="27">
        <f>'AEO 2022 Table 49 Raw'!H147</f>
        <v>3.3730000000000003E-2</v>
      </c>
      <c r="F160" s="27">
        <f>'AEO 2022 Table 49 Raw'!I147</f>
        <v>2.954E-2</v>
      </c>
      <c r="G160" s="27">
        <f>'AEO 2022 Table 49 Raw'!J147</f>
        <v>2.596E-2</v>
      </c>
      <c r="H160" s="27">
        <f>'AEO 2022 Table 49 Raw'!K147</f>
        <v>2.3064999999999999E-2</v>
      </c>
      <c r="I160" s="27">
        <f>'AEO 2022 Table 49 Raw'!L147</f>
        <v>2.0736000000000001E-2</v>
      </c>
      <c r="J160" s="27">
        <f>'AEO 2022 Table 49 Raw'!M147</f>
        <v>1.8821000000000001E-2</v>
      </c>
      <c r="K160" s="27">
        <f>'AEO 2022 Table 49 Raw'!N147</f>
        <v>1.7172E-2</v>
      </c>
      <c r="L160" s="27">
        <f>'AEO 2022 Table 49 Raw'!O147</f>
        <v>1.5806000000000001E-2</v>
      </c>
      <c r="M160" s="27">
        <f>'AEO 2022 Table 49 Raw'!P147</f>
        <v>1.4588E-2</v>
      </c>
      <c r="N160" s="27">
        <f>'AEO 2022 Table 49 Raw'!Q147</f>
        <v>1.3566E-2</v>
      </c>
      <c r="O160" s="27">
        <f>'AEO 2022 Table 49 Raw'!R147</f>
        <v>1.274E-2</v>
      </c>
      <c r="P160" s="27">
        <f>'AEO 2022 Table 49 Raw'!S147</f>
        <v>1.2064E-2</v>
      </c>
      <c r="Q160" s="27">
        <f>'AEO 2022 Table 49 Raw'!T147</f>
        <v>1.1544E-2</v>
      </c>
      <c r="R160" s="27">
        <f>'AEO 2022 Table 49 Raw'!U147</f>
        <v>1.1096999999999999E-2</v>
      </c>
      <c r="S160" s="27">
        <f>'AEO 2022 Table 49 Raw'!V147</f>
        <v>1.0777E-2</v>
      </c>
      <c r="T160" s="27">
        <f>'AEO 2022 Table 49 Raw'!W147</f>
        <v>1.0545000000000001E-2</v>
      </c>
      <c r="U160" s="27">
        <f>'AEO 2022 Table 49 Raw'!X147</f>
        <v>1.0344000000000001E-2</v>
      </c>
      <c r="V160" s="27">
        <f>'AEO 2022 Table 49 Raw'!Y147</f>
        <v>1.014E-2</v>
      </c>
      <c r="W160" s="27">
        <f>'AEO 2022 Table 49 Raw'!Z147</f>
        <v>9.9850000000000008E-3</v>
      </c>
      <c r="X160" s="27">
        <f>'AEO 2022 Table 49 Raw'!AA147</f>
        <v>9.7909999999999994E-3</v>
      </c>
      <c r="Y160" s="27">
        <f>'AEO 2022 Table 49 Raw'!AB147</f>
        <v>9.6010000000000002E-3</v>
      </c>
      <c r="Z160" s="27">
        <f>'AEO 2022 Table 49 Raw'!AC147</f>
        <v>9.4870000000000006E-3</v>
      </c>
      <c r="AA160" s="27">
        <f>'AEO 2022 Table 49 Raw'!AD147</f>
        <v>9.4219999999999998E-3</v>
      </c>
      <c r="AB160" s="27">
        <f>'AEO 2022 Table 49 Raw'!AE147</f>
        <v>9.3849999999999992E-3</v>
      </c>
      <c r="AC160" s="27">
        <f>'AEO 2022 Table 49 Raw'!AF147</f>
        <v>9.3609999999999995E-3</v>
      </c>
      <c r="AD160" s="27">
        <f>'AEO 2022 Table 49 Raw'!AG147</f>
        <v>9.3469999999999994E-3</v>
      </c>
      <c r="AE160" s="27">
        <f>'AEO 2022 Table 49 Raw'!AH147</f>
        <v>9.3229999999999997E-3</v>
      </c>
      <c r="AF160" s="27">
        <f>'AEO 2022 Table 49 Raw'!AI147</f>
        <v>9.299E-3</v>
      </c>
      <c r="AG160" s="45">
        <f>'AEO 2022 Table 49 Raw'!AJ147</f>
        <v>-5.2999999999999999E-2</v>
      </c>
    </row>
    <row r="161" spans="1:33" ht="15" customHeight="1">
      <c r="A161" s="8" t="s">
        <v>1415</v>
      </c>
      <c r="B161" s="24" t="s">
        <v>915</v>
      </c>
      <c r="C161" s="27">
        <f>'AEO 2022 Table 49 Raw'!F148</f>
        <v>3.2799999999999999E-3</v>
      </c>
      <c r="D161" s="27">
        <f>'AEO 2022 Table 49 Raw'!G148</f>
        <v>3.1900000000000001E-3</v>
      </c>
      <c r="E161" s="27">
        <f>'AEO 2022 Table 49 Raw'!H148</f>
        <v>3.1099999999999999E-3</v>
      </c>
      <c r="F161" s="27">
        <f>'AEO 2022 Table 49 Raw'!I148</f>
        <v>3.0599999999999998E-3</v>
      </c>
      <c r="G161" s="27">
        <f>'AEO 2022 Table 49 Raw'!J148</f>
        <v>3.0349999999999999E-3</v>
      </c>
      <c r="H161" s="27">
        <f>'AEO 2022 Table 49 Raw'!K148</f>
        <v>3.045E-3</v>
      </c>
      <c r="I161" s="27">
        <f>'AEO 2022 Table 49 Raw'!L148</f>
        <v>3.0630000000000002E-3</v>
      </c>
      <c r="J161" s="27">
        <f>'AEO 2022 Table 49 Raw'!M148</f>
        <v>3.081E-3</v>
      </c>
      <c r="K161" s="27">
        <f>'AEO 2022 Table 49 Raw'!N148</f>
        <v>3.0760000000000002E-3</v>
      </c>
      <c r="L161" s="27">
        <f>'AEO 2022 Table 49 Raw'!O148</f>
        <v>3.0839999999999999E-3</v>
      </c>
      <c r="M161" s="27">
        <f>'AEO 2022 Table 49 Raw'!P148</f>
        <v>3.0959999999999998E-3</v>
      </c>
      <c r="N161" s="27">
        <f>'AEO 2022 Table 49 Raw'!Q148</f>
        <v>3.1089999999999998E-3</v>
      </c>
      <c r="O161" s="27">
        <f>'AEO 2022 Table 49 Raw'!R148</f>
        <v>3.1489999999999999E-3</v>
      </c>
      <c r="P161" s="27">
        <f>'AEO 2022 Table 49 Raw'!S148</f>
        <v>3.2009999999999999E-3</v>
      </c>
      <c r="Q161" s="27">
        <f>'AEO 2022 Table 49 Raw'!T148</f>
        <v>3.261E-3</v>
      </c>
      <c r="R161" s="27">
        <f>'AEO 2022 Table 49 Raw'!U148</f>
        <v>3.3249999999999998E-3</v>
      </c>
      <c r="S161" s="27">
        <f>'AEO 2022 Table 49 Raw'!V148</f>
        <v>3.3939999999999999E-3</v>
      </c>
      <c r="T161" s="27">
        <f>'AEO 2022 Table 49 Raw'!W148</f>
        <v>3.467E-3</v>
      </c>
      <c r="U161" s="27">
        <f>'AEO 2022 Table 49 Raw'!X148</f>
        <v>3.5430000000000001E-3</v>
      </c>
      <c r="V161" s="27">
        <f>'AEO 2022 Table 49 Raw'!Y148</f>
        <v>3.6219999999999998E-3</v>
      </c>
      <c r="W161" s="27">
        <f>'AEO 2022 Table 49 Raw'!Z148</f>
        <v>3.699E-3</v>
      </c>
      <c r="X161" s="27">
        <f>'AEO 2022 Table 49 Raw'!AA148</f>
        <v>3.7750000000000001E-3</v>
      </c>
      <c r="Y161" s="27">
        <f>'AEO 2022 Table 49 Raw'!AB148</f>
        <v>3.849E-3</v>
      </c>
      <c r="Z161" s="27">
        <f>'AEO 2022 Table 49 Raw'!AC148</f>
        <v>3.9199999999999999E-3</v>
      </c>
      <c r="AA161" s="27">
        <f>'AEO 2022 Table 49 Raw'!AD148</f>
        <v>3.9890000000000004E-3</v>
      </c>
      <c r="AB161" s="27">
        <f>'AEO 2022 Table 49 Raw'!AE148</f>
        <v>4.0559999999999997E-3</v>
      </c>
      <c r="AC161" s="27">
        <f>'AEO 2022 Table 49 Raw'!AF148</f>
        <v>4.1229999999999999E-3</v>
      </c>
      <c r="AD161" s="27">
        <f>'AEO 2022 Table 49 Raw'!AG148</f>
        <v>4.1859999999999996E-3</v>
      </c>
      <c r="AE161" s="27">
        <f>'AEO 2022 Table 49 Raw'!AH148</f>
        <v>4.2319999999999997E-3</v>
      </c>
      <c r="AF161" s="27">
        <f>'AEO 2022 Table 49 Raw'!AI148</f>
        <v>4.267E-3</v>
      </c>
      <c r="AG161" s="45">
        <f>'AEO 2022 Table 49 Raw'!AJ148</f>
        <v>8.9999999999999993E-3</v>
      </c>
    </row>
    <row r="162" spans="1:33" ht="15" customHeight="1">
      <c r="A162" s="8" t="s">
        <v>1416</v>
      </c>
      <c r="B162" s="24" t="s">
        <v>1274</v>
      </c>
      <c r="C162" s="27">
        <f>'AEO 2022 Table 49 Raw'!F149</f>
        <v>4.6475000000000002E-2</v>
      </c>
      <c r="D162" s="27">
        <f>'AEO 2022 Table 49 Raw'!G149</f>
        <v>4.9408000000000001E-2</v>
      </c>
      <c r="E162" s="27">
        <f>'AEO 2022 Table 49 Raw'!H149</f>
        <v>5.2055999999999998E-2</v>
      </c>
      <c r="F162" s="27">
        <f>'AEO 2022 Table 49 Raw'!I149</f>
        <v>5.4614000000000003E-2</v>
      </c>
      <c r="G162" s="27">
        <f>'AEO 2022 Table 49 Raw'!J149</f>
        <v>5.6987999999999997E-2</v>
      </c>
      <c r="H162" s="27">
        <f>'AEO 2022 Table 49 Raw'!K149</f>
        <v>5.9124999999999997E-2</v>
      </c>
      <c r="I162" s="27">
        <f>'AEO 2022 Table 49 Raw'!L149</f>
        <v>6.1039000000000003E-2</v>
      </c>
      <c r="J162" s="27">
        <f>'AEO 2022 Table 49 Raw'!M149</f>
        <v>6.2797000000000006E-2</v>
      </c>
      <c r="K162" s="27">
        <f>'AEO 2022 Table 49 Raw'!N149</f>
        <v>6.4416000000000001E-2</v>
      </c>
      <c r="L162" s="27">
        <f>'AEO 2022 Table 49 Raw'!O149</f>
        <v>6.5837999999999994E-2</v>
      </c>
      <c r="M162" s="27">
        <f>'AEO 2022 Table 49 Raw'!P149</f>
        <v>6.7055000000000003E-2</v>
      </c>
      <c r="N162" s="27">
        <f>'AEO 2022 Table 49 Raw'!Q149</f>
        <v>6.8156999999999995E-2</v>
      </c>
      <c r="O162" s="27">
        <f>'AEO 2022 Table 49 Raw'!R149</f>
        <v>6.9197999999999996E-2</v>
      </c>
      <c r="P162" s="27">
        <f>'AEO 2022 Table 49 Raw'!S149</f>
        <v>7.0113999999999996E-2</v>
      </c>
      <c r="Q162" s="27">
        <f>'AEO 2022 Table 49 Raw'!T149</f>
        <v>7.0928000000000005E-2</v>
      </c>
      <c r="R162" s="27">
        <f>'AEO 2022 Table 49 Raw'!U149</f>
        <v>7.1707000000000007E-2</v>
      </c>
      <c r="S162" s="27">
        <f>'AEO 2022 Table 49 Raw'!V149</f>
        <v>7.2539999999999993E-2</v>
      </c>
      <c r="T162" s="27">
        <f>'AEO 2022 Table 49 Raw'!W149</f>
        <v>7.3455000000000006E-2</v>
      </c>
      <c r="U162" s="27">
        <f>'AEO 2022 Table 49 Raw'!X149</f>
        <v>7.4490000000000001E-2</v>
      </c>
      <c r="V162" s="27">
        <f>'AEO 2022 Table 49 Raw'!Y149</f>
        <v>7.5688000000000005E-2</v>
      </c>
      <c r="W162" s="27">
        <f>'AEO 2022 Table 49 Raw'!Z149</f>
        <v>7.7024999999999996E-2</v>
      </c>
      <c r="X162" s="27">
        <f>'AEO 2022 Table 49 Raw'!AA149</f>
        <v>7.8487000000000001E-2</v>
      </c>
      <c r="Y162" s="27">
        <f>'AEO 2022 Table 49 Raw'!AB149</f>
        <v>8.0087000000000005E-2</v>
      </c>
      <c r="Z162" s="27">
        <f>'AEO 2022 Table 49 Raw'!AC149</f>
        <v>8.1900000000000001E-2</v>
      </c>
      <c r="AA162" s="27">
        <f>'AEO 2022 Table 49 Raw'!AD149</f>
        <v>8.3942000000000003E-2</v>
      </c>
      <c r="AB162" s="27">
        <f>'AEO 2022 Table 49 Raw'!AE149</f>
        <v>8.6220000000000005E-2</v>
      </c>
      <c r="AC162" s="27">
        <f>'AEO 2022 Table 49 Raw'!AF149</f>
        <v>8.8800000000000004E-2</v>
      </c>
      <c r="AD162" s="27">
        <f>'AEO 2022 Table 49 Raw'!AG149</f>
        <v>9.1479000000000005E-2</v>
      </c>
      <c r="AE162" s="27">
        <f>'AEO 2022 Table 49 Raw'!AH149</f>
        <v>9.4375000000000001E-2</v>
      </c>
      <c r="AF162" s="27">
        <f>'AEO 2022 Table 49 Raw'!AI149</f>
        <v>9.7735000000000002E-2</v>
      </c>
      <c r="AG162" s="45">
        <f>'AEO 2022 Table 49 Raw'!AJ149</f>
        <v>2.5999999999999999E-2</v>
      </c>
    </row>
    <row r="163" spans="1:33" ht="12" customHeight="1">
      <c r="A163" s="8" t="s">
        <v>1417</v>
      </c>
      <c r="B163" s="24" t="s">
        <v>1276</v>
      </c>
      <c r="C163" s="27">
        <f>'AEO 2022 Table 49 Raw'!F150</f>
        <v>0</v>
      </c>
      <c r="D163" s="27">
        <f>'AEO 2022 Table 49 Raw'!G150</f>
        <v>0</v>
      </c>
      <c r="E163" s="27">
        <f>'AEO 2022 Table 49 Raw'!H150</f>
        <v>0</v>
      </c>
      <c r="F163" s="27">
        <f>'AEO 2022 Table 49 Raw'!I150</f>
        <v>0</v>
      </c>
      <c r="G163" s="27">
        <f>'AEO 2022 Table 49 Raw'!J150</f>
        <v>0</v>
      </c>
      <c r="H163" s="27">
        <f>'AEO 2022 Table 49 Raw'!K150</f>
        <v>0</v>
      </c>
      <c r="I163" s="27">
        <f>'AEO 2022 Table 49 Raw'!L150</f>
        <v>0</v>
      </c>
      <c r="J163" s="27">
        <f>'AEO 2022 Table 49 Raw'!M150</f>
        <v>0</v>
      </c>
      <c r="K163" s="27">
        <f>'AEO 2022 Table 49 Raw'!N150</f>
        <v>0</v>
      </c>
      <c r="L163" s="27">
        <f>'AEO 2022 Table 49 Raw'!O150</f>
        <v>0</v>
      </c>
      <c r="M163" s="27">
        <f>'AEO 2022 Table 49 Raw'!P150</f>
        <v>0</v>
      </c>
      <c r="N163" s="27">
        <f>'AEO 2022 Table 49 Raw'!Q150</f>
        <v>0</v>
      </c>
      <c r="O163" s="27">
        <f>'AEO 2022 Table 49 Raw'!R150</f>
        <v>0</v>
      </c>
      <c r="P163" s="27">
        <f>'AEO 2022 Table 49 Raw'!S150</f>
        <v>0</v>
      </c>
      <c r="Q163" s="27">
        <f>'AEO 2022 Table 49 Raw'!T150</f>
        <v>0</v>
      </c>
      <c r="R163" s="27">
        <f>'AEO 2022 Table 49 Raw'!U150</f>
        <v>0</v>
      </c>
      <c r="S163" s="27">
        <f>'AEO 2022 Table 49 Raw'!V150</f>
        <v>0</v>
      </c>
      <c r="T163" s="27">
        <f>'AEO 2022 Table 49 Raw'!W150</f>
        <v>0</v>
      </c>
      <c r="U163" s="27">
        <f>'AEO 2022 Table 49 Raw'!X150</f>
        <v>0</v>
      </c>
      <c r="V163" s="27">
        <f>'AEO 2022 Table 49 Raw'!Y150</f>
        <v>0</v>
      </c>
      <c r="W163" s="27">
        <f>'AEO 2022 Table 49 Raw'!Z150</f>
        <v>0</v>
      </c>
      <c r="X163" s="27">
        <f>'AEO 2022 Table 49 Raw'!AA150</f>
        <v>0</v>
      </c>
      <c r="Y163" s="27">
        <f>'AEO 2022 Table 49 Raw'!AB150</f>
        <v>0</v>
      </c>
      <c r="Z163" s="27">
        <f>'AEO 2022 Table 49 Raw'!AC150</f>
        <v>0</v>
      </c>
      <c r="AA163" s="27">
        <f>'AEO 2022 Table 49 Raw'!AD150</f>
        <v>0</v>
      </c>
      <c r="AB163" s="27">
        <f>'AEO 2022 Table 49 Raw'!AE150</f>
        <v>0</v>
      </c>
      <c r="AC163" s="27">
        <f>'AEO 2022 Table 49 Raw'!AF150</f>
        <v>0</v>
      </c>
      <c r="AD163" s="27">
        <f>'AEO 2022 Table 49 Raw'!AG150</f>
        <v>0</v>
      </c>
      <c r="AE163" s="27">
        <f>'AEO 2022 Table 49 Raw'!AH150</f>
        <v>0</v>
      </c>
      <c r="AF163" s="27">
        <f>'AEO 2022 Table 49 Raw'!AI150</f>
        <v>0</v>
      </c>
      <c r="AG163" s="45" t="str">
        <f>'AEO 2022 Table 49 Raw'!AJ150</f>
        <v>- -</v>
      </c>
    </row>
    <row r="164" spans="1:33" ht="15" customHeight="1">
      <c r="A164" s="8" t="s">
        <v>1418</v>
      </c>
      <c r="B164" s="24" t="s">
        <v>1278</v>
      </c>
      <c r="C164" s="27">
        <f>'AEO 2022 Table 49 Raw'!F151</f>
        <v>1.2400000000000001E-4</v>
      </c>
      <c r="D164" s="27">
        <f>'AEO 2022 Table 49 Raw'!G151</f>
        <v>1.25E-4</v>
      </c>
      <c r="E164" s="27">
        <f>'AEO 2022 Table 49 Raw'!H151</f>
        <v>1.25E-4</v>
      </c>
      <c r="F164" s="27">
        <f>'AEO 2022 Table 49 Raw'!I151</f>
        <v>1.26E-4</v>
      </c>
      <c r="G164" s="27">
        <f>'AEO 2022 Table 49 Raw'!J151</f>
        <v>1.26E-4</v>
      </c>
      <c r="H164" s="27">
        <f>'AEO 2022 Table 49 Raw'!K151</f>
        <v>1.26E-4</v>
      </c>
      <c r="I164" s="27">
        <f>'AEO 2022 Table 49 Raw'!L151</f>
        <v>1.25E-4</v>
      </c>
      <c r="J164" s="27">
        <f>'AEO 2022 Table 49 Raw'!M151</f>
        <v>1.2400000000000001E-4</v>
      </c>
      <c r="K164" s="27">
        <f>'AEO 2022 Table 49 Raw'!N151</f>
        <v>1.2300000000000001E-4</v>
      </c>
      <c r="L164" s="27">
        <f>'AEO 2022 Table 49 Raw'!O151</f>
        <v>1.22E-4</v>
      </c>
      <c r="M164" s="27">
        <f>'AEO 2022 Table 49 Raw'!P151</f>
        <v>1.2E-4</v>
      </c>
      <c r="N164" s="27">
        <f>'AEO 2022 Table 49 Raw'!Q151</f>
        <v>1.18E-4</v>
      </c>
      <c r="O164" s="27">
        <f>'AEO 2022 Table 49 Raw'!R151</f>
        <v>1.16E-4</v>
      </c>
      <c r="P164" s="27">
        <f>'AEO 2022 Table 49 Raw'!S151</f>
        <v>1.13E-4</v>
      </c>
      <c r="Q164" s="27">
        <f>'AEO 2022 Table 49 Raw'!T151</f>
        <v>1.11E-4</v>
      </c>
      <c r="R164" s="27">
        <f>'AEO 2022 Table 49 Raw'!U151</f>
        <v>1.08E-4</v>
      </c>
      <c r="S164" s="27">
        <f>'AEO 2022 Table 49 Raw'!V151</f>
        <v>1.05E-4</v>
      </c>
      <c r="T164" s="27">
        <f>'AEO 2022 Table 49 Raw'!W151</f>
        <v>1.02E-4</v>
      </c>
      <c r="U164" s="27">
        <f>'AEO 2022 Table 49 Raw'!X151</f>
        <v>9.7999999999999997E-5</v>
      </c>
      <c r="V164" s="27">
        <f>'AEO 2022 Table 49 Raw'!Y151</f>
        <v>9.5000000000000005E-5</v>
      </c>
      <c r="W164" s="27">
        <f>'AEO 2022 Table 49 Raw'!Z151</f>
        <v>9.2E-5</v>
      </c>
      <c r="X164" s="27">
        <f>'AEO 2022 Table 49 Raw'!AA151</f>
        <v>8.7999999999999998E-5</v>
      </c>
      <c r="Y164" s="27">
        <f>'AEO 2022 Table 49 Raw'!AB151</f>
        <v>8.5000000000000006E-5</v>
      </c>
      <c r="Z164" s="27">
        <f>'AEO 2022 Table 49 Raw'!AC151</f>
        <v>8.1000000000000004E-5</v>
      </c>
      <c r="AA164" s="27">
        <f>'AEO 2022 Table 49 Raw'!AD151</f>
        <v>7.7999999999999999E-5</v>
      </c>
      <c r="AB164" s="27">
        <f>'AEO 2022 Table 49 Raw'!AE151</f>
        <v>7.3999999999999996E-5</v>
      </c>
      <c r="AC164" s="27">
        <f>'AEO 2022 Table 49 Raw'!AF151</f>
        <v>7.1000000000000005E-5</v>
      </c>
      <c r="AD164" s="27">
        <f>'AEO 2022 Table 49 Raw'!AG151</f>
        <v>6.7999999999999999E-5</v>
      </c>
      <c r="AE164" s="27">
        <f>'AEO 2022 Table 49 Raw'!AH151</f>
        <v>6.3999999999999997E-5</v>
      </c>
      <c r="AF164" s="27">
        <f>'AEO 2022 Table 49 Raw'!AI151</f>
        <v>6.0999999999999999E-5</v>
      </c>
      <c r="AG164" s="45">
        <f>'AEO 2022 Table 49 Raw'!AJ151</f>
        <v>-2.4E-2</v>
      </c>
    </row>
    <row r="165" spans="1:33" ht="15" customHeight="1">
      <c r="A165" s="8" t="s">
        <v>1419</v>
      </c>
      <c r="B165" s="24" t="s">
        <v>1280</v>
      </c>
      <c r="C165" s="27">
        <f>'AEO 2022 Table 49 Raw'!F152</f>
        <v>2.3699999999999999E-4</v>
      </c>
      <c r="D165" s="27">
        <f>'AEO 2022 Table 49 Raw'!G152</f>
        <v>4.5300000000000001E-4</v>
      </c>
      <c r="E165" s="27">
        <f>'AEO 2022 Table 49 Raw'!H152</f>
        <v>6.7599999999999995E-4</v>
      </c>
      <c r="F165" s="27">
        <f>'AEO 2022 Table 49 Raw'!I152</f>
        <v>9.2000000000000003E-4</v>
      </c>
      <c r="G165" s="27">
        <f>'AEO 2022 Table 49 Raw'!J152</f>
        <v>1.176E-3</v>
      </c>
      <c r="H165" s="27">
        <f>'AEO 2022 Table 49 Raw'!K152</f>
        <v>1.4350000000000001E-3</v>
      </c>
      <c r="I165" s="27">
        <f>'AEO 2022 Table 49 Raw'!L152</f>
        <v>1.694E-3</v>
      </c>
      <c r="J165" s="27">
        <f>'AEO 2022 Table 49 Raw'!M152</f>
        <v>1.9550000000000001E-3</v>
      </c>
      <c r="K165" s="27">
        <f>'AEO 2022 Table 49 Raw'!N152</f>
        <v>2.2190000000000001E-3</v>
      </c>
      <c r="L165" s="27">
        <f>'AEO 2022 Table 49 Raw'!O152</f>
        <v>2.4819999999999998E-3</v>
      </c>
      <c r="M165" s="27">
        <f>'AEO 2022 Table 49 Raw'!P152</f>
        <v>2.7409999999999999E-3</v>
      </c>
      <c r="N165" s="27">
        <f>'AEO 2022 Table 49 Raw'!Q152</f>
        <v>3.0000000000000001E-3</v>
      </c>
      <c r="O165" s="27">
        <f>'AEO 2022 Table 49 Raw'!R152</f>
        <v>3.2590000000000002E-3</v>
      </c>
      <c r="P165" s="27">
        <f>'AEO 2022 Table 49 Raw'!S152</f>
        <v>3.5100000000000001E-3</v>
      </c>
      <c r="Q165" s="27">
        <f>'AEO 2022 Table 49 Raw'!T152</f>
        <v>3.7520000000000001E-3</v>
      </c>
      <c r="R165" s="27">
        <f>'AEO 2022 Table 49 Raw'!U152</f>
        <v>3.9890000000000004E-3</v>
      </c>
      <c r="S165" s="27">
        <f>'AEO 2022 Table 49 Raw'!V152</f>
        <v>4.2259999999999997E-3</v>
      </c>
      <c r="T165" s="27">
        <f>'AEO 2022 Table 49 Raw'!W152</f>
        <v>4.4650000000000002E-3</v>
      </c>
      <c r="U165" s="27">
        <f>'AEO 2022 Table 49 Raw'!X152</f>
        <v>4.7099999999999998E-3</v>
      </c>
      <c r="V165" s="27">
        <f>'AEO 2022 Table 49 Raw'!Y152</f>
        <v>4.9569999999999996E-3</v>
      </c>
      <c r="W165" s="27">
        <f>'AEO 2022 Table 49 Raw'!Z152</f>
        <v>5.2040000000000003E-3</v>
      </c>
      <c r="X165" s="27">
        <f>'AEO 2022 Table 49 Raw'!AA152</f>
        <v>5.4479999999999997E-3</v>
      </c>
      <c r="Y165" s="27">
        <f>'AEO 2022 Table 49 Raw'!AB152</f>
        <v>5.6880000000000003E-3</v>
      </c>
      <c r="Z165" s="27">
        <f>'AEO 2022 Table 49 Raw'!AC152</f>
        <v>5.9239999999999996E-3</v>
      </c>
      <c r="AA165" s="27">
        <f>'AEO 2022 Table 49 Raw'!AD152</f>
        <v>6.156E-3</v>
      </c>
      <c r="AB165" s="27">
        <f>'AEO 2022 Table 49 Raw'!AE152</f>
        <v>6.3870000000000003E-3</v>
      </c>
      <c r="AC165" s="27">
        <f>'AEO 2022 Table 49 Raw'!AF152</f>
        <v>6.6169999999999996E-3</v>
      </c>
      <c r="AD165" s="27">
        <f>'AEO 2022 Table 49 Raw'!AG152</f>
        <v>6.8409999999999999E-3</v>
      </c>
      <c r="AE165" s="27">
        <f>'AEO 2022 Table 49 Raw'!AH152</f>
        <v>7.058E-3</v>
      </c>
      <c r="AF165" s="27">
        <f>'AEO 2022 Table 49 Raw'!AI152</f>
        <v>7.28E-3</v>
      </c>
      <c r="AG165" s="45">
        <f>'AEO 2022 Table 49 Raw'!AJ152</f>
        <v>0.125</v>
      </c>
    </row>
    <row r="166" spans="1:33" ht="15" customHeight="1">
      <c r="A166" s="8" t="s">
        <v>1420</v>
      </c>
      <c r="B166" s="24" t="s">
        <v>1282</v>
      </c>
      <c r="C166" s="27">
        <f>'AEO 2022 Table 49 Raw'!F153</f>
        <v>2.7E-4</v>
      </c>
      <c r="D166" s="27">
        <f>'AEO 2022 Table 49 Raw'!G153</f>
        <v>5.1599999999999997E-4</v>
      </c>
      <c r="E166" s="27">
        <f>'AEO 2022 Table 49 Raw'!H153</f>
        <v>7.7099999999999998E-4</v>
      </c>
      <c r="F166" s="27">
        <f>'AEO 2022 Table 49 Raw'!I153</f>
        <v>1.0499999999999999E-3</v>
      </c>
      <c r="G166" s="27">
        <f>'AEO 2022 Table 49 Raw'!J153</f>
        <v>1.341E-3</v>
      </c>
      <c r="H166" s="27">
        <f>'AEO 2022 Table 49 Raw'!K153</f>
        <v>1.6360000000000001E-3</v>
      </c>
      <c r="I166" s="27">
        <f>'AEO 2022 Table 49 Raw'!L153</f>
        <v>1.931E-3</v>
      </c>
      <c r="J166" s="27">
        <f>'AEO 2022 Table 49 Raw'!M153</f>
        <v>2.2300000000000002E-3</v>
      </c>
      <c r="K166" s="27">
        <f>'AEO 2022 Table 49 Raw'!N153</f>
        <v>2.5309999999999998E-3</v>
      </c>
      <c r="L166" s="27">
        <f>'AEO 2022 Table 49 Raw'!O153</f>
        <v>2.8300000000000001E-3</v>
      </c>
      <c r="M166" s="27">
        <f>'AEO 2022 Table 49 Raw'!P153</f>
        <v>3.1259999999999999E-3</v>
      </c>
      <c r="N166" s="27">
        <f>'AEO 2022 Table 49 Raw'!Q153</f>
        <v>3.421E-3</v>
      </c>
      <c r="O166" s="27">
        <f>'AEO 2022 Table 49 Raw'!R153</f>
        <v>3.7169999999999998E-3</v>
      </c>
      <c r="P166" s="27">
        <f>'AEO 2022 Table 49 Raw'!S153</f>
        <v>4.0029999999999996E-3</v>
      </c>
      <c r="Q166" s="27">
        <f>'AEO 2022 Table 49 Raw'!T153</f>
        <v>4.2779999999999997E-3</v>
      </c>
      <c r="R166" s="27">
        <f>'AEO 2022 Table 49 Raw'!U153</f>
        <v>4.548E-3</v>
      </c>
      <c r="S166" s="27">
        <f>'AEO 2022 Table 49 Raw'!V153</f>
        <v>4.8190000000000004E-3</v>
      </c>
      <c r="T166" s="27">
        <f>'AEO 2022 Table 49 Raw'!W153</f>
        <v>5.0920000000000002E-3</v>
      </c>
      <c r="U166" s="27">
        <f>'AEO 2022 Table 49 Raw'!X153</f>
        <v>5.3709999999999999E-3</v>
      </c>
      <c r="V166" s="27">
        <f>'AEO 2022 Table 49 Raw'!Y153</f>
        <v>5.653E-3</v>
      </c>
      <c r="W166" s="27">
        <f>'AEO 2022 Table 49 Raw'!Z153</f>
        <v>5.934E-3</v>
      </c>
      <c r="X166" s="27">
        <f>'AEO 2022 Table 49 Raw'!AA153</f>
        <v>6.2119999999999996E-3</v>
      </c>
      <c r="Y166" s="27">
        <f>'AEO 2022 Table 49 Raw'!AB153</f>
        <v>6.4859999999999996E-3</v>
      </c>
      <c r="Z166" s="27">
        <f>'AEO 2022 Table 49 Raw'!AC153</f>
        <v>6.7559999999999999E-3</v>
      </c>
      <c r="AA166" s="27">
        <f>'AEO 2022 Table 49 Raw'!AD153</f>
        <v>7.0200000000000002E-3</v>
      </c>
      <c r="AB166" s="27">
        <f>'AEO 2022 Table 49 Raw'!AE153</f>
        <v>7.2839999999999997E-3</v>
      </c>
      <c r="AC166" s="27">
        <f>'AEO 2022 Table 49 Raw'!AF153</f>
        <v>7.5459999999999998E-3</v>
      </c>
      <c r="AD166" s="27">
        <f>'AEO 2022 Table 49 Raw'!AG153</f>
        <v>7.8009999999999998E-3</v>
      </c>
      <c r="AE166" s="27">
        <f>'AEO 2022 Table 49 Raw'!AH153</f>
        <v>8.0490000000000006E-3</v>
      </c>
      <c r="AF166" s="27">
        <f>'AEO 2022 Table 49 Raw'!AI153</f>
        <v>8.3020000000000004E-3</v>
      </c>
      <c r="AG166" s="45">
        <f>'AEO 2022 Table 49 Raw'!AJ153</f>
        <v>0.125</v>
      </c>
    </row>
    <row r="167" spans="1:33" ht="15" customHeight="1">
      <c r="A167" s="8" t="s">
        <v>1421</v>
      </c>
      <c r="B167" s="24" t="s">
        <v>1284</v>
      </c>
      <c r="C167" s="27">
        <f>'AEO 2022 Table 49 Raw'!F154</f>
        <v>2.9700000000000001E-4</v>
      </c>
      <c r="D167" s="27">
        <f>'AEO 2022 Table 49 Raw'!G154</f>
        <v>5.6700000000000001E-4</v>
      </c>
      <c r="E167" s="27">
        <f>'AEO 2022 Table 49 Raw'!H154</f>
        <v>8.4599999999999996E-4</v>
      </c>
      <c r="F167" s="27">
        <f>'AEO 2022 Table 49 Raw'!I154</f>
        <v>1.152E-3</v>
      </c>
      <c r="G167" s="27">
        <f>'AEO 2022 Table 49 Raw'!J154</f>
        <v>1.472E-3</v>
      </c>
      <c r="H167" s="27">
        <f>'AEO 2022 Table 49 Raw'!K154</f>
        <v>1.7960000000000001E-3</v>
      </c>
      <c r="I167" s="27">
        <f>'AEO 2022 Table 49 Raw'!L154</f>
        <v>2.1189999999999998E-3</v>
      </c>
      <c r="J167" s="27">
        <f>'AEO 2022 Table 49 Raw'!M154</f>
        <v>2.447E-3</v>
      </c>
      <c r="K167" s="27">
        <f>'AEO 2022 Table 49 Raw'!N154</f>
        <v>2.777E-3</v>
      </c>
      <c r="L167" s="27">
        <f>'AEO 2022 Table 49 Raw'!O154</f>
        <v>3.1059999999999998E-3</v>
      </c>
      <c r="M167" s="27">
        <f>'AEO 2022 Table 49 Raw'!P154</f>
        <v>3.4299999999999999E-3</v>
      </c>
      <c r="N167" s="27">
        <f>'AEO 2022 Table 49 Raw'!Q154</f>
        <v>3.754E-3</v>
      </c>
      <c r="O167" s="27">
        <f>'AEO 2022 Table 49 Raw'!R154</f>
        <v>4.0790000000000002E-3</v>
      </c>
      <c r="P167" s="27">
        <f>'AEO 2022 Table 49 Raw'!S154</f>
        <v>4.3930000000000002E-3</v>
      </c>
      <c r="Q167" s="27">
        <f>'AEO 2022 Table 49 Raw'!T154</f>
        <v>4.6950000000000004E-3</v>
      </c>
      <c r="R167" s="27">
        <f>'AEO 2022 Table 49 Raw'!U154</f>
        <v>4.9909999999999998E-3</v>
      </c>
      <c r="S167" s="27">
        <f>'AEO 2022 Table 49 Raw'!V154</f>
        <v>5.2880000000000002E-3</v>
      </c>
      <c r="T167" s="27">
        <f>'AEO 2022 Table 49 Raw'!W154</f>
        <v>5.5880000000000001E-3</v>
      </c>
      <c r="U167" s="27">
        <f>'AEO 2022 Table 49 Raw'!X154</f>
        <v>5.8939999999999999E-3</v>
      </c>
      <c r="V167" s="27">
        <f>'AEO 2022 Table 49 Raw'!Y154</f>
        <v>6.2040000000000003E-3</v>
      </c>
      <c r="W167" s="27">
        <f>'AEO 2022 Table 49 Raw'!Z154</f>
        <v>6.5120000000000004E-3</v>
      </c>
      <c r="X167" s="27">
        <f>'AEO 2022 Table 49 Raw'!AA154</f>
        <v>6.8170000000000001E-3</v>
      </c>
      <c r="Y167" s="27">
        <f>'AEO 2022 Table 49 Raw'!AB154</f>
        <v>7.1180000000000002E-3</v>
      </c>
      <c r="Z167" s="27">
        <f>'AEO 2022 Table 49 Raw'!AC154</f>
        <v>7.4130000000000003E-3</v>
      </c>
      <c r="AA167" s="27">
        <f>'AEO 2022 Table 49 Raw'!AD154</f>
        <v>7.7039999999999999E-3</v>
      </c>
      <c r="AB167" s="27">
        <f>'AEO 2022 Table 49 Raw'!AE154</f>
        <v>7.9930000000000001E-3</v>
      </c>
      <c r="AC167" s="27">
        <f>'AEO 2022 Table 49 Raw'!AF154</f>
        <v>8.2810000000000002E-3</v>
      </c>
      <c r="AD167" s="27">
        <f>'AEO 2022 Table 49 Raw'!AG154</f>
        <v>8.5599999999999999E-3</v>
      </c>
      <c r="AE167" s="27">
        <f>'AEO 2022 Table 49 Raw'!AH154</f>
        <v>8.8330000000000006E-3</v>
      </c>
      <c r="AF167" s="27">
        <f>'AEO 2022 Table 49 Raw'!AI154</f>
        <v>9.11E-3</v>
      </c>
      <c r="AG167" s="45">
        <f>'AEO 2022 Table 49 Raw'!AJ154</f>
        <v>0.125</v>
      </c>
    </row>
    <row r="168" spans="1:33" ht="15" customHeight="1">
      <c r="A168" s="8" t="s">
        <v>1422</v>
      </c>
      <c r="B168" s="24" t="s">
        <v>1310</v>
      </c>
      <c r="C168" s="27">
        <f>'AEO 2022 Table 49 Raw'!F155</f>
        <v>5.24953</v>
      </c>
      <c r="D168" s="27">
        <f>'AEO 2022 Table 49 Raw'!G155</f>
        <v>5.2890100000000002</v>
      </c>
      <c r="E168" s="27">
        <f>'AEO 2022 Table 49 Raw'!H155</f>
        <v>5.3310069999999996</v>
      </c>
      <c r="F168" s="27">
        <f>'AEO 2022 Table 49 Raw'!I155</f>
        <v>5.3889709999999997</v>
      </c>
      <c r="G168" s="27">
        <f>'AEO 2022 Table 49 Raw'!J155</f>
        <v>5.4547590000000001</v>
      </c>
      <c r="H168" s="27">
        <f>'AEO 2022 Table 49 Raw'!K155</f>
        <v>5.5194970000000003</v>
      </c>
      <c r="I168" s="27">
        <f>'AEO 2022 Table 49 Raw'!L155</f>
        <v>5.577826</v>
      </c>
      <c r="J168" s="27">
        <f>'AEO 2022 Table 49 Raw'!M155</f>
        <v>5.6302570000000003</v>
      </c>
      <c r="K168" s="27">
        <f>'AEO 2022 Table 49 Raw'!N155</f>
        <v>5.6738929999999996</v>
      </c>
      <c r="L168" s="27">
        <f>'AEO 2022 Table 49 Raw'!O155</f>
        <v>5.7104559999999998</v>
      </c>
      <c r="M168" s="27">
        <f>'AEO 2022 Table 49 Raw'!P155</f>
        <v>5.7398259999999999</v>
      </c>
      <c r="N168" s="27">
        <f>'AEO 2022 Table 49 Raw'!Q155</f>
        <v>5.7629950000000001</v>
      </c>
      <c r="O168" s="27">
        <f>'AEO 2022 Table 49 Raw'!R155</f>
        <v>5.7778039999999997</v>
      </c>
      <c r="P168" s="27">
        <f>'AEO 2022 Table 49 Raw'!S155</f>
        <v>5.776249</v>
      </c>
      <c r="Q168" s="27">
        <f>'AEO 2022 Table 49 Raw'!T155</f>
        <v>5.7669879999999996</v>
      </c>
      <c r="R168" s="27">
        <f>'AEO 2022 Table 49 Raw'!U155</f>
        <v>5.7570100000000002</v>
      </c>
      <c r="S168" s="27">
        <f>'AEO 2022 Table 49 Raw'!V155</f>
        <v>5.7467649999999999</v>
      </c>
      <c r="T168" s="27">
        <f>'AEO 2022 Table 49 Raw'!W155</f>
        <v>5.7361620000000002</v>
      </c>
      <c r="U168" s="27">
        <f>'AEO 2022 Table 49 Raw'!X155</f>
        <v>5.7218489999999997</v>
      </c>
      <c r="V168" s="27">
        <f>'AEO 2022 Table 49 Raw'!Y155</f>
        <v>5.7039999999999997</v>
      </c>
      <c r="W168" s="27">
        <f>'AEO 2022 Table 49 Raw'!Z155</f>
        <v>5.6751199999999997</v>
      </c>
      <c r="X168" s="27">
        <f>'AEO 2022 Table 49 Raw'!AA155</f>
        <v>5.6523789999999998</v>
      </c>
      <c r="Y168" s="27">
        <f>'AEO 2022 Table 49 Raw'!AB155</f>
        <v>5.6316709999999999</v>
      </c>
      <c r="Z168" s="27">
        <f>'AEO 2022 Table 49 Raw'!AC155</f>
        <v>5.61395</v>
      </c>
      <c r="AA168" s="27">
        <f>'AEO 2022 Table 49 Raw'!AD155</f>
        <v>5.5954459999999999</v>
      </c>
      <c r="AB168" s="27">
        <f>'AEO 2022 Table 49 Raw'!AE155</f>
        <v>5.5718819999999996</v>
      </c>
      <c r="AC168" s="27">
        <f>'AEO 2022 Table 49 Raw'!AF155</f>
        <v>5.5442710000000002</v>
      </c>
      <c r="AD168" s="27">
        <f>'AEO 2022 Table 49 Raw'!AG155</f>
        <v>5.5103460000000002</v>
      </c>
      <c r="AE168" s="27">
        <f>'AEO 2022 Table 49 Raw'!AH155</f>
        <v>5.4677660000000001</v>
      </c>
      <c r="AF168" s="27">
        <f>'AEO 2022 Table 49 Raw'!AI155</f>
        <v>5.421252</v>
      </c>
      <c r="AG168" s="45">
        <f>'AEO 2022 Table 49 Raw'!AJ155</f>
        <v>1E-3</v>
      </c>
    </row>
    <row r="169" spans="1:33" ht="15" customHeight="1">
      <c r="A169" s="8" t="s">
        <v>1423</v>
      </c>
      <c r="B169" s="23" t="s">
        <v>1424</v>
      </c>
      <c r="C169" s="27">
        <f>'AEO 2022 Table 49 Raw'!F156</f>
        <v>13.258552999999999</v>
      </c>
      <c r="D169" s="27">
        <f>'AEO 2022 Table 49 Raw'!G156</f>
        <v>13.496126</v>
      </c>
      <c r="E169" s="27">
        <f>'AEO 2022 Table 49 Raw'!H156</f>
        <v>13.746309999999999</v>
      </c>
      <c r="F169" s="27">
        <f>'AEO 2022 Table 49 Raw'!I156</f>
        <v>14.032992</v>
      </c>
      <c r="G169" s="27">
        <f>'AEO 2022 Table 49 Raw'!J156</f>
        <v>14.336249</v>
      </c>
      <c r="H169" s="27">
        <f>'AEO 2022 Table 49 Raw'!K156</f>
        <v>14.640121000000001</v>
      </c>
      <c r="I169" s="27">
        <f>'AEO 2022 Table 49 Raw'!L156</f>
        <v>14.931371</v>
      </c>
      <c r="J169" s="27">
        <f>'AEO 2022 Table 49 Raw'!M156</f>
        <v>15.212247</v>
      </c>
      <c r="K169" s="27">
        <f>'AEO 2022 Table 49 Raw'!N156</f>
        <v>15.477357</v>
      </c>
      <c r="L169" s="27">
        <f>'AEO 2022 Table 49 Raw'!O156</f>
        <v>15.728904</v>
      </c>
      <c r="M169" s="27">
        <f>'AEO 2022 Table 49 Raw'!P156</f>
        <v>15.959823</v>
      </c>
      <c r="N169" s="27">
        <f>'AEO 2022 Table 49 Raw'!Q156</f>
        <v>16.185614000000001</v>
      </c>
      <c r="O169" s="27">
        <f>'AEO 2022 Table 49 Raw'!R156</f>
        <v>16.383690000000001</v>
      </c>
      <c r="P169" s="27">
        <f>'AEO 2022 Table 49 Raw'!S156</f>
        <v>16.544021999999998</v>
      </c>
      <c r="Q169" s="27">
        <f>'AEO 2022 Table 49 Raw'!T156</f>
        <v>16.678325999999998</v>
      </c>
      <c r="R169" s="27">
        <f>'AEO 2022 Table 49 Raw'!U156</f>
        <v>16.807699</v>
      </c>
      <c r="S169" s="27">
        <f>'AEO 2022 Table 49 Raw'!V156</f>
        <v>16.93788</v>
      </c>
      <c r="T169" s="27">
        <f>'AEO 2022 Table 49 Raw'!W156</f>
        <v>17.070156000000001</v>
      </c>
      <c r="U169" s="27">
        <f>'AEO 2022 Table 49 Raw'!X156</f>
        <v>17.198882999999999</v>
      </c>
      <c r="V169" s="27">
        <f>'AEO 2022 Table 49 Raw'!Y156</f>
        <v>17.317716999999998</v>
      </c>
      <c r="W169" s="27">
        <f>'AEO 2022 Table 49 Raw'!Z156</f>
        <v>17.428642</v>
      </c>
      <c r="X169" s="27">
        <f>'AEO 2022 Table 49 Raw'!AA156</f>
        <v>17.542397000000001</v>
      </c>
      <c r="Y169" s="27">
        <f>'AEO 2022 Table 49 Raw'!AB156</f>
        <v>17.678878999999998</v>
      </c>
      <c r="Z169" s="27">
        <f>'AEO 2022 Table 49 Raw'!AC156</f>
        <v>17.834436</v>
      </c>
      <c r="AA169" s="27">
        <f>'AEO 2022 Table 49 Raw'!AD156</f>
        <v>17.980672999999999</v>
      </c>
      <c r="AB169" s="27">
        <f>'AEO 2022 Table 49 Raw'!AE156</f>
        <v>18.114466</v>
      </c>
      <c r="AC169" s="27">
        <f>'AEO 2022 Table 49 Raw'!AF156</f>
        <v>18.250055</v>
      </c>
      <c r="AD169" s="27">
        <f>'AEO 2022 Table 49 Raw'!AG156</f>
        <v>18.376439999999999</v>
      </c>
      <c r="AE169" s="27">
        <f>'AEO 2022 Table 49 Raw'!AH156</f>
        <v>18.478190999999999</v>
      </c>
      <c r="AF169" s="27">
        <f>'AEO 2022 Table 49 Raw'!AI156</f>
        <v>18.570656</v>
      </c>
      <c r="AG169" s="45">
        <f>'AEO 2022 Table 49 Raw'!AJ156</f>
        <v>1.2E-2</v>
      </c>
    </row>
    <row r="170" spans="1:33" ht="15" customHeight="1">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27"/>
      <c r="AG170" s="45"/>
    </row>
    <row r="171" spans="1:33" ht="15" customHeight="1">
      <c r="B171" s="23" t="s">
        <v>152</v>
      </c>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27"/>
      <c r="AG171" s="45"/>
    </row>
    <row r="172" spans="1:33" ht="12" customHeight="1">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27"/>
      <c r="AG172" s="45"/>
    </row>
    <row r="173" spans="1:33" ht="15" customHeight="1">
      <c r="B173" s="23" t="s">
        <v>1356</v>
      </c>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27"/>
      <c r="AG173" s="45"/>
    </row>
    <row r="174" spans="1:33" ht="15" customHeight="1">
      <c r="B174" s="23" t="s">
        <v>1267</v>
      </c>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27"/>
      <c r="AG174" s="45"/>
    </row>
    <row r="175" spans="1:33" ht="15" customHeight="1">
      <c r="A175" s="8" t="s">
        <v>1425</v>
      </c>
      <c r="B175" s="24" t="s">
        <v>1269</v>
      </c>
      <c r="C175" s="27">
        <f>'AEO 2022 Table 49 Raw'!F160</f>
        <v>16.490637</v>
      </c>
      <c r="D175" s="27">
        <f>'AEO 2022 Table 49 Raw'!G160</f>
        <v>16.658487000000001</v>
      </c>
      <c r="E175" s="27">
        <f>'AEO 2022 Table 49 Raw'!H160</f>
        <v>16.872032000000001</v>
      </c>
      <c r="F175" s="27">
        <f>'AEO 2022 Table 49 Raw'!I160</f>
        <v>17.271913999999999</v>
      </c>
      <c r="G175" s="27">
        <f>'AEO 2022 Table 49 Raw'!J160</f>
        <v>17.712800999999999</v>
      </c>
      <c r="H175" s="27">
        <f>'AEO 2022 Table 49 Raw'!K160</f>
        <v>18.146443999999999</v>
      </c>
      <c r="I175" s="27">
        <f>'AEO 2022 Table 49 Raw'!L160</f>
        <v>18.436582999999999</v>
      </c>
      <c r="J175" s="27">
        <f>'AEO 2022 Table 49 Raw'!M160</f>
        <v>18.443165</v>
      </c>
      <c r="K175" s="27">
        <f>'AEO 2022 Table 49 Raw'!N160</f>
        <v>18.482005999999998</v>
      </c>
      <c r="L175" s="27">
        <f>'AEO 2022 Table 49 Raw'!O160</f>
        <v>18.471478000000001</v>
      </c>
      <c r="M175" s="27">
        <f>'AEO 2022 Table 49 Raw'!P160</f>
        <v>18.448160000000001</v>
      </c>
      <c r="N175" s="27">
        <f>'AEO 2022 Table 49 Raw'!Q160</f>
        <v>18.410435</v>
      </c>
      <c r="O175" s="27">
        <f>'AEO 2022 Table 49 Raw'!R160</f>
        <v>18.373781000000001</v>
      </c>
      <c r="P175" s="27">
        <f>'AEO 2022 Table 49 Raw'!S160</f>
        <v>18.343941000000001</v>
      </c>
      <c r="Q175" s="27">
        <f>'AEO 2022 Table 49 Raw'!T160</f>
        <v>18.323715</v>
      </c>
      <c r="R175" s="27">
        <f>'AEO 2022 Table 49 Raw'!U160</f>
        <v>18.306892000000001</v>
      </c>
      <c r="S175" s="27">
        <f>'AEO 2022 Table 49 Raw'!V160</f>
        <v>18.292922999999998</v>
      </c>
      <c r="T175" s="27">
        <f>'AEO 2022 Table 49 Raw'!W160</f>
        <v>18.281331999999999</v>
      </c>
      <c r="U175" s="27">
        <f>'AEO 2022 Table 49 Raw'!X160</f>
        <v>18.268618</v>
      </c>
      <c r="V175" s="27">
        <f>'AEO 2022 Table 49 Raw'!Y160</f>
        <v>18.260968999999999</v>
      </c>
      <c r="W175" s="27">
        <f>'AEO 2022 Table 49 Raw'!Z160</f>
        <v>18.254833000000001</v>
      </c>
      <c r="X175" s="27">
        <f>'AEO 2022 Table 49 Raw'!AA160</f>
        <v>18.249980999999998</v>
      </c>
      <c r="Y175" s="27">
        <f>'AEO 2022 Table 49 Raw'!AB160</f>
        <v>18.246182999999998</v>
      </c>
      <c r="Z175" s="27">
        <f>'AEO 2022 Table 49 Raw'!AC160</f>
        <v>18.243254</v>
      </c>
      <c r="AA175" s="27">
        <f>'AEO 2022 Table 49 Raw'!AD160</f>
        <v>18.240852</v>
      </c>
      <c r="AB175" s="27">
        <f>'AEO 2022 Table 49 Raw'!AE160</f>
        <v>18.238869000000001</v>
      </c>
      <c r="AC175" s="27">
        <f>'AEO 2022 Table 49 Raw'!AF160</f>
        <v>18.237086999999999</v>
      </c>
      <c r="AD175" s="27">
        <f>'AEO 2022 Table 49 Raw'!AG160</f>
        <v>18.235464</v>
      </c>
      <c r="AE175" s="27">
        <f>'AEO 2022 Table 49 Raw'!AH160</f>
        <v>18.233785999999998</v>
      </c>
      <c r="AF175" s="27">
        <f>'AEO 2022 Table 49 Raw'!AI160</f>
        <v>18.232309000000001</v>
      </c>
      <c r="AG175" s="45">
        <f>'AEO 2022 Table 49 Raw'!AJ160</f>
        <v>3.0000000000000001E-3</v>
      </c>
    </row>
    <row r="176" spans="1:33" ht="15" customHeight="1">
      <c r="A176" s="8" t="s">
        <v>1426</v>
      </c>
      <c r="B176" s="24" t="s">
        <v>1271</v>
      </c>
      <c r="C176" s="27">
        <f>'AEO 2022 Table 49 Raw'!F161</f>
        <v>13.391151000000001</v>
      </c>
      <c r="D176" s="27">
        <f>'AEO 2022 Table 49 Raw'!G161</f>
        <v>13.366877000000001</v>
      </c>
      <c r="E176" s="27">
        <f>'AEO 2022 Table 49 Raw'!H161</f>
        <v>13.599454</v>
      </c>
      <c r="F176" s="27">
        <f>'AEO 2022 Table 49 Raw'!I161</f>
        <v>13.789917000000001</v>
      </c>
      <c r="G176" s="27">
        <f>'AEO 2022 Table 49 Raw'!J161</f>
        <v>14.03119</v>
      </c>
      <c r="H176" s="27">
        <f>'AEO 2022 Table 49 Raw'!K161</f>
        <v>14.288383</v>
      </c>
      <c r="I176" s="27">
        <f>'AEO 2022 Table 49 Raw'!L161</f>
        <v>14.543492000000001</v>
      </c>
      <c r="J176" s="27">
        <f>'AEO 2022 Table 49 Raw'!M161</f>
        <v>14.550560000000001</v>
      </c>
      <c r="K176" s="27">
        <f>'AEO 2022 Table 49 Raw'!N161</f>
        <v>14.604692999999999</v>
      </c>
      <c r="L176" s="27">
        <f>'AEO 2022 Table 49 Raw'!O161</f>
        <v>14.655189999999999</v>
      </c>
      <c r="M176" s="27">
        <f>'AEO 2022 Table 49 Raw'!P161</f>
        <v>14.67423</v>
      </c>
      <c r="N176" s="27">
        <f>'AEO 2022 Table 49 Raw'!Q161</f>
        <v>14.646367</v>
      </c>
      <c r="O176" s="27">
        <f>'AEO 2022 Table 49 Raw'!R161</f>
        <v>14.620993</v>
      </c>
      <c r="P176" s="27">
        <f>'AEO 2022 Table 49 Raw'!S161</f>
        <v>14.580698999999999</v>
      </c>
      <c r="Q176" s="27">
        <f>'AEO 2022 Table 49 Raw'!T161</f>
        <v>14.566242000000001</v>
      </c>
      <c r="R176" s="27">
        <f>'AEO 2022 Table 49 Raw'!U161</f>
        <v>14.554990999999999</v>
      </c>
      <c r="S176" s="27">
        <f>'AEO 2022 Table 49 Raw'!V161</f>
        <v>14.546151999999999</v>
      </c>
      <c r="T176" s="27">
        <f>'AEO 2022 Table 49 Raw'!W161</f>
        <v>14.540127</v>
      </c>
      <c r="U176" s="27">
        <f>'AEO 2022 Table 49 Raw'!X161</f>
        <v>14.536057</v>
      </c>
      <c r="V176" s="27">
        <f>'AEO 2022 Table 49 Raw'!Y161</f>
        <v>14.534000000000001</v>
      </c>
      <c r="W176" s="27">
        <f>'AEO 2022 Table 49 Raw'!Z161</f>
        <v>14.533623</v>
      </c>
      <c r="X176" s="27">
        <f>'AEO 2022 Table 49 Raw'!AA161</f>
        <v>14.534921000000001</v>
      </c>
      <c r="Y176" s="27">
        <f>'AEO 2022 Table 49 Raw'!AB161</f>
        <v>14.537179</v>
      </c>
      <c r="Z176" s="27">
        <f>'AEO 2022 Table 49 Raw'!AC161</f>
        <v>14.403741</v>
      </c>
      <c r="AA176" s="27">
        <f>'AEO 2022 Table 49 Raw'!AD161</f>
        <v>14.417519</v>
      </c>
      <c r="AB176" s="27">
        <f>'AEO 2022 Table 49 Raw'!AE161</f>
        <v>14.439138</v>
      </c>
      <c r="AC176" s="27">
        <f>'AEO 2022 Table 49 Raw'!AF161</f>
        <v>14.47214</v>
      </c>
      <c r="AD176" s="27">
        <f>'AEO 2022 Table 49 Raw'!AG161</f>
        <v>14.521236</v>
      </c>
      <c r="AE176" s="27">
        <f>'AEO 2022 Table 49 Raw'!AH161</f>
        <v>14.589563</v>
      </c>
      <c r="AF176" s="27">
        <f>'AEO 2022 Table 49 Raw'!AI161</f>
        <v>14.675402999999999</v>
      </c>
      <c r="AG176" s="45">
        <f>'AEO 2022 Table 49 Raw'!AJ161</f>
        <v>3.0000000000000001E-3</v>
      </c>
    </row>
    <row r="177" spans="1:33" ht="15" customHeight="1">
      <c r="A177" s="8" t="s">
        <v>1427</v>
      </c>
      <c r="B177" s="24" t="s">
        <v>915</v>
      </c>
      <c r="C177" s="27">
        <f>'AEO 2022 Table 49 Raw'!F162</f>
        <v>12.624862</v>
      </c>
      <c r="D177" s="27">
        <f>'AEO 2022 Table 49 Raw'!G162</f>
        <v>12.716929</v>
      </c>
      <c r="E177" s="27">
        <f>'AEO 2022 Table 49 Raw'!H162</f>
        <v>12.818937999999999</v>
      </c>
      <c r="F177" s="27">
        <f>'AEO 2022 Table 49 Raw'!I162</f>
        <v>12.895662</v>
      </c>
      <c r="G177" s="27">
        <f>'AEO 2022 Table 49 Raw'!J162</f>
        <v>13.011442000000001</v>
      </c>
      <c r="H177" s="27">
        <f>'AEO 2022 Table 49 Raw'!K162</f>
        <v>13.176475999999999</v>
      </c>
      <c r="I177" s="27">
        <f>'AEO 2022 Table 49 Raw'!L162</f>
        <v>13.399940000000001</v>
      </c>
      <c r="J177" s="27">
        <f>'AEO 2022 Table 49 Raw'!M162</f>
        <v>13.476929999999999</v>
      </c>
      <c r="K177" s="27">
        <f>'AEO 2022 Table 49 Raw'!N162</f>
        <v>13.633604999999999</v>
      </c>
      <c r="L177" s="27">
        <f>'AEO 2022 Table 49 Raw'!O162</f>
        <v>13.802573000000001</v>
      </c>
      <c r="M177" s="27">
        <f>'AEO 2022 Table 49 Raw'!P162</f>
        <v>13.934526999999999</v>
      </c>
      <c r="N177" s="27">
        <f>'AEO 2022 Table 49 Raw'!Q162</f>
        <v>14.022952</v>
      </c>
      <c r="O177" s="27">
        <f>'AEO 2022 Table 49 Raw'!R162</f>
        <v>14.071345000000001</v>
      </c>
      <c r="P177" s="27">
        <f>'AEO 2022 Table 49 Raw'!S162</f>
        <v>14.088619</v>
      </c>
      <c r="Q177" s="27">
        <f>'AEO 2022 Table 49 Raw'!T162</f>
        <v>14.086573</v>
      </c>
      <c r="R177" s="27">
        <f>'AEO 2022 Table 49 Raw'!U162</f>
        <v>14.083118000000001</v>
      </c>
      <c r="S177" s="27">
        <f>'AEO 2022 Table 49 Raw'!V162</f>
        <v>14.062189</v>
      </c>
      <c r="T177" s="27">
        <f>'AEO 2022 Table 49 Raw'!W162</f>
        <v>14.022192</v>
      </c>
      <c r="U177" s="27">
        <f>'AEO 2022 Table 49 Raw'!X162</f>
        <v>14.02782</v>
      </c>
      <c r="V177" s="27">
        <f>'AEO 2022 Table 49 Raw'!Y162</f>
        <v>14.038964999999999</v>
      </c>
      <c r="W177" s="27">
        <f>'AEO 2022 Table 49 Raw'!Z162</f>
        <v>14.057570999999999</v>
      </c>
      <c r="X177" s="27">
        <f>'AEO 2022 Table 49 Raw'!AA162</f>
        <v>14.08569</v>
      </c>
      <c r="Y177" s="27">
        <f>'AEO 2022 Table 49 Raw'!AB162</f>
        <v>14.124288</v>
      </c>
      <c r="Z177" s="27">
        <f>'AEO 2022 Table 49 Raw'!AC162</f>
        <v>14.172072999999999</v>
      </c>
      <c r="AA177" s="27">
        <f>'AEO 2022 Table 49 Raw'!AD162</f>
        <v>14.224608999999999</v>
      </c>
      <c r="AB177" s="27">
        <f>'AEO 2022 Table 49 Raw'!AE162</f>
        <v>14.275302</v>
      </c>
      <c r="AC177" s="27">
        <f>'AEO 2022 Table 49 Raw'!AF162</f>
        <v>14.317761000000001</v>
      </c>
      <c r="AD177" s="27">
        <f>'AEO 2022 Table 49 Raw'!AG162</f>
        <v>14.352055999999999</v>
      </c>
      <c r="AE177" s="27">
        <f>'AEO 2022 Table 49 Raw'!AH162</f>
        <v>14.377207</v>
      </c>
      <c r="AF177" s="27">
        <f>'AEO 2022 Table 49 Raw'!AI162</f>
        <v>14.392224000000001</v>
      </c>
      <c r="AG177" s="45">
        <f>'AEO 2022 Table 49 Raw'!AJ162</f>
        <v>5.0000000000000001E-3</v>
      </c>
    </row>
    <row r="178" spans="1:33" ht="15" customHeight="1">
      <c r="A178" s="8" t="s">
        <v>1428</v>
      </c>
      <c r="B178" s="24" t="s">
        <v>1274</v>
      </c>
      <c r="C178" s="27">
        <f>'AEO 2022 Table 49 Raw'!F163</f>
        <v>8.9705220000000008</v>
      </c>
      <c r="D178" s="27">
        <f>'AEO 2022 Table 49 Raw'!G163</f>
        <v>12.706279</v>
      </c>
      <c r="E178" s="27">
        <f>'AEO 2022 Table 49 Raw'!H163</f>
        <v>12.908581999999999</v>
      </c>
      <c r="F178" s="27">
        <f>'AEO 2022 Table 49 Raw'!I163</f>
        <v>13.129068</v>
      </c>
      <c r="G178" s="27">
        <f>'AEO 2022 Table 49 Raw'!J163</f>
        <v>13.398187</v>
      </c>
      <c r="H178" s="27">
        <f>'AEO 2022 Table 49 Raw'!K163</f>
        <v>13.710093000000001</v>
      </c>
      <c r="I178" s="27">
        <f>'AEO 2022 Table 49 Raw'!L163</f>
        <v>14.028117</v>
      </c>
      <c r="J178" s="27">
        <f>'AEO 2022 Table 49 Raw'!M163</f>
        <v>14.090135999999999</v>
      </c>
      <c r="K178" s="27">
        <f>'AEO 2022 Table 49 Raw'!N163</f>
        <v>14.205339</v>
      </c>
      <c r="L178" s="27">
        <f>'AEO 2022 Table 49 Raw'!O163</f>
        <v>14.293912000000001</v>
      </c>
      <c r="M178" s="27">
        <f>'AEO 2022 Table 49 Raw'!P163</f>
        <v>14.334704</v>
      </c>
      <c r="N178" s="27">
        <f>'AEO 2022 Table 49 Raw'!Q163</f>
        <v>14.347276000000001</v>
      </c>
      <c r="O178" s="27">
        <f>'AEO 2022 Table 49 Raw'!R163</f>
        <v>14.338698000000001</v>
      </c>
      <c r="P178" s="27">
        <f>'AEO 2022 Table 49 Raw'!S163</f>
        <v>14.325689000000001</v>
      </c>
      <c r="Q178" s="27">
        <f>'AEO 2022 Table 49 Raw'!T163</f>
        <v>14.313701</v>
      </c>
      <c r="R178" s="27">
        <f>'AEO 2022 Table 49 Raw'!U163</f>
        <v>14.295522999999999</v>
      </c>
      <c r="S178" s="27">
        <f>'AEO 2022 Table 49 Raw'!V163</f>
        <v>14.275105</v>
      </c>
      <c r="T178" s="27">
        <f>'AEO 2022 Table 49 Raw'!W163</f>
        <v>14.254237</v>
      </c>
      <c r="U178" s="27">
        <f>'AEO 2022 Table 49 Raw'!X163</f>
        <v>14.232018</v>
      </c>
      <c r="V178" s="27">
        <f>'AEO 2022 Table 49 Raw'!Y163</f>
        <v>14.209929000000001</v>
      </c>
      <c r="W178" s="27">
        <f>'AEO 2022 Table 49 Raw'!Z163</f>
        <v>14.186781999999999</v>
      </c>
      <c r="X178" s="27">
        <f>'AEO 2022 Table 49 Raw'!AA163</f>
        <v>14.163653</v>
      </c>
      <c r="Y178" s="27">
        <f>'AEO 2022 Table 49 Raw'!AB163</f>
        <v>14.139188000000001</v>
      </c>
      <c r="Z178" s="27">
        <f>'AEO 2022 Table 49 Raw'!AC163</f>
        <v>14.115080000000001</v>
      </c>
      <c r="AA178" s="27">
        <f>'AEO 2022 Table 49 Raw'!AD163</f>
        <v>14.090171</v>
      </c>
      <c r="AB178" s="27">
        <f>'AEO 2022 Table 49 Raw'!AE163</f>
        <v>14.064778</v>
      </c>
      <c r="AC178" s="27">
        <f>'AEO 2022 Table 49 Raw'!AF163</f>
        <v>14.041644</v>
      </c>
      <c r="AD178" s="27">
        <f>'AEO 2022 Table 49 Raw'!AG163</f>
        <v>14.018882</v>
      </c>
      <c r="AE178" s="27">
        <f>'AEO 2022 Table 49 Raw'!AH163</f>
        <v>13.996468</v>
      </c>
      <c r="AF178" s="27">
        <f>'AEO 2022 Table 49 Raw'!AI163</f>
        <v>13.973502</v>
      </c>
      <c r="AG178" s="45">
        <f>'AEO 2022 Table 49 Raw'!AJ163</f>
        <v>1.4999999999999999E-2</v>
      </c>
    </row>
    <row r="179" spans="1:33" ht="15" customHeight="1">
      <c r="A179" s="8" t="s">
        <v>1429</v>
      </c>
      <c r="B179" s="24" t="s">
        <v>1276</v>
      </c>
      <c r="C179" s="27">
        <f>'AEO 2022 Table 49 Raw'!F164</f>
        <v>8.8009550000000001</v>
      </c>
      <c r="D179" s="27">
        <f>'AEO 2022 Table 49 Raw'!G164</f>
        <v>8.9138300000000008</v>
      </c>
      <c r="E179" s="27">
        <f>'AEO 2022 Table 49 Raw'!H164</f>
        <v>9.0988229999999994</v>
      </c>
      <c r="F179" s="27">
        <f>'AEO 2022 Table 49 Raw'!I164</f>
        <v>9.3074999999999992</v>
      </c>
      <c r="G179" s="27">
        <f>'AEO 2022 Table 49 Raw'!J164</f>
        <v>9.5551370000000002</v>
      </c>
      <c r="H179" s="27">
        <f>'AEO 2022 Table 49 Raw'!K164</f>
        <v>9.814387</v>
      </c>
      <c r="I179" s="27">
        <f>'AEO 2022 Table 49 Raw'!L164</f>
        <v>10.097529</v>
      </c>
      <c r="J179" s="27">
        <f>'AEO 2022 Table 49 Raw'!M164</f>
        <v>10.197846999999999</v>
      </c>
      <c r="K179" s="27">
        <f>'AEO 2022 Table 49 Raw'!N164</f>
        <v>10.447514</v>
      </c>
      <c r="L179" s="27">
        <f>'AEO 2022 Table 49 Raw'!O164</f>
        <v>10.670559000000001</v>
      </c>
      <c r="M179" s="27">
        <f>'AEO 2022 Table 49 Raw'!P164</f>
        <v>10.881284000000001</v>
      </c>
      <c r="N179" s="27">
        <f>'AEO 2022 Table 49 Raw'!Q164</f>
        <v>11.029370999999999</v>
      </c>
      <c r="O179" s="27">
        <f>'AEO 2022 Table 49 Raw'!R164</f>
        <v>11.096429000000001</v>
      </c>
      <c r="P179" s="27">
        <f>'AEO 2022 Table 49 Raw'!S164</f>
        <v>11.150822</v>
      </c>
      <c r="Q179" s="27">
        <f>'AEO 2022 Table 49 Raw'!T164</f>
        <v>11.150308000000001</v>
      </c>
      <c r="R179" s="27">
        <f>'AEO 2022 Table 49 Raw'!U164</f>
        <v>11.149921000000001</v>
      </c>
      <c r="S179" s="27">
        <f>'AEO 2022 Table 49 Raw'!V164</f>
        <v>11.14963</v>
      </c>
      <c r="T179" s="27">
        <f>'AEO 2022 Table 49 Raw'!W164</f>
        <v>11.149407999999999</v>
      </c>
      <c r="U179" s="27">
        <f>'AEO 2022 Table 49 Raw'!X164</f>
        <v>11.149239</v>
      </c>
      <c r="V179" s="27">
        <f>'AEO 2022 Table 49 Raw'!Y164</f>
        <v>11.149107000000001</v>
      </c>
      <c r="W179" s="27">
        <f>'AEO 2022 Table 49 Raw'!Z164</f>
        <v>11.149005000000001</v>
      </c>
      <c r="X179" s="27">
        <f>'AEO 2022 Table 49 Raw'!AA164</f>
        <v>11.148928</v>
      </c>
      <c r="Y179" s="27">
        <f>'AEO 2022 Table 49 Raw'!AB164</f>
        <v>11.148868</v>
      </c>
      <c r="Z179" s="27">
        <f>'AEO 2022 Table 49 Raw'!AC164</f>
        <v>11.148820000000001</v>
      </c>
      <c r="AA179" s="27">
        <f>'AEO 2022 Table 49 Raw'!AD164</f>
        <v>11.148783</v>
      </c>
      <c r="AB179" s="27">
        <f>'AEO 2022 Table 49 Raw'!AE164</f>
        <v>11.148752</v>
      </c>
      <c r="AC179" s="27">
        <f>'AEO 2022 Table 49 Raw'!AF164</f>
        <v>11.148728</v>
      </c>
      <c r="AD179" s="27">
        <f>'AEO 2022 Table 49 Raw'!AG164</f>
        <v>11.148709</v>
      </c>
      <c r="AE179" s="27">
        <f>'AEO 2022 Table 49 Raw'!AH164</f>
        <v>11.148692</v>
      </c>
      <c r="AF179" s="27">
        <f>'AEO 2022 Table 49 Raw'!AI164</f>
        <v>11.148676999999999</v>
      </c>
      <c r="AG179" s="45">
        <f>'AEO 2022 Table 49 Raw'!AJ164</f>
        <v>8.0000000000000002E-3</v>
      </c>
    </row>
    <row r="180" spans="1:33" ht="15" customHeight="1">
      <c r="A180" s="8" t="s">
        <v>1430</v>
      </c>
      <c r="B180" s="24" t="s">
        <v>1278</v>
      </c>
      <c r="C180" s="27">
        <f>'AEO 2022 Table 49 Raw'!F165</f>
        <v>27.306767000000001</v>
      </c>
      <c r="D180" s="27">
        <f>'AEO 2022 Table 49 Raw'!G165</f>
        <v>27.373515999999999</v>
      </c>
      <c r="E180" s="27">
        <f>'AEO 2022 Table 49 Raw'!H165</f>
        <v>27.52253</v>
      </c>
      <c r="F180" s="27">
        <f>'AEO 2022 Table 49 Raw'!I165</f>
        <v>27.600463999999999</v>
      </c>
      <c r="G180" s="27">
        <f>'AEO 2022 Table 49 Raw'!J165</f>
        <v>27.714663999999999</v>
      </c>
      <c r="H180" s="27">
        <f>'AEO 2022 Table 49 Raw'!K165</f>
        <v>27.876591000000001</v>
      </c>
      <c r="I180" s="27">
        <f>'AEO 2022 Table 49 Raw'!L165</f>
        <v>28.092507999999999</v>
      </c>
      <c r="J180" s="27">
        <f>'AEO 2022 Table 49 Raw'!M165</f>
        <v>28.24119</v>
      </c>
      <c r="K180" s="27">
        <f>'AEO 2022 Table 49 Raw'!N165</f>
        <v>28.470386999999999</v>
      </c>
      <c r="L180" s="27">
        <f>'AEO 2022 Table 49 Raw'!O165</f>
        <v>28.690885999999999</v>
      </c>
      <c r="M180" s="27">
        <f>'AEO 2022 Table 49 Raw'!P165</f>
        <v>28.883526</v>
      </c>
      <c r="N180" s="27">
        <f>'AEO 2022 Table 49 Raw'!Q165</f>
        <v>28.969481999999999</v>
      </c>
      <c r="O180" s="27">
        <f>'AEO 2022 Table 49 Raw'!R165</f>
        <v>28.995896999999999</v>
      </c>
      <c r="P180" s="27">
        <f>'AEO 2022 Table 49 Raw'!S165</f>
        <v>29.004847999999999</v>
      </c>
      <c r="Q180" s="27">
        <f>'AEO 2022 Table 49 Raw'!T165</f>
        <v>29.002939000000001</v>
      </c>
      <c r="R180" s="27">
        <f>'AEO 2022 Table 49 Raw'!U165</f>
        <v>29.000931000000001</v>
      </c>
      <c r="S180" s="27">
        <f>'AEO 2022 Table 49 Raw'!V165</f>
        <v>28.999154999999998</v>
      </c>
      <c r="T180" s="27">
        <f>'AEO 2022 Table 49 Raw'!W165</f>
        <v>28.997644000000001</v>
      </c>
      <c r="U180" s="27">
        <f>'AEO 2022 Table 49 Raw'!X165</f>
        <v>28.996347</v>
      </c>
      <c r="V180" s="27">
        <f>'AEO 2022 Table 49 Raw'!Y165</f>
        <v>28.995348</v>
      </c>
      <c r="W180" s="27">
        <f>'AEO 2022 Table 49 Raw'!Z165</f>
        <v>28.994610000000002</v>
      </c>
      <c r="X180" s="27">
        <f>'AEO 2022 Table 49 Raw'!AA165</f>
        <v>28.993981999999999</v>
      </c>
      <c r="Y180" s="27">
        <f>'AEO 2022 Table 49 Raw'!AB165</f>
        <v>28.993455999999998</v>
      </c>
      <c r="Z180" s="27">
        <f>'AEO 2022 Table 49 Raw'!AC165</f>
        <v>28.993002000000001</v>
      </c>
      <c r="AA180" s="27">
        <f>'AEO 2022 Table 49 Raw'!AD165</f>
        <v>28.992846</v>
      </c>
      <c r="AB180" s="27">
        <f>'AEO 2022 Table 49 Raw'!AE165</f>
        <v>28.993216</v>
      </c>
      <c r="AC180" s="27">
        <f>'AEO 2022 Table 49 Raw'!AF165</f>
        <v>28.993694000000001</v>
      </c>
      <c r="AD180" s="27">
        <f>'AEO 2022 Table 49 Raw'!AG165</f>
        <v>28.994420999999999</v>
      </c>
      <c r="AE180" s="27">
        <f>'AEO 2022 Table 49 Raw'!AH165</f>
        <v>28.995191999999999</v>
      </c>
      <c r="AF180" s="27">
        <f>'AEO 2022 Table 49 Raw'!AI165</f>
        <v>28.996054000000001</v>
      </c>
      <c r="AG180" s="45">
        <f>'AEO 2022 Table 49 Raw'!AJ165</f>
        <v>2E-3</v>
      </c>
    </row>
    <row r="181" spans="1:33" ht="12" customHeight="1">
      <c r="A181" s="8" t="s">
        <v>1431</v>
      </c>
      <c r="B181" s="24" t="s">
        <v>1280</v>
      </c>
      <c r="C181" s="27">
        <f>'AEO 2022 Table 49 Raw'!F166</f>
        <v>23.005607999999999</v>
      </c>
      <c r="D181" s="27">
        <f>'AEO 2022 Table 49 Raw'!G166</f>
        <v>23.400257</v>
      </c>
      <c r="E181" s="27">
        <f>'AEO 2022 Table 49 Raw'!H166</f>
        <v>23.761137000000002</v>
      </c>
      <c r="F181" s="27">
        <f>'AEO 2022 Table 49 Raw'!I166</f>
        <v>24.148109000000002</v>
      </c>
      <c r="G181" s="27">
        <f>'AEO 2022 Table 49 Raw'!J166</f>
        <v>24.669985</v>
      </c>
      <c r="H181" s="27">
        <f>'AEO 2022 Table 49 Raw'!K166</f>
        <v>25.347902000000001</v>
      </c>
      <c r="I181" s="27">
        <f>'AEO 2022 Table 49 Raw'!L166</f>
        <v>26.161881999999999</v>
      </c>
      <c r="J181" s="27">
        <f>'AEO 2022 Table 49 Raw'!M166</f>
        <v>26.596346</v>
      </c>
      <c r="K181" s="27">
        <f>'AEO 2022 Table 49 Raw'!N166</f>
        <v>27.339264</v>
      </c>
      <c r="L181" s="27">
        <f>'AEO 2022 Table 49 Raw'!O166</f>
        <v>28.019241000000001</v>
      </c>
      <c r="M181" s="27">
        <f>'AEO 2022 Table 49 Raw'!P166</f>
        <v>28.474782999999999</v>
      </c>
      <c r="N181" s="27">
        <f>'AEO 2022 Table 49 Raw'!Q166</f>
        <v>28.739944000000001</v>
      </c>
      <c r="O181" s="27">
        <f>'AEO 2022 Table 49 Raw'!R166</f>
        <v>28.829851000000001</v>
      </c>
      <c r="P181" s="27">
        <f>'AEO 2022 Table 49 Raw'!S166</f>
        <v>28.846471999999999</v>
      </c>
      <c r="Q181" s="27">
        <f>'AEO 2022 Table 49 Raw'!T166</f>
        <v>28.859528000000001</v>
      </c>
      <c r="R181" s="27">
        <f>'AEO 2022 Table 49 Raw'!U166</f>
        <v>28.864763</v>
      </c>
      <c r="S181" s="27">
        <f>'AEO 2022 Table 49 Raw'!V166</f>
        <v>28.864151</v>
      </c>
      <c r="T181" s="27">
        <f>'AEO 2022 Table 49 Raw'!W166</f>
        <v>28.852896000000001</v>
      </c>
      <c r="U181" s="27">
        <f>'AEO 2022 Table 49 Raw'!X166</f>
        <v>28.848915000000002</v>
      </c>
      <c r="V181" s="27">
        <f>'AEO 2022 Table 49 Raw'!Y166</f>
        <v>28.845901000000001</v>
      </c>
      <c r="W181" s="27">
        <f>'AEO 2022 Table 49 Raw'!Z166</f>
        <v>28.843788</v>
      </c>
      <c r="X181" s="27">
        <f>'AEO 2022 Table 49 Raw'!AA166</f>
        <v>28.842485</v>
      </c>
      <c r="Y181" s="27">
        <f>'AEO 2022 Table 49 Raw'!AB166</f>
        <v>28.841894</v>
      </c>
      <c r="Z181" s="27">
        <f>'AEO 2022 Table 49 Raw'!AC166</f>
        <v>28.841895999999998</v>
      </c>
      <c r="AA181" s="27">
        <f>'AEO 2022 Table 49 Raw'!AD166</f>
        <v>28.842302</v>
      </c>
      <c r="AB181" s="27">
        <f>'AEO 2022 Table 49 Raw'!AE166</f>
        <v>28.842970000000001</v>
      </c>
      <c r="AC181" s="27">
        <f>'AEO 2022 Table 49 Raw'!AF166</f>
        <v>28.843703999999999</v>
      </c>
      <c r="AD181" s="27">
        <f>'AEO 2022 Table 49 Raw'!AG166</f>
        <v>28.844418999999998</v>
      </c>
      <c r="AE181" s="27">
        <f>'AEO 2022 Table 49 Raw'!AH166</f>
        <v>28.84498</v>
      </c>
      <c r="AF181" s="27">
        <f>'AEO 2022 Table 49 Raw'!AI166</f>
        <v>28.845355999999999</v>
      </c>
      <c r="AG181" s="45">
        <f>'AEO 2022 Table 49 Raw'!AJ166</f>
        <v>8.0000000000000002E-3</v>
      </c>
    </row>
    <row r="182" spans="1:33" ht="12" customHeight="1">
      <c r="A182" s="8" t="s">
        <v>1432</v>
      </c>
      <c r="B182" s="24" t="s">
        <v>1282</v>
      </c>
      <c r="C182" s="27">
        <f>'AEO 2022 Table 49 Raw'!F167</f>
        <v>19.177948000000001</v>
      </c>
      <c r="D182" s="27">
        <f>'AEO 2022 Table 49 Raw'!G167</f>
        <v>19.294150999999999</v>
      </c>
      <c r="E182" s="27">
        <f>'AEO 2022 Table 49 Raw'!H167</f>
        <v>19.407917000000001</v>
      </c>
      <c r="F182" s="27">
        <f>'AEO 2022 Table 49 Raw'!I167</f>
        <v>19.507998000000001</v>
      </c>
      <c r="G182" s="27">
        <f>'AEO 2022 Table 49 Raw'!J167</f>
        <v>19.651786999999999</v>
      </c>
      <c r="H182" s="27">
        <f>'AEO 2022 Table 49 Raw'!K167</f>
        <v>19.846018000000001</v>
      </c>
      <c r="I182" s="27">
        <f>'AEO 2022 Table 49 Raw'!L167</f>
        <v>20.097363000000001</v>
      </c>
      <c r="J182" s="27">
        <f>'AEO 2022 Table 49 Raw'!M167</f>
        <v>20.207384000000001</v>
      </c>
      <c r="K182" s="27">
        <f>'AEO 2022 Table 49 Raw'!N167</f>
        <v>20.385572</v>
      </c>
      <c r="L182" s="27">
        <f>'AEO 2022 Table 49 Raw'!O167</f>
        <v>20.566177</v>
      </c>
      <c r="M182" s="27">
        <f>'AEO 2022 Table 49 Raw'!P167</f>
        <v>20.590848999999999</v>
      </c>
      <c r="N182" s="27">
        <f>'AEO 2022 Table 49 Raw'!Q167</f>
        <v>20.660233000000002</v>
      </c>
      <c r="O182" s="27">
        <f>'AEO 2022 Table 49 Raw'!R167</f>
        <v>20.718039999999998</v>
      </c>
      <c r="P182" s="27">
        <f>'AEO 2022 Table 49 Raw'!S167</f>
        <v>20.770690999999999</v>
      </c>
      <c r="Q182" s="27">
        <f>'AEO 2022 Table 49 Raw'!T167</f>
        <v>20.812258</v>
      </c>
      <c r="R182" s="27">
        <f>'AEO 2022 Table 49 Raw'!U167</f>
        <v>20.848703</v>
      </c>
      <c r="S182" s="27">
        <f>'AEO 2022 Table 49 Raw'!V167</f>
        <v>20.885076999999999</v>
      </c>
      <c r="T182" s="27">
        <f>'AEO 2022 Table 49 Raw'!W167</f>
        <v>20.919504</v>
      </c>
      <c r="U182" s="27">
        <f>'AEO 2022 Table 49 Raw'!X167</f>
        <v>20.949358</v>
      </c>
      <c r="V182" s="27">
        <f>'AEO 2022 Table 49 Raw'!Y167</f>
        <v>20.974844000000001</v>
      </c>
      <c r="W182" s="27">
        <f>'AEO 2022 Table 49 Raw'!Z167</f>
        <v>20.995874000000001</v>
      </c>
      <c r="X182" s="27">
        <f>'AEO 2022 Table 49 Raw'!AA167</f>
        <v>21.013352999999999</v>
      </c>
      <c r="Y182" s="27">
        <f>'AEO 2022 Table 49 Raw'!AB167</f>
        <v>21.016558</v>
      </c>
      <c r="Z182" s="27">
        <f>'AEO 2022 Table 49 Raw'!AC167</f>
        <v>21.015056999999999</v>
      </c>
      <c r="AA182" s="27">
        <f>'AEO 2022 Table 49 Raw'!AD167</f>
        <v>21.013807</v>
      </c>
      <c r="AB182" s="27">
        <f>'AEO 2022 Table 49 Raw'!AE167</f>
        <v>21.012765999999999</v>
      </c>
      <c r="AC182" s="27">
        <f>'AEO 2022 Table 49 Raw'!AF167</f>
        <v>21.011845000000001</v>
      </c>
      <c r="AD182" s="27">
        <f>'AEO 2022 Table 49 Raw'!AG167</f>
        <v>21.013262000000001</v>
      </c>
      <c r="AE182" s="27">
        <f>'AEO 2022 Table 49 Raw'!AH167</f>
        <v>21.015419000000001</v>
      </c>
      <c r="AF182" s="27">
        <f>'AEO 2022 Table 49 Raw'!AI167</f>
        <v>21.018298999999999</v>
      </c>
      <c r="AG182" s="45">
        <f>'AEO 2022 Table 49 Raw'!AJ167</f>
        <v>3.0000000000000001E-3</v>
      </c>
    </row>
    <row r="183" spans="1:33" ht="15" customHeight="1">
      <c r="A183" s="8" t="s">
        <v>1433</v>
      </c>
      <c r="B183" s="24" t="s">
        <v>1284</v>
      </c>
      <c r="C183" s="27">
        <f>'AEO 2022 Table 49 Raw'!F168</f>
        <v>18.70326</v>
      </c>
      <c r="D183" s="27">
        <f>'AEO 2022 Table 49 Raw'!G168</f>
        <v>16.244858000000001</v>
      </c>
      <c r="E183" s="27">
        <f>'AEO 2022 Table 49 Raw'!H168</f>
        <v>16.244858000000001</v>
      </c>
      <c r="F183" s="27">
        <f>'AEO 2022 Table 49 Raw'!I168</f>
        <v>16.244858000000001</v>
      </c>
      <c r="G183" s="27">
        <f>'AEO 2022 Table 49 Raw'!J168</f>
        <v>16.244858000000001</v>
      </c>
      <c r="H183" s="27">
        <f>'AEO 2022 Table 49 Raw'!K168</f>
        <v>16.244858000000001</v>
      </c>
      <c r="I183" s="27">
        <f>'AEO 2022 Table 49 Raw'!L168</f>
        <v>16.244858000000001</v>
      </c>
      <c r="J183" s="27">
        <f>'AEO 2022 Table 49 Raw'!M168</f>
        <v>16.244858000000001</v>
      </c>
      <c r="K183" s="27">
        <f>'AEO 2022 Table 49 Raw'!N168</f>
        <v>16.244858000000001</v>
      </c>
      <c r="L183" s="27">
        <f>'AEO 2022 Table 49 Raw'!O168</f>
        <v>16.244858000000001</v>
      </c>
      <c r="M183" s="27">
        <f>'AEO 2022 Table 49 Raw'!P168</f>
        <v>16.244858000000001</v>
      </c>
      <c r="N183" s="27">
        <f>'AEO 2022 Table 49 Raw'!Q168</f>
        <v>16.244858000000001</v>
      </c>
      <c r="O183" s="27">
        <f>'AEO 2022 Table 49 Raw'!R168</f>
        <v>16.244858000000001</v>
      </c>
      <c r="P183" s="27">
        <f>'AEO 2022 Table 49 Raw'!S168</f>
        <v>16.244858000000001</v>
      </c>
      <c r="Q183" s="27">
        <f>'AEO 2022 Table 49 Raw'!T168</f>
        <v>16.244858000000001</v>
      </c>
      <c r="R183" s="27">
        <f>'AEO 2022 Table 49 Raw'!U168</f>
        <v>16.244858000000001</v>
      </c>
      <c r="S183" s="27">
        <f>'AEO 2022 Table 49 Raw'!V168</f>
        <v>16.244858000000001</v>
      </c>
      <c r="T183" s="27">
        <f>'AEO 2022 Table 49 Raw'!W168</f>
        <v>16.244858000000001</v>
      </c>
      <c r="U183" s="27">
        <f>'AEO 2022 Table 49 Raw'!X168</f>
        <v>16.244858000000001</v>
      </c>
      <c r="V183" s="27">
        <f>'AEO 2022 Table 49 Raw'!Y168</f>
        <v>16.244858000000001</v>
      </c>
      <c r="W183" s="27">
        <f>'AEO 2022 Table 49 Raw'!Z168</f>
        <v>16.244858000000001</v>
      </c>
      <c r="X183" s="27">
        <f>'AEO 2022 Table 49 Raw'!AA168</f>
        <v>16.244858000000001</v>
      </c>
      <c r="Y183" s="27">
        <f>'AEO 2022 Table 49 Raw'!AB168</f>
        <v>16.244858000000001</v>
      </c>
      <c r="Z183" s="27">
        <f>'AEO 2022 Table 49 Raw'!AC168</f>
        <v>16.244858000000001</v>
      </c>
      <c r="AA183" s="27">
        <f>'AEO 2022 Table 49 Raw'!AD168</f>
        <v>16.244858000000001</v>
      </c>
      <c r="AB183" s="27">
        <f>'AEO 2022 Table 49 Raw'!AE168</f>
        <v>16.244858000000001</v>
      </c>
      <c r="AC183" s="27">
        <f>'AEO 2022 Table 49 Raw'!AF168</f>
        <v>16.244858000000001</v>
      </c>
      <c r="AD183" s="27">
        <f>'AEO 2022 Table 49 Raw'!AG168</f>
        <v>16.244858000000001</v>
      </c>
      <c r="AE183" s="27">
        <f>'AEO 2022 Table 49 Raw'!AH168</f>
        <v>16.244858000000001</v>
      </c>
      <c r="AF183" s="27">
        <f>'AEO 2022 Table 49 Raw'!AI168</f>
        <v>16.244858000000001</v>
      </c>
      <c r="AG183" s="45">
        <f>'AEO 2022 Table 49 Raw'!AJ168</f>
        <v>-5.0000000000000001E-3</v>
      </c>
    </row>
    <row r="184" spans="1:33" ht="15" customHeight="1">
      <c r="A184" s="8" t="s">
        <v>1434</v>
      </c>
      <c r="B184" s="24" t="s">
        <v>1367</v>
      </c>
      <c r="C184" s="27">
        <f>'AEO 2022 Table 49 Raw'!F169</f>
        <v>15.741026</v>
      </c>
      <c r="D184" s="27">
        <f>'AEO 2022 Table 49 Raw'!G169</f>
        <v>15.839065</v>
      </c>
      <c r="E184" s="27">
        <f>'AEO 2022 Table 49 Raw'!H169</f>
        <v>16.037213999999999</v>
      </c>
      <c r="F184" s="27">
        <f>'AEO 2022 Table 49 Raw'!I169</f>
        <v>16.352388000000001</v>
      </c>
      <c r="G184" s="27">
        <f>'AEO 2022 Table 49 Raw'!J169</f>
        <v>16.709215</v>
      </c>
      <c r="H184" s="27">
        <f>'AEO 2022 Table 49 Raw'!K169</f>
        <v>17.062712000000001</v>
      </c>
      <c r="I184" s="27">
        <f>'AEO 2022 Table 49 Raw'!L169</f>
        <v>17.315474999999999</v>
      </c>
      <c r="J184" s="27">
        <f>'AEO 2022 Table 49 Raw'!M169</f>
        <v>17.292686</v>
      </c>
      <c r="K184" s="27">
        <f>'AEO 2022 Table 49 Raw'!N169</f>
        <v>17.307227999999999</v>
      </c>
      <c r="L184" s="27">
        <f>'AEO 2022 Table 49 Raw'!O169</f>
        <v>17.288197</v>
      </c>
      <c r="M184" s="27">
        <f>'AEO 2022 Table 49 Raw'!P169</f>
        <v>17.249744</v>
      </c>
      <c r="N184" s="27">
        <f>'AEO 2022 Table 49 Raw'!Q169</f>
        <v>17.184453999999999</v>
      </c>
      <c r="O184" s="27">
        <f>'AEO 2022 Table 49 Raw'!R169</f>
        <v>17.118943999999999</v>
      </c>
      <c r="P184" s="27">
        <f>'AEO 2022 Table 49 Raw'!S169</f>
        <v>17.053642</v>
      </c>
      <c r="Q184" s="27">
        <f>'AEO 2022 Table 49 Raw'!T169</f>
        <v>17.002479999999998</v>
      </c>
      <c r="R184" s="27">
        <f>'AEO 2022 Table 49 Raw'!U169</f>
        <v>16.958114999999999</v>
      </c>
      <c r="S184" s="27">
        <f>'AEO 2022 Table 49 Raw'!V169</f>
        <v>16.913889000000001</v>
      </c>
      <c r="T184" s="27">
        <f>'AEO 2022 Table 49 Raw'!W169</f>
        <v>16.874769000000001</v>
      </c>
      <c r="U184" s="27">
        <f>'AEO 2022 Table 49 Raw'!X169</f>
        <v>16.835760000000001</v>
      </c>
      <c r="V184" s="27">
        <f>'AEO 2022 Table 49 Raw'!Y169</f>
        <v>16.799928999999999</v>
      </c>
      <c r="W184" s="27">
        <f>'AEO 2022 Table 49 Raw'!Z169</f>
        <v>16.761431000000002</v>
      </c>
      <c r="X184" s="27">
        <f>'AEO 2022 Table 49 Raw'!AA169</f>
        <v>16.734532999999999</v>
      </c>
      <c r="Y184" s="27">
        <f>'AEO 2022 Table 49 Raw'!AB169</f>
        <v>16.707636000000001</v>
      </c>
      <c r="Z184" s="27">
        <f>'AEO 2022 Table 49 Raw'!AC169</f>
        <v>16.613140000000001</v>
      </c>
      <c r="AA184" s="27">
        <f>'AEO 2022 Table 49 Raw'!AD169</f>
        <v>16.593827999999998</v>
      </c>
      <c r="AB184" s="27">
        <f>'AEO 2022 Table 49 Raw'!AE169</f>
        <v>16.580781999999999</v>
      </c>
      <c r="AC184" s="27">
        <f>'AEO 2022 Table 49 Raw'!AF169</f>
        <v>16.573333999999999</v>
      </c>
      <c r="AD184" s="27">
        <f>'AEO 2022 Table 49 Raw'!AG169</f>
        <v>16.574117999999999</v>
      </c>
      <c r="AE184" s="27">
        <f>'AEO 2022 Table 49 Raw'!AH169</f>
        <v>16.584990000000001</v>
      </c>
      <c r="AF184" s="27">
        <f>'AEO 2022 Table 49 Raw'!AI169</f>
        <v>16.605038</v>
      </c>
      <c r="AG184" s="45">
        <f>'AEO 2022 Table 49 Raw'!AJ169</f>
        <v>2E-3</v>
      </c>
    </row>
    <row r="185" spans="1:33" ht="15" customHeight="1">
      <c r="B185" s="23" t="s">
        <v>1287</v>
      </c>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27"/>
      <c r="AG185" s="45"/>
    </row>
    <row r="186" spans="1:33" ht="15" customHeight="1">
      <c r="A186" s="8" t="s">
        <v>1435</v>
      </c>
      <c r="B186" s="24" t="s">
        <v>1269</v>
      </c>
      <c r="C186" s="27">
        <f>'AEO 2022 Table 49 Raw'!F171</f>
        <v>9.9379860000000004</v>
      </c>
      <c r="D186" s="27">
        <f>'AEO 2022 Table 49 Raw'!G171</f>
        <v>10.092641</v>
      </c>
      <c r="E186" s="27">
        <f>'AEO 2022 Table 49 Raw'!H171</f>
        <v>10.321104</v>
      </c>
      <c r="F186" s="27">
        <f>'AEO 2022 Table 49 Raw'!I171</f>
        <v>10.596708</v>
      </c>
      <c r="G186" s="27">
        <f>'AEO 2022 Table 49 Raw'!J171</f>
        <v>10.913694</v>
      </c>
      <c r="H186" s="27">
        <f>'AEO 2022 Table 49 Raw'!K171</f>
        <v>11.23357</v>
      </c>
      <c r="I186" s="27">
        <f>'AEO 2022 Table 49 Raw'!L171</f>
        <v>11.574120000000001</v>
      </c>
      <c r="J186" s="27">
        <f>'AEO 2022 Table 49 Raw'!M171</f>
        <v>11.740417000000001</v>
      </c>
      <c r="K186" s="27">
        <f>'AEO 2022 Table 49 Raw'!N171</f>
        <v>12.044585</v>
      </c>
      <c r="L186" s="27">
        <f>'AEO 2022 Table 49 Raw'!O171</f>
        <v>12.312566</v>
      </c>
      <c r="M186" s="27">
        <f>'AEO 2022 Table 49 Raw'!P171</f>
        <v>12.557655</v>
      </c>
      <c r="N186" s="27">
        <f>'AEO 2022 Table 49 Raw'!Q171</f>
        <v>12.699104999999999</v>
      </c>
      <c r="O186" s="27">
        <f>'AEO 2022 Table 49 Raw'!R171</f>
        <v>12.693258</v>
      </c>
      <c r="P186" s="27">
        <f>'AEO 2022 Table 49 Raw'!S171</f>
        <v>12.685533</v>
      </c>
      <c r="Q186" s="27">
        <f>'AEO 2022 Table 49 Raw'!T171</f>
        <v>12.68075</v>
      </c>
      <c r="R186" s="27">
        <f>'AEO 2022 Table 49 Raw'!U171</f>
        <v>12.664394</v>
      </c>
      <c r="S186" s="27">
        <f>'AEO 2022 Table 49 Raw'!V171</f>
        <v>12.666505000000001</v>
      </c>
      <c r="T186" s="27">
        <f>'AEO 2022 Table 49 Raw'!W171</f>
        <v>12.668839999999999</v>
      </c>
      <c r="U186" s="27">
        <f>'AEO 2022 Table 49 Raw'!X171</f>
        <v>12.670946000000001</v>
      </c>
      <c r="V186" s="27">
        <f>'AEO 2022 Table 49 Raw'!Y171</f>
        <v>12.672962999999999</v>
      </c>
      <c r="W186" s="27">
        <f>'AEO 2022 Table 49 Raw'!Z171</f>
        <v>12.674944999999999</v>
      </c>
      <c r="X186" s="27">
        <f>'AEO 2022 Table 49 Raw'!AA171</f>
        <v>12.654092</v>
      </c>
      <c r="Y186" s="27">
        <f>'AEO 2022 Table 49 Raw'!AB171</f>
        <v>12.657565</v>
      </c>
      <c r="Z186" s="27">
        <f>'AEO 2022 Table 49 Raw'!AC171</f>
        <v>12.662362999999999</v>
      </c>
      <c r="AA186" s="27">
        <f>'AEO 2022 Table 49 Raw'!AD171</f>
        <v>12.668737999999999</v>
      </c>
      <c r="AB186" s="27">
        <f>'AEO 2022 Table 49 Raw'!AE171</f>
        <v>12.676894000000001</v>
      </c>
      <c r="AC186" s="27">
        <f>'AEO 2022 Table 49 Raw'!AF171</f>
        <v>12.686374000000001</v>
      </c>
      <c r="AD186" s="27">
        <f>'AEO 2022 Table 49 Raw'!AG171</f>
        <v>12.695819999999999</v>
      </c>
      <c r="AE186" s="27">
        <f>'AEO 2022 Table 49 Raw'!AH171</f>
        <v>12.704594</v>
      </c>
      <c r="AF186" s="27">
        <f>'AEO 2022 Table 49 Raw'!AI171</f>
        <v>12.71203</v>
      </c>
      <c r="AG186" s="45">
        <f>'AEO 2022 Table 49 Raw'!AJ171</f>
        <v>8.9999999999999993E-3</v>
      </c>
    </row>
    <row r="187" spans="1:33" ht="15" customHeight="1">
      <c r="A187" s="8" t="s">
        <v>1436</v>
      </c>
      <c r="B187" s="24" t="s">
        <v>1271</v>
      </c>
      <c r="C187" s="27">
        <f>'AEO 2022 Table 49 Raw'!F172</f>
        <v>7.2944620000000002</v>
      </c>
      <c r="D187" s="27">
        <f>'AEO 2022 Table 49 Raw'!G172</f>
        <v>7.3683310000000004</v>
      </c>
      <c r="E187" s="27">
        <f>'AEO 2022 Table 49 Raw'!H172</f>
        <v>7.5157239999999996</v>
      </c>
      <c r="F187" s="27">
        <f>'AEO 2022 Table 49 Raw'!I172</f>
        <v>7.6819170000000003</v>
      </c>
      <c r="G187" s="27">
        <f>'AEO 2022 Table 49 Raw'!J172</f>
        <v>7.8774850000000001</v>
      </c>
      <c r="H187" s="27">
        <f>'AEO 2022 Table 49 Raw'!K172</f>
        <v>8.0850860000000004</v>
      </c>
      <c r="I187" s="27">
        <f>'AEO 2022 Table 49 Raw'!L172</f>
        <v>8.3079260000000001</v>
      </c>
      <c r="J187" s="27">
        <f>'AEO 2022 Table 49 Raw'!M172</f>
        <v>8.3855170000000001</v>
      </c>
      <c r="K187" s="27">
        <f>'AEO 2022 Table 49 Raw'!N172</f>
        <v>8.5865570000000009</v>
      </c>
      <c r="L187" s="27">
        <f>'AEO 2022 Table 49 Raw'!O172</f>
        <v>8.7648270000000004</v>
      </c>
      <c r="M187" s="27">
        <f>'AEO 2022 Table 49 Raw'!P172</f>
        <v>8.9295840000000002</v>
      </c>
      <c r="N187" s="27">
        <f>'AEO 2022 Table 49 Raw'!Q172</f>
        <v>9.0422940000000001</v>
      </c>
      <c r="O187" s="27">
        <f>'AEO 2022 Table 49 Raw'!R172</f>
        <v>9.0884420000000006</v>
      </c>
      <c r="P187" s="27">
        <f>'AEO 2022 Table 49 Raw'!S172</f>
        <v>9.1346609999999995</v>
      </c>
      <c r="Q187" s="27">
        <f>'AEO 2022 Table 49 Raw'!T172</f>
        <v>9.1486140000000002</v>
      </c>
      <c r="R187" s="27">
        <f>'AEO 2022 Table 49 Raw'!U172</f>
        <v>9.1449040000000004</v>
      </c>
      <c r="S187" s="27">
        <f>'AEO 2022 Table 49 Raw'!V172</f>
        <v>9.1411719999999992</v>
      </c>
      <c r="T187" s="27">
        <f>'AEO 2022 Table 49 Raw'!W172</f>
        <v>9.1374289999999991</v>
      </c>
      <c r="U187" s="27">
        <f>'AEO 2022 Table 49 Raw'!X172</f>
        <v>9.1339109999999994</v>
      </c>
      <c r="V187" s="27">
        <f>'AEO 2022 Table 49 Raw'!Y172</f>
        <v>9.1305010000000006</v>
      </c>
      <c r="W187" s="27">
        <f>'AEO 2022 Table 49 Raw'!Z172</f>
        <v>9.1271920000000009</v>
      </c>
      <c r="X187" s="27">
        <f>'AEO 2022 Table 49 Raw'!AA172</f>
        <v>9.1239659999999994</v>
      </c>
      <c r="Y187" s="27">
        <f>'AEO 2022 Table 49 Raw'!AB172</f>
        <v>9.1207010000000004</v>
      </c>
      <c r="Z187" s="27">
        <f>'AEO 2022 Table 49 Raw'!AC172</f>
        <v>9.1178329999999992</v>
      </c>
      <c r="AA187" s="27">
        <f>'AEO 2022 Table 49 Raw'!AD172</f>
        <v>9.1144289999999994</v>
      </c>
      <c r="AB187" s="27">
        <f>'AEO 2022 Table 49 Raw'!AE172</f>
        <v>9.1115300000000001</v>
      </c>
      <c r="AC187" s="27">
        <f>'AEO 2022 Table 49 Raw'!AF172</f>
        <v>9.1080430000000003</v>
      </c>
      <c r="AD187" s="27">
        <f>'AEO 2022 Table 49 Raw'!AG172</f>
        <v>9.1061870000000003</v>
      </c>
      <c r="AE187" s="27">
        <f>'AEO 2022 Table 49 Raw'!AH172</f>
        <v>9.1042869999999994</v>
      </c>
      <c r="AF187" s="27">
        <f>'AEO 2022 Table 49 Raw'!AI172</f>
        <v>9.1026150000000001</v>
      </c>
      <c r="AG187" s="45">
        <f>'AEO 2022 Table 49 Raw'!AJ172</f>
        <v>8.0000000000000002E-3</v>
      </c>
    </row>
    <row r="188" spans="1:33" ht="12" customHeight="1">
      <c r="A188" s="8" t="s">
        <v>1437</v>
      </c>
      <c r="B188" s="24" t="s">
        <v>915</v>
      </c>
      <c r="C188" s="27">
        <f>'AEO 2022 Table 49 Raw'!F173</f>
        <v>6.964334</v>
      </c>
      <c r="D188" s="27">
        <f>'AEO 2022 Table 49 Raw'!G173</f>
        <v>7.0459389999999997</v>
      </c>
      <c r="E188" s="27">
        <f>'AEO 2022 Table 49 Raw'!H173</f>
        <v>7.187621</v>
      </c>
      <c r="F188" s="27">
        <f>'AEO 2022 Table 49 Raw'!I173</f>
        <v>7.3382379999999996</v>
      </c>
      <c r="G188" s="27">
        <f>'AEO 2022 Table 49 Raw'!J173</f>
        <v>7.5399370000000001</v>
      </c>
      <c r="H188" s="27">
        <f>'AEO 2022 Table 49 Raw'!K173</f>
        <v>7.74777</v>
      </c>
      <c r="I188" s="27">
        <f>'AEO 2022 Table 49 Raw'!L173</f>
        <v>7.983886</v>
      </c>
      <c r="J188" s="27">
        <f>'AEO 2022 Table 49 Raw'!M173</f>
        <v>8.0960439999999991</v>
      </c>
      <c r="K188" s="27">
        <f>'AEO 2022 Table 49 Raw'!N173</f>
        <v>8.3407529999999994</v>
      </c>
      <c r="L188" s="27">
        <f>'AEO 2022 Table 49 Raw'!O173</f>
        <v>8.5809809999999995</v>
      </c>
      <c r="M188" s="27">
        <f>'AEO 2022 Table 49 Raw'!P173</f>
        <v>8.7964789999999997</v>
      </c>
      <c r="N188" s="27">
        <f>'AEO 2022 Table 49 Raw'!Q173</f>
        <v>8.9776030000000002</v>
      </c>
      <c r="O188" s="27">
        <f>'AEO 2022 Table 49 Raw'!R173</f>
        <v>9.0806439999999995</v>
      </c>
      <c r="P188" s="27">
        <f>'AEO 2022 Table 49 Raw'!S173</f>
        <v>9.130827</v>
      </c>
      <c r="Q188" s="27">
        <f>'AEO 2022 Table 49 Raw'!T173</f>
        <v>9.1594230000000003</v>
      </c>
      <c r="R188" s="27">
        <f>'AEO 2022 Table 49 Raw'!U173</f>
        <v>9.1781260000000007</v>
      </c>
      <c r="S188" s="27">
        <f>'AEO 2022 Table 49 Raw'!V173</f>
        <v>9.1943579999999994</v>
      </c>
      <c r="T188" s="27">
        <f>'AEO 2022 Table 49 Raw'!W173</f>
        <v>9.2080649999999995</v>
      </c>
      <c r="U188" s="27">
        <f>'AEO 2022 Table 49 Raw'!X173</f>
        <v>9.2080629999999992</v>
      </c>
      <c r="V188" s="27">
        <f>'AEO 2022 Table 49 Raw'!Y173</f>
        <v>9.2066250000000007</v>
      </c>
      <c r="W188" s="27">
        <f>'AEO 2022 Table 49 Raw'!Z173</f>
        <v>9.2068200000000004</v>
      </c>
      <c r="X188" s="27">
        <f>'AEO 2022 Table 49 Raw'!AA173</f>
        <v>9.2071000000000005</v>
      </c>
      <c r="Y188" s="27">
        <f>'AEO 2022 Table 49 Raw'!AB173</f>
        <v>9.2074829999999999</v>
      </c>
      <c r="Z188" s="27">
        <f>'AEO 2022 Table 49 Raw'!AC173</f>
        <v>9.2079930000000001</v>
      </c>
      <c r="AA188" s="27">
        <f>'AEO 2022 Table 49 Raw'!AD173</f>
        <v>9.2086260000000006</v>
      </c>
      <c r="AB188" s="27">
        <f>'AEO 2022 Table 49 Raw'!AE173</f>
        <v>9.2093679999999996</v>
      </c>
      <c r="AC188" s="27">
        <f>'AEO 2022 Table 49 Raw'!AF173</f>
        <v>9.2101769999999998</v>
      </c>
      <c r="AD188" s="27">
        <f>'AEO 2022 Table 49 Raw'!AG173</f>
        <v>9.2109970000000008</v>
      </c>
      <c r="AE188" s="27">
        <f>'AEO 2022 Table 49 Raw'!AH173</f>
        <v>9.2117570000000004</v>
      </c>
      <c r="AF188" s="27">
        <f>'AEO 2022 Table 49 Raw'!AI173</f>
        <v>9.2124220000000001</v>
      </c>
      <c r="AG188" s="45">
        <f>'AEO 2022 Table 49 Raw'!AJ173</f>
        <v>0.01</v>
      </c>
    </row>
    <row r="189" spans="1:33" ht="15" customHeight="1">
      <c r="A189" s="8" t="s">
        <v>1438</v>
      </c>
      <c r="B189" s="24" t="s">
        <v>1274</v>
      </c>
      <c r="C189" s="27">
        <f>'AEO 2022 Table 49 Raw'!F174</f>
        <v>7.3828880000000003</v>
      </c>
      <c r="D189" s="27">
        <f>'AEO 2022 Table 49 Raw'!G174</f>
        <v>7.3663990000000004</v>
      </c>
      <c r="E189" s="27">
        <f>'AEO 2022 Table 49 Raw'!H174</f>
        <v>7.5504470000000001</v>
      </c>
      <c r="F189" s="27">
        <f>'AEO 2022 Table 49 Raw'!I174</f>
        <v>7.7729609999999996</v>
      </c>
      <c r="G189" s="27">
        <f>'AEO 2022 Table 49 Raw'!J174</f>
        <v>8.036308</v>
      </c>
      <c r="H189" s="27">
        <f>'AEO 2022 Table 49 Raw'!K174</f>
        <v>8.3053779999999993</v>
      </c>
      <c r="I189" s="27">
        <f>'AEO 2022 Table 49 Raw'!L174</f>
        <v>8.5636340000000004</v>
      </c>
      <c r="J189" s="27">
        <f>'AEO 2022 Table 49 Raw'!M174</f>
        <v>8.652374</v>
      </c>
      <c r="K189" s="27">
        <f>'AEO 2022 Table 49 Raw'!N174</f>
        <v>8.8692259999999994</v>
      </c>
      <c r="L189" s="27">
        <f>'AEO 2022 Table 49 Raw'!O174</f>
        <v>9.0568740000000005</v>
      </c>
      <c r="M189" s="27">
        <f>'AEO 2022 Table 49 Raw'!P174</f>
        <v>9.2266250000000003</v>
      </c>
      <c r="N189" s="27">
        <f>'AEO 2022 Table 49 Raw'!Q174</f>
        <v>9.3442159999999994</v>
      </c>
      <c r="O189" s="27">
        <f>'AEO 2022 Table 49 Raw'!R174</f>
        <v>9.3770249999999997</v>
      </c>
      <c r="P189" s="27">
        <f>'AEO 2022 Table 49 Raw'!S174</f>
        <v>9.4028550000000006</v>
      </c>
      <c r="Q189" s="27">
        <f>'AEO 2022 Table 49 Raw'!T174</f>
        <v>9.4249910000000003</v>
      </c>
      <c r="R189" s="27">
        <f>'AEO 2022 Table 49 Raw'!U174</f>
        <v>9.4330400000000001</v>
      </c>
      <c r="S189" s="27">
        <f>'AEO 2022 Table 49 Raw'!V174</f>
        <v>9.4347110000000001</v>
      </c>
      <c r="T189" s="27">
        <f>'AEO 2022 Table 49 Raw'!W174</f>
        <v>9.4351129999999994</v>
      </c>
      <c r="U189" s="27">
        <f>'AEO 2022 Table 49 Raw'!X174</f>
        <v>9.4367389999999993</v>
      </c>
      <c r="V189" s="27">
        <f>'AEO 2022 Table 49 Raw'!Y174</f>
        <v>9.4394570000000009</v>
      </c>
      <c r="W189" s="27">
        <f>'AEO 2022 Table 49 Raw'!Z174</f>
        <v>9.4421300000000006</v>
      </c>
      <c r="X189" s="27">
        <f>'AEO 2022 Table 49 Raw'!AA174</f>
        <v>9.4449129999999997</v>
      </c>
      <c r="Y189" s="27">
        <f>'AEO 2022 Table 49 Raw'!AB174</f>
        <v>9.4472640000000006</v>
      </c>
      <c r="Z189" s="27">
        <f>'AEO 2022 Table 49 Raw'!AC174</f>
        <v>9.4500100000000007</v>
      </c>
      <c r="AA189" s="27">
        <f>'AEO 2022 Table 49 Raw'!AD174</f>
        <v>9.4523770000000003</v>
      </c>
      <c r="AB189" s="27">
        <f>'AEO 2022 Table 49 Raw'!AE174</f>
        <v>9.4519660000000005</v>
      </c>
      <c r="AC189" s="27">
        <f>'AEO 2022 Table 49 Raw'!AF174</f>
        <v>9.4515089999999997</v>
      </c>
      <c r="AD189" s="27">
        <f>'AEO 2022 Table 49 Raw'!AG174</f>
        <v>9.454504</v>
      </c>
      <c r="AE189" s="27">
        <f>'AEO 2022 Table 49 Raw'!AH174</f>
        <v>9.4555030000000002</v>
      </c>
      <c r="AF189" s="27">
        <f>'AEO 2022 Table 49 Raw'!AI174</f>
        <v>9.4569939999999999</v>
      </c>
      <c r="AG189" s="45">
        <f>'AEO 2022 Table 49 Raw'!AJ174</f>
        <v>8.9999999999999993E-3</v>
      </c>
    </row>
    <row r="190" spans="1:33" ht="15" customHeight="1">
      <c r="A190" s="8" t="s">
        <v>1439</v>
      </c>
      <c r="B190" s="24" t="s">
        <v>1276</v>
      </c>
      <c r="C190" s="27">
        <f>'AEO 2022 Table 49 Raw'!F175</f>
        <v>7.5514229999999998</v>
      </c>
      <c r="D190" s="27">
        <f>'AEO 2022 Table 49 Raw'!G175</f>
        <v>7.3213359999999996</v>
      </c>
      <c r="E190" s="27">
        <f>'AEO 2022 Table 49 Raw'!H175</f>
        <v>7.4633609999999999</v>
      </c>
      <c r="F190" s="27">
        <f>'AEO 2022 Table 49 Raw'!I175</f>
        <v>7.6239509999999999</v>
      </c>
      <c r="G190" s="27">
        <f>'AEO 2022 Table 49 Raw'!J175</f>
        <v>7.8134680000000003</v>
      </c>
      <c r="H190" s="27">
        <f>'AEO 2022 Table 49 Raw'!K175</f>
        <v>8.0139320000000005</v>
      </c>
      <c r="I190" s="27">
        <f>'AEO 2022 Table 49 Raw'!L175</f>
        <v>8.2309450000000002</v>
      </c>
      <c r="J190" s="27">
        <f>'AEO 2022 Table 49 Raw'!M175</f>
        <v>8.3033479999999997</v>
      </c>
      <c r="K190" s="27">
        <f>'AEO 2022 Table 49 Raw'!N175</f>
        <v>8.4968669999999999</v>
      </c>
      <c r="L190" s="27">
        <f>'AEO 2022 Table 49 Raw'!O175</f>
        <v>8.6671949999999995</v>
      </c>
      <c r="M190" s="27">
        <f>'AEO 2022 Table 49 Raw'!P175</f>
        <v>8.8253050000000002</v>
      </c>
      <c r="N190" s="27">
        <f>'AEO 2022 Table 49 Raw'!Q175</f>
        <v>8.9345510000000008</v>
      </c>
      <c r="O190" s="27">
        <f>'AEO 2022 Table 49 Raw'!R175</f>
        <v>8.9784210000000009</v>
      </c>
      <c r="P190" s="27">
        <f>'AEO 2022 Table 49 Raw'!S175</f>
        <v>9.0213149999999995</v>
      </c>
      <c r="Q190" s="27">
        <f>'AEO 2022 Table 49 Raw'!T175</f>
        <v>9.0324770000000001</v>
      </c>
      <c r="R190" s="27">
        <f>'AEO 2022 Table 49 Raw'!U175</f>
        <v>9.0311170000000001</v>
      </c>
      <c r="S190" s="27">
        <f>'AEO 2022 Table 49 Raw'!V175</f>
        <v>9.0298580000000008</v>
      </c>
      <c r="T190" s="27">
        <f>'AEO 2022 Table 49 Raw'!W175</f>
        <v>9.0286849999999994</v>
      </c>
      <c r="U190" s="27">
        <f>'AEO 2022 Table 49 Raw'!X175</f>
        <v>9.0275879999999997</v>
      </c>
      <c r="V190" s="27">
        <f>'AEO 2022 Table 49 Raw'!Y175</f>
        <v>9.0265640000000005</v>
      </c>
      <c r="W190" s="27">
        <f>'AEO 2022 Table 49 Raw'!Z175</f>
        <v>9.0256030000000003</v>
      </c>
      <c r="X190" s="27">
        <f>'AEO 2022 Table 49 Raw'!AA175</f>
        <v>9.0246999999999993</v>
      </c>
      <c r="Y190" s="27">
        <f>'AEO 2022 Table 49 Raw'!AB175</f>
        <v>9.0238510000000005</v>
      </c>
      <c r="Z190" s="27">
        <f>'AEO 2022 Table 49 Raw'!AC175</f>
        <v>9.0209569999999992</v>
      </c>
      <c r="AA190" s="27">
        <f>'AEO 2022 Table 49 Raw'!AD175</f>
        <v>9.0202019999999994</v>
      </c>
      <c r="AB190" s="27">
        <f>'AEO 2022 Table 49 Raw'!AE175</f>
        <v>9.0171939999999999</v>
      </c>
      <c r="AC190" s="27">
        <f>'AEO 2022 Table 49 Raw'!AF175</f>
        <v>9.0171869999999998</v>
      </c>
      <c r="AD190" s="27">
        <f>'AEO 2022 Table 49 Raw'!AG175</f>
        <v>9.0136099999999999</v>
      </c>
      <c r="AE190" s="27">
        <f>'AEO 2022 Table 49 Raw'!AH175</f>
        <v>9.0114990000000006</v>
      </c>
      <c r="AF190" s="27">
        <f>'AEO 2022 Table 49 Raw'!AI175</f>
        <v>9.0092990000000004</v>
      </c>
      <c r="AG190" s="45">
        <f>'AEO 2022 Table 49 Raw'!AJ175</f>
        <v>6.0000000000000001E-3</v>
      </c>
    </row>
    <row r="191" spans="1:33" ht="15" customHeight="1">
      <c r="A191" s="8" t="s">
        <v>1440</v>
      </c>
      <c r="B191" s="24" t="s">
        <v>1278</v>
      </c>
      <c r="C191" s="27">
        <f>'AEO 2022 Table 49 Raw'!F176</f>
        <v>16.601973999999998</v>
      </c>
      <c r="D191" s="27">
        <f>'AEO 2022 Table 49 Raw'!G176</f>
        <v>16.822268000000001</v>
      </c>
      <c r="E191" s="27">
        <f>'AEO 2022 Table 49 Raw'!H176</f>
        <v>17.082932</v>
      </c>
      <c r="F191" s="27">
        <f>'AEO 2022 Table 49 Raw'!I176</f>
        <v>17.39958</v>
      </c>
      <c r="G191" s="27">
        <f>'AEO 2022 Table 49 Raw'!J176</f>
        <v>17.791340000000002</v>
      </c>
      <c r="H191" s="27">
        <f>'AEO 2022 Table 49 Raw'!K176</f>
        <v>18.270512</v>
      </c>
      <c r="I191" s="27">
        <f>'AEO 2022 Table 49 Raw'!L176</f>
        <v>18.829848999999999</v>
      </c>
      <c r="J191" s="27">
        <f>'AEO 2022 Table 49 Raw'!M176</f>
        <v>19.116661000000001</v>
      </c>
      <c r="K191" s="27">
        <f>'AEO 2022 Table 49 Raw'!N176</f>
        <v>19.607399000000001</v>
      </c>
      <c r="L191" s="27">
        <f>'AEO 2022 Table 49 Raw'!O176</f>
        <v>20.069331999999999</v>
      </c>
      <c r="M191" s="27">
        <f>'AEO 2022 Table 49 Raw'!P176</f>
        <v>20.409877999999999</v>
      </c>
      <c r="N191" s="27">
        <f>'AEO 2022 Table 49 Raw'!Q176</f>
        <v>20.602356</v>
      </c>
      <c r="O191" s="27">
        <f>'AEO 2022 Table 49 Raw'!R176</f>
        <v>20.621621999999999</v>
      </c>
      <c r="P191" s="27">
        <f>'AEO 2022 Table 49 Raw'!S176</f>
        <v>20.615364</v>
      </c>
      <c r="Q191" s="27">
        <f>'AEO 2022 Table 49 Raw'!T176</f>
        <v>20.609362000000001</v>
      </c>
      <c r="R191" s="27">
        <f>'AEO 2022 Table 49 Raw'!U176</f>
        <v>20.600211999999999</v>
      </c>
      <c r="S191" s="27">
        <f>'AEO 2022 Table 49 Raw'!V176</f>
        <v>20.590675000000001</v>
      </c>
      <c r="T191" s="27">
        <f>'AEO 2022 Table 49 Raw'!W176</f>
        <v>20.581721999999999</v>
      </c>
      <c r="U191" s="27">
        <f>'AEO 2022 Table 49 Raw'!X176</f>
        <v>20.573298999999999</v>
      </c>
      <c r="V191" s="27">
        <f>'AEO 2022 Table 49 Raw'!Y176</f>
        <v>20.512810000000002</v>
      </c>
      <c r="W191" s="27">
        <f>'AEO 2022 Table 49 Raw'!Z176</f>
        <v>20.509754000000001</v>
      </c>
      <c r="X191" s="27">
        <f>'AEO 2022 Table 49 Raw'!AA176</f>
        <v>20.509972000000001</v>
      </c>
      <c r="Y191" s="27">
        <f>'AEO 2022 Table 49 Raw'!AB176</f>
        <v>20.513072999999999</v>
      </c>
      <c r="Z191" s="27">
        <f>'AEO 2022 Table 49 Raw'!AC176</f>
        <v>20.517901999999999</v>
      </c>
      <c r="AA191" s="27">
        <f>'AEO 2022 Table 49 Raw'!AD176</f>
        <v>20.522487999999999</v>
      </c>
      <c r="AB191" s="27">
        <f>'AEO 2022 Table 49 Raw'!AE176</f>
        <v>20.52627</v>
      </c>
      <c r="AC191" s="27">
        <f>'AEO 2022 Table 49 Raw'!AF176</f>
        <v>20.528953999999999</v>
      </c>
      <c r="AD191" s="27">
        <f>'AEO 2022 Table 49 Raw'!AG176</f>
        <v>20.528776000000001</v>
      </c>
      <c r="AE191" s="27">
        <f>'AEO 2022 Table 49 Raw'!AH176</f>
        <v>20.52553</v>
      </c>
      <c r="AF191" s="27">
        <f>'AEO 2022 Table 49 Raw'!AI176</f>
        <v>20.520244999999999</v>
      </c>
      <c r="AG191" s="45">
        <f>'AEO 2022 Table 49 Raw'!AJ176</f>
        <v>7.0000000000000001E-3</v>
      </c>
    </row>
    <row r="192" spans="1:33" ht="15" customHeight="1">
      <c r="A192" s="8" t="s">
        <v>1441</v>
      </c>
      <c r="B192" s="24" t="s">
        <v>1280</v>
      </c>
      <c r="C192" s="27">
        <f>'AEO 2022 Table 49 Raw'!F177</f>
        <v>14.041238999999999</v>
      </c>
      <c r="D192" s="27">
        <f>'AEO 2022 Table 49 Raw'!G177</f>
        <v>14.454098</v>
      </c>
      <c r="E192" s="27">
        <f>'AEO 2022 Table 49 Raw'!H177</f>
        <v>14.720300999999999</v>
      </c>
      <c r="F192" s="27">
        <f>'AEO 2022 Table 49 Raw'!I177</f>
        <v>14.997833</v>
      </c>
      <c r="G192" s="27">
        <f>'AEO 2022 Table 49 Raw'!J177</f>
        <v>15.382709</v>
      </c>
      <c r="H192" s="27">
        <f>'AEO 2022 Table 49 Raw'!K177</f>
        <v>15.837603</v>
      </c>
      <c r="I192" s="27">
        <f>'AEO 2022 Table 49 Raw'!L177</f>
        <v>16.233864000000001</v>
      </c>
      <c r="J192" s="27">
        <f>'AEO 2022 Table 49 Raw'!M177</f>
        <v>16.404602000000001</v>
      </c>
      <c r="K192" s="27">
        <f>'AEO 2022 Table 49 Raw'!N177</f>
        <v>16.761126999999998</v>
      </c>
      <c r="L192" s="27">
        <f>'AEO 2022 Table 49 Raw'!O177</f>
        <v>17.106562</v>
      </c>
      <c r="M192" s="27">
        <f>'AEO 2022 Table 49 Raw'!P177</f>
        <v>17.415254999999998</v>
      </c>
      <c r="N192" s="27">
        <f>'AEO 2022 Table 49 Raw'!Q177</f>
        <v>17.677994000000002</v>
      </c>
      <c r="O192" s="27">
        <f>'AEO 2022 Table 49 Raw'!R177</f>
        <v>17.839715999999999</v>
      </c>
      <c r="P192" s="27">
        <f>'AEO 2022 Table 49 Raw'!S177</f>
        <v>17.903372000000001</v>
      </c>
      <c r="Q192" s="27">
        <f>'AEO 2022 Table 49 Raw'!T177</f>
        <v>17.951792000000001</v>
      </c>
      <c r="R192" s="27">
        <f>'AEO 2022 Table 49 Raw'!U177</f>
        <v>17.954134</v>
      </c>
      <c r="S192" s="27">
        <f>'AEO 2022 Table 49 Raw'!V177</f>
        <v>17.912911999999999</v>
      </c>
      <c r="T192" s="27">
        <f>'AEO 2022 Table 49 Raw'!W177</f>
        <v>17.915133000000001</v>
      </c>
      <c r="U192" s="27">
        <f>'AEO 2022 Table 49 Raw'!X177</f>
        <v>17.919180000000001</v>
      </c>
      <c r="V192" s="27">
        <f>'AEO 2022 Table 49 Raw'!Y177</f>
        <v>17.925352</v>
      </c>
      <c r="W192" s="27">
        <f>'AEO 2022 Table 49 Raw'!Z177</f>
        <v>17.933681</v>
      </c>
      <c r="X192" s="27">
        <f>'AEO 2022 Table 49 Raw'!AA177</f>
        <v>17.943895000000001</v>
      </c>
      <c r="Y192" s="27">
        <f>'AEO 2022 Table 49 Raw'!AB177</f>
        <v>17.927344999999999</v>
      </c>
      <c r="Z192" s="27">
        <f>'AEO 2022 Table 49 Raw'!AC177</f>
        <v>17.945979999999999</v>
      </c>
      <c r="AA192" s="27">
        <f>'AEO 2022 Table 49 Raw'!AD177</f>
        <v>17.965751999999998</v>
      </c>
      <c r="AB192" s="27">
        <f>'AEO 2022 Table 49 Raw'!AE177</f>
        <v>17.986546000000001</v>
      </c>
      <c r="AC192" s="27">
        <f>'AEO 2022 Table 49 Raw'!AF177</f>
        <v>18.008032</v>
      </c>
      <c r="AD192" s="27">
        <f>'AEO 2022 Table 49 Raw'!AG177</f>
        <v>18.030148000000001</v>
      </c>
      <c r="AE192" s="27">
        <f>'AEO 2022 Table 49 Raw'!AH177</f>
        <v>18.052164000000001</v>
      </c>
      <c r="AF192" s="27">
        <f>'AEO 2022 Table 49 Raw'!AI177</f>
        <v>18.072089999999999</v>
      </c>
      <c r="AG192" s="45">
        <f>'AEO 2022 Table 49 Raw'!AJ177</f>
        <v>8.9999999999999993E-3</v>
      </c>
    </row>
    <row r="193" spans="1:33" ht="15" customHeight="1">
      <c r="A193" s="8" t="s">
        <v>1442</v>
      </c>
      <c r="B193" s="24" t="s">
        <v>1282</v>
      </c>
      <c r="C193" s="27">
        <f>'AEO 2022 Table 49 Raw'!F178</f>
        <v>10.208254</v>
      </c>
      <c r="D193" s="27">
        <f>'AEO 2022 Table 49 Raw'!G178</f>
        <v>10.504457</v>
      </c>
      <c r="E193" s="27">
        <f>'AEO 2022 Table 49 Raw'!H178</f>
        <v>10.698999000000001</v>
      </c>
      <c r="F193" s="27">
        <f>'AEO 2022 Table 49 Raw'!I178</f>
        <v>10.898968999999999</v>
      </c>
      <c r="G193" s="27">
        <f>'AEO 2022 Table 49 Raw'!J178</f>
        <v>11.147268</v>
      </c>
      <c r="H193" s="27">
        <f>'AEO 2022 Table 49 Raw'!K178</f>
        <v>11.425827999999999</v>
      </c>
      <c r="I193" s="27">
        <f>'AEO 2022 Table 49 Raw'!L178</f>
        <v>11.755324</v>
      </c>
      <c r="J193" s="27">
        <f>'AEO 2022 Table 49 Raw'!M178</f>
        <v>11.887252</v>
      </c>
      <c r="K193" s="27">
        <f>'AEO 2022 Table 49 Raw'!N178</f>
        <v>12.139436999999999</v>
      </c>
      <c r="L193" s="27">
        <f>'AEO 2022 Table 49 Raw'!O178</f>
        <v>12.399929</v>
      </c>
      <c r="M193" s="27">
        <f>'AEO 2022 Table 49 Raw'!P178</f>
        <v>12.627017</v>
      </c>
      <c r="N193" s="27">
        <f>'AEO 2022 Table 49 Raw'!Q178</f>
        <v>12.821033999999999</v>
      </c>
      <c r="O193" s="27">
        <f>'AEO 2022 Table 49 Raw'!R178</f>
        <v>12.937538999999999</v>
      </c>
      <c r="P193" s="27">
        <f>'AEO 2022 Table 49 Raw'!S178</f>
        <v>12.899778</v>
      </c>
      <c r="Q193" s="27">
        <f>'AEO 2022 Table 49 Raw'!T178</f>
        <v>12.897118000000001</v>
      </c>
      <c r="R193" s="27">
        <f>'AEO 2022 Table 49 Raw'!U178</f>
        <v>12.895655</v>
      </c>
      <c r="S193" s="27">
        <f>'AEO 2022 Table 49 Raw'!V178</f>
        <v>12.897468</v>
      </c>
      <c r="T193" s="27">
        <f>'AEO 2022 Table 49 Raw'!W178</f>
        <v>12.901315</v>
      </c>
      <c r="U193" s="27">
        <f>'AEO 2022 Table 49 Raw'!X178</f>
        <v>12.90821</v>
      </c>
      <c r="V193" s="27">
        <f>'AEO 2022 Table 49 Raw'!Y178</f>
        <v>12.920206</v>
      </c>
      <c r="W193" s="27">
        <f>'AEO 2022 Table 49 Raw'!Z178</f>
        <v>12.935719000000001</v>
      </c>
      <c r="X193" s="27">
        <f>'AEO 2022 Table 49 Raw'!AA178</f>
        <v>12.95262</v>
      </c>
      <c r="Y193" s="27">
        <f>'AEO 2022 Table 49 Raw'!AB178</f>
        <v>12.968375</v>
      </c>
      <c r="Z193" s="27">
        <f>'AEO 2022 Table 49 Raw'!AC178</f>
        <v>12.981417</v>
      </c>
      <c r="AA193" s="27">
        <f>'AEO 2022 Table 49 Raw'!AD178</f>
        <v>12.990969</v>
      </c>
      <c r="AB193" s="27">
        <f>'AEO 2022 Table 49 Raw'!AE178</f>
        <v>12.99615</v>
      </c>
      <c r="AC193" s="27">
        <f>'AEO 2022 Table 49 Raw'!AF178</f>
        <v>12.99492</v>
      </c>
      <c r="AD193" s="27">
        <f>'AEO 2022 Table 49 Raw'!AG178</f>
        <v>12.994097999999999</v>
      </c>
      <c r="AE193" s="27">
        <f>'AEO 2022 Table 49 Raw'!AH178</f>
        <v>12.992614</v>
      </c>
      <c r="AF193" s="27">
        <f>'AEO 2022 Table 49 Raw'!AI178</f>
        <v>13.003983</v>
      </c>
      <c r="AG193" s="45">
        <f>'AEO 2022 Table 49 Raw'!AJ178</f>
        <v>8.0000000000000002E-3</v>
      </c>
    </row>
    <row r="194" spans="1:33" ht="12" customHeight="1">
      <c r="A194" s="8" t="s">
        <v>1443</v>
      </c>
      <c r="B194" s="24" t="s">
        <v>1284</v>
      </c>
      <c r="C194" s="27">
        <f>'AEO 2022 Table 49 Raw'!F179</f>
        <v>11.399428</v>
      </c>
      <c r="D194" s="27">
        <f>'AEO 2022 Table 49 Raw'!G179</f>
        <v>11.399426999999999</v>
      </c>
      <c r="E194" s="27">
        <f>'AEO 2022 Table 49 Raw'!H179</f>
        <v>11.399428</v>
      </c>
      <c r="F194" s="27">
        <f>'AEO 2022 Table 49 Raw'!I179</f>
        <v>11.399426999999999</v>
      </c>
      <c r="G194" s="27">
        <f>'AEO 2022 Table 49 Raw'!J179</f>
        <v>11.399429</v>
      </c>
      <c r="H194" s="27">
        <f>'AEO 2022 Table 49 Raw'!K179</f>
        <v>11.399428</v>
      </c>
      <c r="I194" s="27">
        <f>'AEO 2022 Table 49 Raw'!L179</f>
        <v>11.399429</v>
      </c>
      <c r="J194" s="27">
        <f>'AEO 2022 Table 49 Raw'!M179</f>
        <v>11.399428</v>
      </c>
      <c r="K194" s="27">
        <f>'AEO 2022 Table 49 Raw'!N179</f>
        <v>11.399426999999999</v>
      </c>
      <c r="L194" s="27">
        <f>'AEO 2022 Table 49 Raw'!O179</f>
        <v>11.399428</v>
      </c>
      <c r="M194" s="27">
        <f>'AEO 2022 Table 49 Raw'!P179</f>
        <v>11.399428</v>
      </c>
      <c r="N194" s="27">
        <f>'AEO 2022 Table 49 Raw'!Q179</f>
        <v>11.399426999999999</v>
      </c>
      <c r="O194" s="27">
        <f>'AEO 2022 Table 49 Raw'!R179</f>
        <v>11.399426999999999</v>
      </c>
      <c r="P194" s="27">
        <f>'AEO 2022 Table 49 Raw'!S179</f>
        <v>11.399426999999999</v>
      </c>
      <c r="Q194" s="27">
        <f>'AEO 2022 Table 49 Raw'!T179</f>
        <v>11.399428</v>
      </c>
      <c r="R194" s="27">
        <f>'AEO 2022 Table 49 Raw'!U179</f>
        <v>11.399426999999999</v>
      </c>
      <c r="S194" s="27">
        <f>'AEO 2022 Table 49 Raw'!V179</f>
        <v>11.399429</v>
      </c>
      <c r="T194" s="27">
        <f>'AEO 2022 Table 49 Raw'!W179</f>
        <v>11.399426999999999</v>
      </c>
      <c r="U194" s="27">
        <f>'AEO 2022 Table 49 Raw'!X179</f>
        <v>11.399426999999999</v>
      </c>
      <c r="V194" s="27">
        <f>'AEO 2022 Table 49 Raw'!Y179</f>
        <v>11.399426999999999</v>
      </c>
      <c r="W194" s="27">
        <f>'AEO 2022 Table 49 Raw'!Z179</f>
        <v>11.399428</v>
      </c>
      <c r="X194" s="27">
        <f>'AEO 2022 Table 49 Raw'!AA179</f>
        <v>11.399428</v>
      </c>
      <c r="Y194" s="27">
        <f>'AEO 2022 Table 49 Raw'!AB179</f>
        <v>11.399426999999999</v>
      </c>
      <c r="Z194" s="27">
        <f>'AEO 2022 Table 49 Raw'!AC179</f>
        <v>11.399426999999999</v>
      </c>
      <c r="AA194" s="27">
        <f>'AEO 2022 Table 49 Raw'!AD179</f>
        <v>11.399426999999999</v>
      </c>
      <c r="AB194" s="27">
        <f>'AEO 2022 Table 49 Raw'!AE179</f>
        <v>11.399426999999999</v>
      </c>
      <c r="AC194" s="27">
        <f>'AEO 2022 Table 49 Raw'!AF179</f>
        <v>11.399426999999999</v>
      </c>
      <c r="AD194" s="27">
        <f>'AEO 2022 Table 49 Raw'!AG179</f>
        <v>11.399426999999999</v>
      </c>
      <c r="AE194" s="27">
        <f>'AEO 2022 Table 49 Raw'!AH179</f>
        <v>11.399426999999999</v>
      </c>
      <c r="AF194" s="27">
        <f>'AEO 2022 Table 49 Raw'!AI179</f>
        <v>11.399426999999999</v>
      </c>
      <c r="AG194" s="45">
        <f>'AEO 2022 Table 49 Raw'!AJ179</f>
        <v>0</v>
      </c>
    </row>
    <row r="195" spans="1:33" ht="15" customHeight="1">
      <c r="A195" s="8" t="s">
        <v>1444</v>
      </c>
      <c r="B195" s="24" t="s">
        <v>1378</v>
      </c>
      <c r="C195" s="27">
        <f>'AEO 2022 Table 49 Raw'!F180</f>
        <v>9.2910450000000004</v>
      </c>
      <c r="D195" s="27">
        <f>'AEO 2022 Table 49 Raw'!G180</f>
        <v>9.4213109999999993</v>
      </c>
      <c r="E195" s="27">
        <f>'AEO 2022 Table 49 Raw'!H180</f>
        <v>9.6270900000000008</v>
      </c>
      <c r="F195" s="27">
        <f>'AEO 2022 Table 49 Raw'!I180</f>
        <v>9.8708519999999993</v>
      </c>
      <c r="G195" s="27">
        <f>'AEO 2022 Table 49 Raw'!J180</f>
        <v>10.153606999999999</v>
      </c>
      <c r="H195" s="27">
        <f>'AEO 2022 Table 49 Raw'!K180</f>
        <v>10.441376999999999</v>
      </c>
      <c r="I195" s="27">
        <f>'AEO 2022 Table 49 Raw'!L180</f>
        <v>10.746027</v>
      </c>
      <c r="J195" s="27">
        <f>'AEO 2022 Table 49 Raw'!M180</f>
        <v>10.882536</v>
      </c>
      <c r="K195" s="27">
        <f>'AEO 2022 Table 49 Raw'!N180</f>
        <v>11.153923000000001</v>
      </c>
      <c r="L195" s="27">
        <f>'AEO 2022 Table 49 Raw'!O180</f>
        <v>11.392836000000001</v>
      </c>
      <c r="M195" s="27">
        <f>'AEO 2022 Table 49 Raw'!P180</f>
        <v>11.611983</v>
      </c>
      <c r="N195" s="27">
        <f>'AEO 2022 Table 49 Raw'!Q180</f>
        <v>11.743138</v>
      </c>
      <c r="O195" s="27">
        <f>'AEO 2022 Table 49 Raw'!R180</f>
        <v>11.749161000000001</v>
      </c>
      <c r="P195" s="27">
        <f>'AEO 2022 Table 49 Raw'!S180</f>
        <v>11.753304999999999</v>
      </c>
      <c r="Q195" s="27">
        <f>'AEO 2022 Table 49 Raw'!T180</f>
        <v>11.749157</v>
      </c>
      <c r="R195" s="27">
        <f>'AEO 2022 Table 49 Raw'!U180</f>
        <v>11.730919999999999</v>
      </c>
      <c r="S195" s="27">
        <f>'AEO 2022 Table 49 Raw'!V180</f>
        <v>11.724959999999999</v>
      </c>
      <c r="T195" s="27">
        <f>'AEO 2022 Table 49 Raw'!W180</f>
        <v>11.719768999999999</v>
      </c>
      <c r="U195" s="27">
        <f>'AEO 2022 Table 49 Raw'!X180</f>
        <v>11.714760999999999</v>
      </c>
      <c r="V195" s="27">
        <f>'AEO 2022 Table 49 Raw'!Y180</f>
        <v>11.710013</v>
      </c>
      <c r="W195" s="27">
        <f>'AEO 2022 Table 49 Raw'!Z180</f>
        <v>11.705549</v>
      </c>
      <c r="X195" s="27">
        <f>'AEO 2022 Table 49 Raw'!AA180</f>
        <v>11.685679</v>
      </c>
      <c r="Y195" s="27">
        <f>'AEO 2022 Table 49 Raw'!AB180</f>
        <v>11.681376</v>
      </c>
      <c r="Z195" s="27">
        <f>'AEO 2022 Table 49 Raw'!AC180</f>
        <v>11.678324</v>
      </c>
      <c r="AA195" s="27">
        <f>'AEO 2022 Table 49 Raw'!AD180</f>
        <v>11.675287000000001</v>
      </c>
      <c r="AB195" s="27">
        <f>'AEO 2022 Table 49 Raw'!AE180</f>
        <v>11.674794</v>
      </c>
      <c r="AC195" s="27">
        <f>'AEO 2022 Table 49 Raw'!AF180</f>
        <v>11.677118999999999</v>
      </c>
      <c r="AD195" s="27">
        <f>'AEO 2022 Table 49 Raw'!AG180</f>
        <v>11.681621</v>
      </c>
      <c r="AE195" s="27">
        <f>'AEO 2022 Table 49 Raw'!AH180</f>
        <v>11.686565</v>
      </c>
      <c r="AF195" s="27">
        <f>'AEO 2022 Table 49 Raw'!AI180</f>
        <v>11.692449</v>
      </c>
      <c r="AG195" s="45">
        <f>'AEO 2022 Table 49 Raw'!AJ180</f>
        <v>8.0000000000000002E-3</v>
      </c>
    </row>
    <row r="196" spans="1:33" ht="15" customHeight="1">
      <c r="B196" s="23" t="s">
        <v>1299</v>
      </c>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27"/>
      <c r="AG196" s="45"/>
    </row>
    <row r="197" spans="1:33" ht="15" customHeight="1">
      <c r="A197" s="8" t="s">
        <v>1445</v>
      </c>
      <c r="B197" s="24" t="s">
        <v>1269</v>
      </c>
      <c r="C197" s="27">
        <f>'AEO 2022 Table 49 Raw'!F182</f>
        <v>6.3732610000000003</v>
      </c>
      <c r="D197" s="27">
        <f>'AEO 2022 Table 49 Raw'!G182</f>
        <v>6.4669449999999999</v>
      </c>
      <c r="E197" s="27">
        <f>'AEO 2022 Table 49 Raw'!H182</f>
        <v>6.5832300000000004</v>
      </c>
      <c r="F197" s="27">
        <f>'AEO 2022 Table 49 Raw'!I182</f>
        <v>6.7293799999999999</v>
      </c>
      <c r="G197" s="27">
        <f>'AEO 2022 Table 49 Raw'!J182</f>
        <v>6.900093</v>
      </c>
      <c r="H197" s="27">
        <f>'AEO 2022 Table 49 Raw'!K182</f>
        <v>7.0847639999999998</v>
      </c>
      <c r="I197" s="27">
        <f>'AEO 2022 Table 49 Raw'!L182</f>
        <v>7.2755159999999997</v>
      </c>
      <c r="J197" s="27">
        <f>'AEO 2022 Table 49 Raw'!M182</f>
        <v>7.3723010000000002</v>
      </c>
      <c r="K197" s="27">
        <f>'AEO 2022 Table 49 Raw'!N182</f>
        <v>7.5118099999999997</v>
      </c>
      <c r="L197" s="27">
        <f>'AEO 2022 Table 49 Raw'!O182</f>
        <v>7.6277489999999997</v>
      </c>
      <c r="M197" s="27">
        <f>'AEO 2022 Table 49 Raw'!P182</f>
        <v>7.7302369999999998</v>
      </c>
      <c r="N197" s="27">
        <f>'AEO 2022 Table 49 Raw'!Q182</f>
        <v>7.7902979999999999</v>
      </c>
      <c r="O197" s="27">
        <f>'AEO 2022 Table 49 Raw'!R182</f>
        <v>7.7984720000000003</v>
      </c>
      <c r="P197" s="27">
        <f>'AEO 2022 Table 49 Raw'!S182</f>
        <v>7.8036120000000002</v>
      </c>
      <c r="Q197" s="27">
        <f>'AEO 2022 Table 49 Raw'!T182</f>
        <v>7.8027610000000003</v>
      </c>
      <c r="R197" s="27">
        <f>'AEO 2022 Table 49 Raw'!U182</f>
        <v>7.8060549999999997</v>
      </c>
      <c r="S197" s="27">
        <f>'AEO 2022 Table 49 Raw'!V182</f>
        <v>7.8080309999999997</v>
      </c>
      <c r="T197" s="27">
        <f>'AEO 2022 Table 49 Raw'!W182</f>
        <v>7.8079029999999996</v>
      </c>
      <c r="U197" s="27">
        <f>'AEO 2022 Table 49 Raw'!X182</f>
        <v>7.808262</v>
      </c>
      <c r="V197" s="27">
        <f>'AEO 2022 Table 49 Raw'!Y182</f>
        <v>7.8081430000000003</v>
      </c>
      <c r="W197" s="27">
        <f>'AEO 2022 Table 49 Raw'!Z182</f>
        <v>7.8094210000000004</v>
      </c>
      <c r="X197" s="27">
        <f>'AEO 2022 Table 49 Raw'!AA182</f>
        <v>7.8085399999999998</v>
      </c>
      <c r="Y197" s="27">
        <f>'AEO 2022 Table 49 Raw'!AB182</f>
        <v>7.8095129999999999</v>
      </c>
      <c r="Z197" s="27">
        <f>'AEO 2022 Table 49 Raw'!AC182</f>
        <v>7.8106640000000001</v>
      </c>
      <c r="AA197" s="27">
        <f>'AEO 2022 Table 49 Raw'!AD182</f>
        <v>7.8105399999999996</v>
      </c>
      <c r="AB197" s="27">
        <f>'AEO 2022 Table 49 Raw'!AE182</f>
        <v>7.812297</v>
      </c>
      <c r="AC197" s="27">
        <f>'AEO 2022 Table 49 Raw'!AF182</f>
        <v>7.8146139999999997</v>
      </c>
      <c r="AD197" s="27">
        <f>'AEO 2022 Table 49 Raw'!AG182</f>
        <v>7.8172870000000003</v>
      </c>
      <c r="AE197" s="27">
        <f>'AEO 2022 Table 49 Raw'!AH182</f>
        <v>7.8203019999999999</v>
      </c>
      <c r="AF197" s="27">
        <f>'AEO 2022 Table 49 Raw'!AI182</f>
        <v>7.8210449999999998</v>
      </c>
      <c r="AG197" s="45">
        <f>'AEO 2022 Table 49 Raw'!AJ182</f>
        <v>7.0000000000000001E-3</v>
      </c>
    </row>
    <row r="198" spans="1:33" ht="15" customHeight="1">
      <c r="A198" s="8" t="s">
        <v>1446</v>
      </c>
      <c r="B198" s="24" t="s">
        <v>1271</v>
      </c>
      <c r="C198" s="27">
        <f>'AEO 2022 Table 49 Raw'!F183</f>
        <v>5.825132</v>
      </c>
      <c r="D198" s="27">
        <f>'AEO 2022 Table 49 Raw'!G183</f>
        <v>6.1132759999999999</v>
      </c>
      <c r="E198" s="27">
        <f>'AEO 2022 Table 49 Raw'!H183</f>
        <v>6.1985239999999999</v>
      </c>
      <c r="F198" s="27">
        <f>'AEO 2022 Table 49 Raw'!I183</f>
        <v>6.2946540000000004</v>
      </c>
      <c r="G198" s="27">
        <f>'AEO 2022 Table 49 Raw'!J183</f>
        <v>6.4115279999999997</v>
      </c>
      <c r="H198" s="27">
        <f>'AEO 2022 Table 49 Raw'!K183</f>
        <v>6.5475729999999999</v>
      </c>
      <c r="I198" s="27">
        <f>'AEO 2022 Table 49 Raw'!L183</f>
        <v>6.7089020000000001</v>
      </c>
      <c r="J198" s="27">
        <f>'AEO 2022 Table 49 Raw'!M183</f>
        <v>6.7913699999999997</v>
      </c>
      <c r="K198" s="27">
        <f>'AEO 2022 Table 49 Raw'!N183</f>
        <v>6.9374469999999997</v>
      </c>
      <c r="L198" s="27">
        <f>'AEO 2022 Table 49 Raw'!O183</f>
        <v>7.0799269999999996</v>
      </c>
      <c r="M198" s="27">
        <f>'AEO 2022 Table 49 Raw'!P183</f>
        <v>7.205209</v>
      </c>
      <c r="N198" s="27">
        <f>'AEO 2022 Table 49 Raw'!Q183</f>
        <v>7.3062659999999999</v>
      </c>
      <c r="O198" s="27">
        <f>'AEO 2022 Table 49 Raw'!R183</f>
        <v>7.3537920000000003</v>
      </c>
      <c r="P198" s="27">
        <f>'AEO 2022 Table 49 Raw'!S183</f>
        <v>7.3607690000000003</v>
      </c>
      <c r="Q198" s="27">
        <f>'AEO 2022 Table 49 Raw'!T183</f>
        <v>7.3633160000000002</v>
      </c>
      <c r="R198" s="27">
        <f>'AEO 2022 Table 49 Raw'!U183</f>
        <v>7.3653909999999998</v>
      </c>
      <c r="S198" s="27">
        <f>'AEO 2022 Table 49 Raw'!V183</f>
        <v>7.3670499999999999</v>
      </c>
      <c r="T198" s="27">
        <f>'AEO 2022 Table 49 Raw'!W183</f>
        <v>7.3674670000000004</v>
      </c>
      <c r="U198" s="27">
        <f>'AEO 2022 Table 49 Raw'!X183</f>
        <v>7.3666080000000003</v>
      </c>
      <c r="V198" s="27">
        <f>'AEO 2022 Table 49 Raw'!Y183</f>
        <v>7.3659210000000002</v>
      </c>
      <c r="W198" s="27">
        <f>'AEO 2022 Table 49 Raw'!Z183</f>
        <v>7.3653849999999998</v>
      </c>
      <c r="X198" s="27">
        <f>'AEO 2022 Table 49 Raw'!AA183</f>
        <v>7.3650219999999997</v>
      </c>
      <c r="Y198" s="27">
        <f>'AEO 2022 Table 49 Raw'!AB183</f>
        <v>7.3648249999999997</v>
      </c>
      <c r="Z198" s="27">
        <f>'AEO 2022 Table 49 Raw'!AC183</f>
        <v>7.3554839999999997</v>
      </c>
      <c r="AA198" s="27">
        <f>'AEO 2022 Table 49 Raw'!AD183</f>
        <v>7.3590169999999997</v>
      </c>
      <c r="AB198" s="27">
        <f>'AEO 2022 Table 49 Raw'!AE183</f>
        <v>7.3635999999999999</v>
      </c>
      <c r="AC198" s="27">
        <f>'AEO 2022 Table 49 Raw'!AF183</f>
        <v>7.3694240000000004</v>
      </c>
      <c r="AD198" s="27">
        <f>'AEO 2022 Table 49 Raw'!AG183</f>
        <v>7.376525</v>
      </c>
      <c r="AE198" s="27">
        <f>'AEO 2022 Table 49 Raw'!AH183</f>
        <v>7.3848140000000004</v>
      </c>
      <c r="AF198" s="27">
        <f>'AEO 2022 Table 49 Raw'!AI183</f>
        <v>7.3940359999999998</v>
      </c>
      <c r="AG198" s="45">
        <f>'AEO 2022 Table 49 Raw'!AJ183</f>
        <v>8.0000000000000002E-3</v>
      </c>
    </row>
    <row r="199" spans="1:33" ht="15" customHeight="1">
      <c r="A199" s="8" t="s">
        <v>1447</v>
      </c>
      <c r="B199" s="24" t="s">
        <v>915</v>
      </c>
      <c r="C199" s="27">
        <f>'AEO 2022 Table 49 Raw'!F184</f>
        <v>6.6631830000000001</v>
      </c>
      <c r="D199" s="27">
        <f>'AEO 2022 Table 49 Raw'!G184</f>
        <v>6.2847809999999997</v>
      </c>
      <c r="E199" s="27">
        <f>'AEO 2022 Table 49 Raw'!H184</f>
        <v>6.3685239999999999</v>
      </c>
      <c r="F199" s="27">
        <f>'AEO 2022 Table 49 Raw'!I184</f>
        <v>6.4671649999999996</v>
      </c>
      <c r="G199" s="27">
        <f>'AEO 2022 Table 49 Raw'!J184</f>
        <v>6.5785030000000004</v>
      </c>
      <c r="H199" s="27">
        <f>'AEO 2022 Table 49 Raw'!K184</f>
        <v>6.6893269999999996</v>
      </c>
      <c r="I199" s="27">
        <f>'AEO 2022 Table 49 Raw'!L184</f>
        <v>6.8130660000000001</v>
      </c>
      <c r="J199" s="27">
        <f>'AEO 2022 Table 49 Raw'!M184</f>
        <v>6.8610369999999996</v>
      </c>
      <c r="K199" s="27">
        <f>'AEO 2022 Table 49 Raw'!N184</f>
        <v>6.9692749999999997</v>
      </c>
      <c r="L199" s="27">
        <f>'AEO 2022 Table 49 Raw'!O184</f>
        <v>7.0742209999999996</v>
      </c>
      <c r="M199" s="27">
        <f>'AEO 2022 Table 49 Raw'!P184</f>
        <v>7.1763779999999997</v>
      </c>
      <c r="N199" s="27">
        <f>'AEO 2022 Table 49 Raw'!Q184</f>
        <v>7.2467680000000003</v>
      </c>
      <c r="O199" s="27">
        <f>'AEO 2022 Table 49 Raw'!R184</f>
        <v>7.2721179999999999</v>
      </c>
      <c r="P199" s="27">
        <f>'AEO 2022 Table 49 Raw'!S184</f>
        <v>7.2761959999999997</v>
      </c>
      <c r="Q199" s="27">
        <f>'AEO 2022 Table 49 Raw'!T184</f>
        <v>7.2702540000000004</v>
      </c>
      <c r="R199" s="27">
        <f>'AEO 2022 Table 49 Raw'!U184</f>
        <v>7.2650550000000003</v>
      </c>
      <c r="S199" s="27">
        <f>'AEO 2022 Table 49 Raw'!V184</f>
        <v>7.259442</v>
      </c>
      <c r="T199" s="27">
        <f>'AEO 2022 Table 49 Raw'!W184</f>
        <v>7.2531809999999997</v>
      </c>
      <c r="U199" s="27">
        <f>'AEO 2022 Table 49 Raw'!X184</f>
        <v>7.2460570000000004</v>
      </c>
      <c r="V199" s="27">
        <f>'AEO 2022 Table 49 Raw'!Y184</f>
        <v>7.2396729999999998</v>
      </c>
      <c r="W199" s="27">
        <f>'AEO 2022 Table 49 Raw'!Z184</f>
        <v>7.2333670000000003</v>
      </c>
      <c r="X199" s="27">
        <f>'AEO 2022 Table 49 Raw'!AA184</f>
        <v>7.2279770000000001</v>
      </c>
      <c r="Y199" s="27">
        <f>'AEO 2022 Table 49 Raw'!AB184</f>
        <v>7.2239990000000001</v>
      </c>
      <c r="Z199" s="27">
        <f>'AEO 2022 Table 49 Raw'!AC184</f>
        <v>7.2173819999999997</v>
      </c>
      <c r="AA199" s="27">
        <f>'AEO 2022 Table 49 Raw'!AD184</f>
        <v>7.214601</v>
      </c>
      <c r="AB199" s="27">
        <f>'AEO 2022 Table 49 Raw'!AE184</f>
        <v>7.2129019999999997</v>
      </c>
      <c r="AC199" s="27">
        <f>'AEO 2022 Table 49 Raw'!AF184</f>
        <v>7.2127730000000003</v>
      </c>
      <c r="AD199" s="27">
        <f>'AEO 2022 Table 49 Raw'!AG184</f>
        <v>7.2133479999999999</v>
      </c>
      <c r="AE199" s="27">
        <f>'AEO 2022 Table 49 Raw'!AH184</f>
        <v>7.2147550000000003</v>
      </c>
      <c r="AF199" s="27">
        <f>'AEO 2022 Table 49 Raw'!AI184</f>
        <v>7.2161419999999996</v>
      </c>
      <c r="AG199" s="45">
        <f>'AEO 2022 Table 49 Raw'!AJ184</f>
        <v>3.0000000000000001E-3</v>
      </c>
    </row>
    <row r="200" spans="1:33" ht="12" customHeight="1">
      <c r="A200" s="8" t="s">
        <v>1448</v>
      </c>
      <c r="B200" s="24" t="s">
        <v>1274</v>
      </c>
      <c r="C200" s="27">
        <f>'AEO 2022 Table 49 Raw'!F185</f>
        <v>5.7166410000000001</v>
      </c>
      <c r="D200" s="27">
        <f>'AEO 2022 Table 49 Raw'!G185</f>
        <v>5.980334</v>
      </c>
      <c r="E200" s="27">
        <f>'AEO 2022 Table 49 Raw'!H185</f>
        <v>6.1371640000000003</v>
      </c>
      <c r="F200" s="27">
        <f>'AEO 2022 Table 49 Raw'!I185</f>
        <v>6.3205099999999996</v>
      </c>
      <c r="G200" s="27">
        <f>'AEO 2022 Table 49 Raw'!J185</f>
        <v>6.5223409999999999</v>
      </c>
      <c r="H200" s="27">
        <f>'AEO 2022 Table 49 Raw'!K185</f>
        <v>6.7188739999999996</v>
      </c>
      <c r="I200" s="27">
        <f>'AEO 2022 Table 49 Raw'!L185</f>
        <v>6.9250420000000004</v>
      </c>
      <c r="J200" s="27">
        <f>'AEO 2022 Table 49 Raw'!M185</f>
        <v>7.0181389999999997</v>
      </c>
      <c r="K200" s="27">
        <f>'AEO 2022 Table 49 Raw'!N185</f>
        <v>7.1651559999999996</v>
      </c>
      <c r="L200" s="27">
        <f>'AEO 2022 Table 49 Raw'!O185</f>
        <v>7.2883570000000004</v>
      </c>
      <c r="M200" s="27">
        <f>'AEO 2022 Table 49 Raw'!P185</f>
        <v>7.3949540000000002</v>
      </c>
      <c r="N200" s="27">
        <f>'AEO 2022 Table 49 Raw'!Q185</f>
        <v>7.4686320000000004</v>
      </c>
      <c r="O200" s="27">
        <f>'AEO 2022 Table 49 Raw'!R185</f>
        <v>7.4922089999999999</v>
      </c>
      <c r="P200" s="27">
        <f>'AEO 2022 Table 49 Raw'!S185</f>
        <v>7.5037719999999997</v>
      </c>
      <c r="Q200" s="27">
        <f>'AEO 2022 Table 49 Raw'!T185</f>
        <v>7.5032040000000002</v>
      </c>
      <c r="R200" s="27">
        <f>'AEO 2022 Table 49 Raw'!U185</f>
        <v>7.5009670000000002</v>
      </c>
      <c r="S200" s="27">
        <f>'AEO 2022 Table 49 Raw'!V185</f>
        <v>7.496632</v>
      </c>
      <c r="T200" s="27">
        <f>'AEO 2022 Table 49 Raw'!W185</f>
        <v>7.4851660000000004</v>
      </c>
      <c r="U200" s="27">
        <f>'AEO 2022 Table 49 Raw'!X185</f>
        <v>7.4810980000000002</v>
      </c>
      <c r="V200" s="27">
        <f>'AEO 2022 Table 49 Raw'!Y185</f>
        <v>7.4798629999999999</v>
      </c>
      <c r="W200" s="27">
        <f>'AEO 2022 Table 49 Raw'!Z185</f>
        <v>7.4746920000000001</v>
      </c>
      <c r="X200" s="27">
        <f>'AEO 2022 Table 49 Raw'!AA185</f>
        <v>7.4698869999999999</v>
      </c>
      <c r="Y200" s="27">
        <f>'AEO 2022 Table 49 Raw'!AB185</f>
        <v>7.4662309999999996</v>
      </c>
      <c r="Z200" s="27">
        <f>'AEO 2022 Table 49 Raw'!AC185</f>
        <v>7.4619119999999999</v>
      </c>
      <c r="AA200" s="27">
        <f>'AEO 2022 Table 49 Raw'!AD185</f>
        <v>7.4586240000000004</v>
      </c>
      <c r="AB200" s="27">
        <f>'AEO 2022 Table 49 Raw'!AE185</f>
        <v>7.453989</v>
      </c>
      <c r="AC200" s="27">
        <f>'AEO 2022 Table 49 Raw'!AF185</f>
        <v>7.4506009999999998</v>
      </c>
      <c r="AD200" s="27">
        <f>'AEO 2022 Table 49 Raw'!AG185</f>
        <v>7.451498</v>
      </c>
      <c r="AE200" s="27">
        <f>'AEO 2022 Table 49 Raw'!AH185</f>
        <v>7.4520530000000003</v>
      </c>
      <c r="AF200" s="27">
        <f>'AEO 2022 Table 49 Raw'!AI185</f>
        <v>7.4525509999999997</v>
      </c>
      <c r="AG200" s="45">
        <f>'AEO 2022 Table 49 Raw'!AJ185</f>
        <v>8.9999999999999993E-3</v>
      </c>
    </row>
    <row r="201" spans="1:33" ht="15" customHeight="1">
      <c r="A201" s="8" t="s">
        <v>1449</v>
      </c>
      <c r="B201" s="24" t="s">
        <v>1276</v>
      </c>
      <c r="C201" s="27">
        <f>'AEO 2022 Table 49 Raw'!F186</f>
        <v>0</v>
      </c>
      <c r="D201" s="27">
        <f>'AEO 2022 Table 49 Raw'!G186</f>
        <v>0</v>
      </c>
      <c r="E201" s="27">
        <f>'AEO 2022 Table 49 Raw'!H186</f>
        <v>0</v>
      </c>
      <c r="F201" s="27">
        <f>'AEO 2022 Table 49 Raw'!I186</f>
        <v>0</v>
      </c>
      <c r="G201" s="27">
        <f>'AEO 2022 Table 49 Raw'!J186</f>
        <v>0</v>
      </c>
      <c r="H201" s="27">
        <f>'AEO 2022 Table 49 Raw'!K186</f>
        <v>0</v>
      </c>
      <c r="I201" s="27">
        <f>'AEO 2022 Table 49 Raw'!L186</f>
        <v>0</v>
      </c>
      <c r="J201" s="27">
        <f>'AEO 2022 Table 49 Raw'!M186</f>
        <v>0</v>
      </c>
      <c r="K201" s="27">
        <f>'AEO 2022 Table 49 Raw'!N186</f>
        <v>0</v>
      </c>
      <c r="L201" s="27">
        <f>'AEO 2022 Table 49 Raw'!O186</f>
        <v>0</v>
      </c>
      <c r="M201" s="27">
        <f>'AEO 2022 Table 49 Raw'!P186</f>
        <v>0</v>
      </c>
      <c r="N201" s="27">
        <f>'AEO 2022 Table 49 Raw'!Q186</f>
        <v>0</v>
      </c>
      <c r="O201" s="27">
        <f>'AEO 2022 Table 49 Raw'!R186</f>
        <v>0</v>
      </c>
      <c r="P201" s="27">
        <f>'AEO 2022 Table 49 Raw'!S186</f>
        <v>0</v>
      </c>
      <c r="Q201" s="27">
        <f>'AEO 2022 Table 49 Raw'!T186</f>
        <v>0</v>
      </c>
      <c r="R201" s="27">
        <f>'AEO 2022 Table 49 Raw'!U186</f>
        <v>0</v>
      </c>
      <c r="S201" s="27">
        <f>'AEO 2022 Table 49 Raw'!V186</f>
        <v>0</v>
      </c>
      <c r="T201" s="27">
        <f>'AEO 2022 Table 49 Raw'!W186</f>
        <v>0</v>
      </c>
      <c r="U201" s="27">
        <f>'AEO 2022 Table 49 Raw'!X186</f>
        <v>0</v>
      </c>
      <c r="V201" s="27">
        <f>'AEO 2022 Table 49 Raw'!Y186</f>
        <v>0</v>
      </c>
      <c r="W201" s="27">
        <f>'AEO 2022 Table 49 Raw'!Z186</f>
        <v>0</v>
      </c>
      <c r="X201" s="27">
        <f>'AEO 2022 Table 49 Raw'!AA186</f>
        <v>0</v>
      </c>
      <c r="Y201" s="27">
        <f>'AEO 2022 Table 49 Raw'!AB186</f>
        <v>0</v>
      </c>
      <c r="Z201" s="27">
        <f>'AEO 2022 Table 49 Raw'!AC186</f>
        <v>0</v>
      </c>
      <c r="AA201" s="27">
        <f>'AEO 2022 Table 49 Raw'!AD186</f>
        <v>0</v>
      </c>
      <c r="AB201" s="27">
        <f>'AEO 2022 Table 49 Raw'!AE186</f>
        <v>0</v>
      </c>
      <c r="AC201" s="27">
        <f>'AEO 2022 Table 49 Raw'!AF186</f>
        <v>0</v>
      </c>
      <c r="AD201" s="27">
        <f>'AEO 2022 Table 49 Raw'!AG186</f>
        <v>0</v>
      </c>
      <c r="AE201" s="27">
        <f>'AEO 2022 Table 49 Raw'!AH186</f>
        <v>0</v>
      </c>
      <c r="AF201" s="27">
        <f>'AEO 2022 Table 49 Raw'!AI186</f>
        <v>0</v>
      </c>
      <c r="AG201" s="45" t="str">
        <f>'AEO 2022 Table 49 Raw'!AJ186</f>
        <v>- -</v>
      </c>
    </row>
    <row r="202" spans="1:33" ht="15" customHeight="1">
      <c r="A202" s="8" t="s">
        <v>1450</v>
      </c>
      <c r="B202" s="24" t="s">
        <v>1278</v>
      </c>
      <c r="C202" s="27">
        <f>'AEO 2022 Table 49 Raw'!F187</f>
        <v>6.408353</v>
      </c>
      <c r="D202" s="27">
        <f>'AEO 2022 Table 49 Raw'!G187</f>
        <v>10.365966999999999</v>
      </c>
      <c r="E202" s="27">
        <f>'AEO 2022 Table 49 Raw'!H187</f>
        <v>10.472455999999999</v>
      </c>
      <c r="F202" s="27">
        <f>'AEO 2022 Table 49 Raw'!I187</f>
        <v>10.60628</v>
      </c>
      <c r="G202" s="27">
        <f>'AEO 2022 Table 49 Raw'!J187</f>
        <v>10.774768</v>
      </c>
      <c r="H202" s="27">
        <f>'AEO 2022 Table 49 Raw'!K187</f>
        <v>10.983321</v>
      </c>
      <c r="I202" s="27">
        <f>'AEO 2022 Table 49 Raw'!L187</f>
        <v>11.231249</v>
      </c>
      <c r="J202" s="27">
        <f>'AEO 2022 Table 49 Raw'!M187</f>
        <v>11.350580000000001</v>
      </c>
      <c r="K202" s="27">
        <f>'AEO 2022 Table 49 Raw'!N187</f>
        <v>11.554807</v>
      </c>
      <c r="L202" s="27">
        <f>'AEO 2022 Table 49 Raw'!O187</f>
        <v>11.757701000000001</v>
      </c>
      <c r="M202" s="27">
        <f>'AEO 2022 Table 49 Raw'!P187</f>
        <v>11.95121</v>
      </c>
      <c r="N202" s="27">
        <f>'AEO 2022 Table 49 Raw'!Q187</f>
        <v>12.114141</v>
      </c>
      <c r="O202" s="27">
        <f>'AEO 2022 Table 49 Raw'!R187</f>
        <v>12.204003999999999</v>
      </c>
      <c r="P202" s="27">
        <f>'AEO 2022 Table 49 Raw'!S187</f>
        <v>12.226295</v>
      </c>
      <c r="Q202" s="27">
        <f>'AEO 2022 Table 49 Raw'!T187</f>
        <v>12.242141</v>
      </c>
      <c r="R202" s="27">
        <f>'AEO 2022 Table 49 Raw'!U187</f>
        <v>12.249008</v>
      </c>
      <c r="S202" s="27">
        <f>'AEO 2022 Table 49 Raw'!V187</f>
        <v>12.253629</v>
      </c>
      <c r="T202" s="27">
        <f>'AEO 2022 Table 49 Raw'!W187</f>
        <v>12.256563999999999</v>
      </c>
      <c r="U202" s="27">
        <f>'AEO 2022 Table 49 Raw'!X187</f>
        <v>12.2582</v>
      </c>
      <c r="V202" s="27">
        <f>'AEO 2022 Table 49 Raw'!Y187</f>
        <v>12.258759</v>
      </c>
      <c r="W202" s="27">
        <f>'AEO 2022 Table 49 Raw'!Z187</f>
        <v>12.257927</v>
      </c>
      <c r="X202" s="27">
        <f>'AEO 2022 Table 49 Raw'!AA187</f>
        <v>12.25644</v>
      </c>
      <c r="Y202" s="27">
        <f>'AEO 2022 Table 49 Raw'!AB187</f>
        <v>12.254943000000001</v>
      </c>
      <c r="Z202" s="27">
        <f>'AEO 2022 Table 49 Raw'!AC187</f>
        <v>12.253484</v>
      </c>
      <c r="AA202" s="27">
        <f>'AEO 2022 Table 49 Raw'!AD187</f>
        <v>12.251927</v>
      </c>
      <c r="AB202" s="27">
        <f>'AEO 2022 Table 49 Raw'!AE187</f>
        <v>12.250474000000001</v>
      </c>
      <c r="AC202" s="27">
        <f>'AEO 2022 Table 49 Raw'!AF187</f>
        <v>12.24924</v>
      </c>
      <c r="AD202" s="27">
        <f>'AEO 2022 Table 49 Raw'!AG187</f>
        <v>12.247996000000001</v>
      </c>
      <c r="AE202" s="27">
        <f>'AEO 2022 Table 49 Raw'!AH187</f>
        <v>12.246566</v>
      </c>
      <c r="AF202" s="27">
        <f>'AEO 2022 Table 49 Raw'!AI187</f>
        <v>12.245113</v>
      </c>
      <c r="AG202" s="45">
        <f>'AEO 2022 Table 49 Raw'!AJ187</f>
        <v>2.3E-2</v>
      </c>
    </row>
    <row r="203" spans="1:33" ht="15" customHeight="1">
      <c r="A203" s="8" t="s">
        <v>1451</v>
      </c>
      <c r="B203" s="24" t="s">
        <v>1280</v>
      </c>
      <c r="C203" s="27">
        <f>'AEO 2022 Table 49 Raw'!F188</f>
        <v>1.4500040000000001</v>
      </c>
      <c r="D203" s="27">
        <f>'AEO 2022 Table 49 Raw'!G188</f>
        <v>8.5590700000000002</v>
      </c>
      <c r="E203" s="27">
        <f>'AEO 2022 Table 49 Raw'!H188</f>
        <v>8.7028689999999997</v>
      </c>
      <c r="F203" s="27">
        <f>'AEO 2022 Table 49 Raw'!I188</f>
        <v>8.8732299999999995</v>
      </c>
      <c r="G203" s="27">
        <f>'AEO 2022 Table 49 Raw'!J188</f>
        <v>9.0785879999999999</v>
      </c>
      <c r="H203" s="27">
        <f>'AEO 2022 Table 49 Raw'!K188</f>
        <v>9.3012429999999995</v>
      </c>
      <c r="I203" s="27">
        <f>'AEO 2022 Table 49 Raw'!L188</f>
        <v>9.5346499999999992</v>
      </c>
      <c r="J203" s="27">
        <f>'AEO 2022 Table 49 Raw'!M188</f>
        <v>9.6507269999999998</v>
      </c>
      <c r="K203" s="27">
        <f>'AEO 2022 Table 49 Raw'!N188</f>
        <v>9.8437269999999994</v>
      </c>
      <c r="L203" s="27">
        <f>'AEO 2022 Table 49 Raw'!O188</f>
        <v>10.035418</v>
      </c>
      <c r="M203" s="27">
        <f>'AEO 2022 Table 49 Raw'!P188</f>
        <v>10.191637999999999</v>
      </c>
      <c r="N203" s="27">
        <f>'AEO 2022 Table 49 Raw'!Q188</f>
        <v>10.311704000000001</v>
      </c>
      <c r="O203" s="27">
        <f>'AEO 2022 Table 49 Raw'!R188</f>
        <v>10.377567000000001</v>
      </c>
      <c r="P203" s="27">
        <f>'AEO 2022 Table 49 Raw'!S188</f>
        <v>10.374056</v>
      </c>
      <c r="Q203" s="27">
        <f>'AEO 2022 Table 49 Raw'!T188</f>
        <v>10.368755999999999</v>
      </c>
      <c r="R203" s="27">
        <f>'AEO 2022 Table 49 Raw'!U188</f>
        <v>10.361933000000001</v>
      </c>
      <c r="S203" s="27">
        <f>'AEO 2022 Table 49 Raw'!V188</f>
        <v>10.355530999999999</v>
      </c>
      <c r="T203" s="27">
        <f>'AEO 2022 Table 49 Raw'!W188</f>
        <v>10.35019</v>
      </c>
      <c r="U203" s="27">
        <f>'AEO 2022 Table 49 Raw'!X188</f>
        <v>10.345704</v>
      </c>
      <c r="V203" s="27">
        <f>'AEO 2022 Table 49 Raw'!Y188</f>
        <v>10.341951999999999</v>
      </c>
      <c r="W203" s="27">
        <f>'AEO 2022 Table 49 Raw'!Z188</f>
        <v>10.338825999999999</v>
      </c>
      <c r="X203" s="27">
        <f>'AEO 2022 Table 49 Raw'!AA188</f>
        <v>10.336257</v>
      </c>
      <c r="Y203" s="27">
        <f>'AEO 2022 Table 49 Raw'!AB188</f>
        <v>10.334204</v>
      </c>
      <c r="Z203" s="27">
        <f>'AEO 2022 Table 49 Raw'!AC188</f>
        <v>10.332639</v>
      </c>
      <c r="AA203" s="27">
        <f>'AEO 2022 Table 49 Raw'!AD188</f>
        <v>10.318522</v>
      </c>
      <c r="AB203" s="27">
        <f>'AEO 2022 Table 49 Raw'!AE188</f>
        <v>10.323491000000001</v>
      </c>
      <c r="AC203" s="27">
        <f>'AEO 2022 Table 49 Raw'!AF188</f>
        <v>10.330163000000001</v>
      </c>
      <c r="AD203" s="27">
        <f>'AEO 2022 Table 49 Raw'!AG188</f>
        <v>10.338584000000001</v>
      </c>
      <c r="AE203" s="27">
        <f>'AEO 2022 Table 49 Raw'!AH188</f>
        <v>10.34859</v>
      </c>
      <c r="AF203" s="27">
        <f>'AEO 2022 Table 49 Raw'!AI188</f>
        <v>10.359931</v>
      </c>
      <c r="AG203" s="45">
        <f>'AEO 2022 Table 49 Raw'!AJ188</f>
        <v>7.0000000000000007E-2</v>
      </c>
    </row>
    <row r="204" spans="1:33" ht="12" customHeight="1">
      <c r="A204" s="8" t="s">
        <v>1452</v>
      </c>
      <c r="B204" s="24" t="s">
        <v>1282</v>
      </c>
      <c r="C204" s="27">
        <f>'AEO 2022 Table 49 Raw'!F189</f>
        <v>1.4210199999999999</v>
      </c>
      <c r="D204" s="27">
        <f>'AEO 2022 Table 49 Raw'!G189</f>
        <v>8.9543549999999996</v>
      </c>
      <c r="E204" s="27">
        <f>'AEO 2022 Table 49 Raw'!H189</f>
        <v>9.0467739999999992</v>
      </c>
      <c r="F204" s="27">
        <f>'AEO 2022 Table 49 Raw'!I189</f>
        <v>9.1683559999999993</v>
      </c>
      <c r="G204" s="27">
        <f>'AEO 2022 Table 49 Raw'!J189</f>
        <v>9.3182910000000003</v>
      </c>
      <c r="H204" s="27">
        <f>'AEO 2022 Table 49 Raw'!K189</f>
        <v>9.4983330000000006</v>
      </c>
      <c r="I204" s="27">
        <f>'AEO 2022 Table 49 Raw'!L189</f>
        <v>9.7152899999999995</v>
      </c>
      <c r="J204" s="27">
        <f>'AEO 2022 Table 49 Raw'!M189</f>
        <v>9.8059440000000002</v>
      </c>
      <c r="K204" s="27">
        <f>'AEO 2022 Table 49 Raw'!N189</f>
        <v>9.9932809999999996</v>
      </c>
      <c r="L204" s="27">
        <f>'AEO 2022 Table 49 Raw'!O189</f>
        <v>10.179683000000001</v>
      </c>
      <c r="M204" s="27">
        <f>'AEO 2022 Table 49 Raw'!P189</f>
        <v>10.342089</v>
      </c>
      <c r="N204" s="27">
        <f>'AEO 2022 Table 49 Raw'!Q189</f>
        <v>10.480777</v>
      </c>
      <c r="O204" s="27">
        <f>'AEO 2022 Table 49 Raw'!R189</f>
        <v>10.579248</v>
      </c>
      <c r="P204" s="27">
        <f>'AEO 2022 Table 49 Raw'!S189</f>
        <v>10.635776999999999</v>
      </c>
      <c r="Q204" s="27">
        <f>'AEO 2022 Table 49 Raw'!T189</f>
        <v>10.635089000000001</v>
      </c>
      <c r="R204" s="27">
        <f>'AEO 2022 Table 49 Raw'!U189</f>
        <v>10.63152</v>
      </c>
      <c r="S204" s="27">
        <f>'AEO 2022 Table 49 Raw'!V189</f>
        <v>10.628482999999999</v>
      </c>
      <c r="T204" s="27">
        <f>'AEO 2022 Table 49 Raw'!W189</f>
        <v>10.625907</v>
      </c>
      <c r="U204" s="27">
        <f>'AEO 2022 Table 49 Raw'!X189</f>
        <v>10.623689000000001</v>
      </c>
      <c r="V204" s="27">
        <f>'AEO 2022 Table 49 Raw'!Y189</f>
        <v>10.621824</v>
      </c>
      <c r="W204" s="27">
        <f>'AEO 2022 Table 49 Raw'!Z189</f>
        <v>10.620248999999999</v>
      </c>
      <c r="X204" s="27">
        <f>'AEO 2022 Table 49 Raw'!AA189</f>
        <v>10.618983</v>
      </c>
      <c r="Y204" s="27">
        <f>'AEO 2022 Table 49 Raw'!AB189</f>
        <v>10.617990000000001</v>
      </c>
      <c r="Z204" s="27">
        <f>'AEO 2022 Table 49 Raw'!AC189</f>
        <v>10.617245</v>
      </c>
      <c r="AA204" s="27">
        <f>'AEO 2022 Table 49 Raw'!AD189</f>
        <v>10.611383</v>
      </c>
      <c r="AB204" s="27">
        <f>'AEO 2022 Table 49 Raw'!AE189</f>
        <v>10.614031000000001</v>
      </c>
      <c r="AC204" s="27">
        <f>'AEO 2022 Table 49 Raw'!AF189</f>
        <v>10.617705000000001</v>
      </c>
      <c r="AD204" s="27">
        <f>'AEO 2022 Table 49 Raw'!AG189</f>
        <v>10.622498999999999</v>
      </c>
      <c r="AE204" s="27">
        <f>'AEO 2022 Table 49 Raw'!AH189</f>
        <v>10.628446</v>
      </c>
      <c r="AF204" s="27">
        <f>'AEO 2022 Table 49 Raw'!AI189</f>
        <v>10.635474</v>
      </c>
      <c r="AG204" s="45">
        <f>'AEO 2022 Table 49 Raw'!AJ189</f>
        <v>7.1999999999999995E-2</v>
      </c>
    </row>
    <row r="205" spans="1:33" ht="15" customHeight="1">
      <c r="A205" s="8" t="s">
        <v>1453</v>
      </c>
      <c r="B205" s="24" t="s">
        <v>1284</v>
      </c>
      <c r="C205" s="27">
        <f>'AEO 2022 Table 49 Raw'!F190</f>
        <v>7.1099579999999998</v>
      </c>
      <c r="D205" s="27">
        <f>'AEO 2022 Table 49 Raw'!G190</f>
        <v>6.7426649999999997</v>
      </c>
      <c r="E205" s="27">
        <f>'AEO 2022 Table 49 Raw'!H190</f>
        <v>6.7426649999999997</v>
      </c>
      <c r="F205" s="27">
        <f>'AEO 2022 Table 49 Raw'!I190</f>
        <v>6.7426649999999997</v>
      </c>
      <c r="G205" s="27">
        <f>'AEO 2022 Table 49 Raw'!J190</f>
        <v>6.7426649999999997</v>
      </c>
      <c r="H205" s="27">
        <f>'AEO 2022 Table 49 Raw'!K190</f>
        <v>6.7426649999999997</v>
      </c>
      <c r="I205" s="27">
        <f>'AEO 2022 Table 49 Raw'!L190</f>
        <v>6.7426649999999997</v>
      </c>
      <c r="J205" s="27">
        <f>'AEO 2022 Table 49 Raw'!M190</f>
        <v>6.7426649999999997</v>
      </c>
      <c r="K205" s="27">
        <f>'AEO 2022 Table 49 Raw'!N190</f>
        <v>6.7426649999999997</v>
      </c>
      <c r="L205" s="27">
        <f>'AEO 2022 Table 49 Raw'!O190</f>
        <v>6.7426649999999997</v>
      </c>
      <c r="M205" s="27">
        <f>'AEO 2022 Table 49 Raw'!P190</f>
        <v>6.7426649999999997</v>
      </c>
      <c r="N205" s="27">
        <f>'AEO 2022 Table 49 Raw'!Q190</f>
        <v>6.7426649999999997</v>
      </c>
      <c r="O205" s="27">
        <f>'AEO 2022 Table 49 Raw'!R190</f>
        <v>6.7426649999999997</v>
      </c>
      <c r="P205" s="27">
        <f>'AEO 2022 Table 49 Raw'!S190</f>
        <v>6.7426649999999997</v>
      </c>
      <c r="Q205" s="27">
        <f>'AEO 2022 Table 49 Raw'!T190</f>
        <v>6.7426649999999997</v>
      </c>
      <c r="R205" s="27">
        <f>'AEO 2022 Table 49 Raw'!U190</f>
        <v>6.7426649999999997</v>
      </c>
      <c r="S205" s="27">
        <f>'AEO 2022 Table 49 Raw'!V190</f>
        <v>6.7426649999999997</v>
      </c>
      <c r="T205" s="27">
        <f>'AEO 2022 Table 49 Raw'!W190</f>
        <v>6.7426649999999997</v>
      </c>
      <c r="U205" s="27">
        <f>'AEO 2022 Table 49 Raw'!X190</f>
        <v>6.7426649999999997</v>
      </c>
      <c r="V205" s="27">
        <f>'AEO 2022 Table 49 Raw'!Y190</f>
        <v>6.7426640000000004</v>
      </c>
      <c r="W205" s="27">
        <f>'AEO 2022 Table 49 Raw'!Z190</f>
        <v>6.7426640000000004</v>
      </c>
      <c r="X205" s="27">
        <f>'AEO 2022 Table 49 Raw'!AA190</f>
        <v>6.7426649999999997</v>
      </c>
      <c r="Y205" s="27">
        <f>'AEO 2022 Table 49 Raw'!AB190</f>
        <v>6.7426649999999997</v>
      </c>
      <c r="Z205" s="27">
        <f>'AEO 2022 Table 49 Raw'!AC190</f>
        <v>6.7426649999999997</v>
      </c>
      <c r="AA205" s="27">
        <f>'AEO 2022 Table 49 Raw'!AD190</f>
        <v>6.7426649999999997</v>
      </c>
      <c r="AB205" s="27">
        <f>'AEO 2022 Table 49 Raw'!AE190</f>
        <v>6.7426649999999997</v>
      </c>
      <c r="AC205" s="27">
        <f>'AEO 2022 Table 49 Raw'!AF190</f>
        <v>6.7426640000000004</v>
      </c>
      <c r="AD205" s="27">
        <f>'AEO 2022 Table 49 Raw'!AG190</f>
        <v>6.7426640000000004</v>
      </c>
      <c r="AE205" s="27">
        <f>'AEO 2022 Table 49 Raw'!AH190</f>
        <v>6.7426649999999997</v>
      </c>
      <c r="AF205" s="27">
        <f>'AEO 2022 Table 49 Raw'!AI190</f>
        <v>6.7426649999999997</v>
      </c>
      <c r="AG205" s="45">
        <f>'AEO 2022 Table 49 Raw'!AJ190</f>
        <v>-2E-3</v>
      </c>
    </row>
    <row r="206" spans="1:33" ht="15" customHeight="1">
      <c r="A206" s="8" t="s">
        <v>1454</v>
      </c>
      <c r="B206" s="24" t="s">
        <v>1389</v>
      </c>
      <c r="C206" s="27">
        <f>'AEO 2022 Table 49 Raw'!F191</f>
        <v>6.364573</v>
      </c>
      <c r="D206" s="27">
        <f>'AEO 2022 Table 49 Raw'!G191</f>
        <v>6.460947</v>
      </c>
      <c r="E206" s="27">
        <f>'AEO 2022 Table 49 Raw'!H191</f>
        <v>6.5780000000000003</v>
      </c>
      <c r="F206" s="27">
        <f>'AEO 2022 Table 49 Raw'!I191</f>
        <v>6.7247709999999996</v>
      </c>
      <c r="G206" s="27">
        <f>'AEO 2022 Table 49 Raw'!J191</f>
        <v>6.8959299999999999</v>
      </c>
      <c r="H206" s="27">
        <f>'AEO 2022 Table 49 Raw'!K191</f>
        <v>7.0807469999999997</v>
      </c>
      <c r="I206" s="27">
        <f>'AEO 2022 Table 49 Raw'!L191</f>
        <v>7.271649</v>
      </c>
      <c r="J206" s="27">
        <f>'AEO 2022 Table 49 Raw'!M191</f>
        <v>7.3683459999999998</v>
      </c>
      <c r="K206" s="27">
        <f>'AEO 2022 Table 49 Raw'!N191</f>
        <v>7.5078889999999996</v>
      </c>
      <c r="L206" s="27">
        <f>'AEO 2022 Table 49 Raw'!O191</f>
        <v>7.623907</v>
      </c>
      <c r="M206" s="27">
        <f>'AEO 2022 Table 49 Raw'!P191</f>
        <v>7.7264280000000003</v>
      </c>
      <c r="N206" s="27">
        <f>'AEO 2022 Table 49 Raw'!Q191</f>
        <v>7.7865830000000003</v>
      </c>
      <c r="O206" s="27">
        <f>'AEO 2022 Table 49 Raw'!R191</f>
        <v>7.7948339999999998</v>
      </c>
      <c r="P206" s="27">
        <f>'AEO 2022 Table 49 Raw'!S191</f>
        <v>7.7999320000000001</v>
      </c>
      <c r="Q206" s="27">
        <f>'AEO 2022 Table 49 Raw'!T191</f>
        <v>7.7989319999999998</v>
      </c>
      <c r="R206" s="27">
        <f>'AEO 2022 Table 49 Raw'!U191</f>
        <v>7.8019670000000003</v>
      </c>
      <c r="S206" s="27">
        <f>'AEO 2022 Table 49 Raw'!V191</f>
        <v>7.8036240000000001</v>
      </c>
      <c r="T206" s="27">
        <f>'AEO 2022 Table 49 Raw'!W191</f>
        <v>7.8030650000000001</v>
      </c>
      <c r="U206" s="27">
        <f>'AEO 2022 Table 49 Raw'!X191</f>
        <v>7.8030850000000003</v>
      </c>
      <c r="V206" s="27">
        <f>'AEO 2022 Table 49 Raw'!Y191</f>
        <v>7.8026049999999998</v>
      </c>
      <c r="W206" s="27">
        <f>'AEO 2022 Table 49 Raw'!Z191</f>
        <v>7.8033770000000002</v>
      </c>
      <c r="X206" s="27">
        <f>'AEO 2022 Table 49 Raw'!AA191</f>
        <v>7.8020009999999997</v>
      </c>
      <c r="Y206" s="27">
        <f>'AEO 2022 Table 49 Raw'!AB191</f>
        <v>7.8023569999999998</v>
      </c>
      <c r="Z206" s="27">
        <f>'AEO 2022 Table 49 Raw'!AC191</f>
        <v>7.802791</v>
      </c>
      <c r="AA206" s="27">
        <f>'AEO 2022 Table 49 Raw'!AD191</f>
        <v>7.8018890000000001</v>
      </c>
      <c r="AB206" s="27">
        <f>'AEO 2022 Table 49 Raw'!AE191</f>
        <v>7.8027090000000001</v>
      </c>
      <c r="AC206" s="27">
        <f>'AEO 2022 Table 49 Raw'!AF191</f>
        <v>7.8040050000000001</v>
      </c>
      <c r="AD206" s="27">
        <f>'AEO 2022 Table 49 Raw'!AG191</f>
        <v>7.805714</v>
      </c>
      <c r="AE206" s="27">
        <f>'AEO 2022 Table 49 Raw'!AH191</f>
        <v>7.8076210000000001</v>
      </c>
      <c r="AF206" s="27">
        <f>'AEO 2022 Table 49 Raw'!AI191</f>
        <v>7.8072840000000001</v>
      </c>
      <c r="AG206" s="45">
        <f>'AEO 2022 Table 49 Raw'!AJ191</f>
        <v>7.0000000000000001E-3</v>
      </c>
    </row>
    <row r="207" spans="1:33" ht="15" customHeight="1">
      <c r="A207" s="8" t="s">
        <v>1455</v>
      </c>
      <c r="B207" s="23" t="s">
        <v>1391</v>
      </c>
      <c r="C207" s="27">
        <f>'AEO 2022 Table 49 Raw'!F192</f>
        <v>7.7465859999999997</v>
      </c>
      <c r="D207" s="27">
        <f>'AEO 2022 Table 49 Raw'!G192</f>
        <v>7.8798199999999996</v>
      </c>
      <c r="E207" s="27">
        <f>'AEO 2022 Table 49 Raw'!H192</f>
        <v>8.0431240000000006</v>
      </c>
      <c r="F207" s="27">
        <f>'AEO 2022 Table 49 Raw'!I192</f>
        <v>8.1952339999999992</v>
      </c>
      <c r="G207" s="27">
        <f>'AEO 2022 Table 49 Raw'!J192</f>
        <v>8.3931500000000003</v>
      </c>
      <c r="H207" s="27">
        <f>'AEO 2022 Table 49 Raw'!K192</f>
        <v>8.6356450000000002</v>
      </c>
      <c r="I207" s="27">
        <f>'AEO 2022 Table 49 Raw'!L192</f>
        <v>8.8790619999999993</v>
      </c>
      <c r="J207" s="27">
        <f>'AEO 2022 Table 49 Raw'!M192</f>
        <v>8.9986920000000001</v>
      </c>
      <c r="K207" s="27">
        <f>'AEO 2022 Table 49 Raw'!N192</f>
        <v>9.1783020000000004</v>
      </c>
      <c r="L207" s="27">
        <f>'AEO 2022 Table 49 Raw'!O192</f>
        <v>9.3338300000000007</v>
      </c>
      <c r="M207" s="27">
        <f>'AEO 2022 Table 49 Raw'!P192</f>
        <v>9.4804119999999994</v>
      </c>
      <c r="N207" s="27">
        <f>'AEO 2022 Table 49 Raw'!Q192</f>
        <v>9.5731479999999998</v>
      </c>
      <c r="O207" s="27">
        <f>'AEO 2022 Table 49 Raw'!R192</f>
        <v>9.6038119999999996</v>
      </c>
      <c r="P207" s="27">
        <f>'AEO 2022 Table 49 Raw'!S192</f>
        <v>9.6305980000000009</v>
      </c>
      <c r="Q207" s="27">
        <f>'AEO 2022 Table 49 Raw'!T192</f>
        <v>9.6534410000000008</v>
      </c>
      <c r="R207" s="27">
        <f>'AEO 2022 Table 49 Raw'!U192</f>
        <v>9.6735310000000005</v>
      </c>
      <c r="S207" s="27">
        <f>'AEO 2022 Table 49 Raw'!V192</f>
        <v>9.6849410000000002</v>
      </c>
      <c r="T207" s="27">
        <f>'AEO 2022 Table 49 Raw'!W192</f>
        <v>9.6994579999999999</v>
      </c>
      <c r="U207" s="27">
        <f>'AEO 2022 Table 49 Raw'!X192</f>
        <v>9.7098200000000006</v>
      </c>
      <c r="V207" s="27">
        <f>'AEO 2022 Table 49 Raw'!Y192</f>
        <v>9.7212879999999995</v>
      </c>
      <c r="W207" s="27">
        <f>'AEO 2022 Table 49 Raw'!Z192</f>
        <v>9.7391419999999993</v>
      </c>
      <c r="X207" s="27">
        <f>'AEO 2022 Table 49 Raw'!AA192</f>
        <v>9.7542279999999995</v>
      </c>
      <c r="Y207" s="27">
        <f>'AEO 2022 Table 49 Raw'!AB192</f>
        <v>9.7743900000000004</v>
      </c>
      <c r="Z207" s="27">
        <f>'AEO 2022 Table 49 Raw'!AC192</f>
        <v>9.7884229999999999</v>
      </c>
      <c r="AA207" s="27">
        <f>'AEO 2022 Table 49 Raw'!AD192</f>
        <v>9.8056809999999999</v>
      </c>
      <c r="AB207" s="27">
        <f>'AEO 2022 Table 49 Raw'!AE192</f>
        <v>9.8293610000000005</v>
      </c>
      <c r="AC207" s="27">
        <f>'AEO 2022 Table 49 Raw'!AF192</f>
        <v>9.8503450000000008</v>
      </c>
      <c r="AD207" s="27">
        <f>'AEO 2022 Table 49 Raw'!AG192</f>
        <v>9.8839279999999992</v>
      </c>
      <c r="AE207" s="27">
        <f>'AEO 2022 Table 49 Raw'!AH192</f>
        <v>9.9265679999999996</v>
      </c>
      <c r="AF207" s="27">
        <f>'AEO 2022 Table 49 Raw'!AI192</f>
        <v>9.9356360000000006</v>
      </c>
      <c r="AG207" s="45">
        <f>'AEO 2022 Table 49 Raw'!AJ192</f>
        <v>8.9999999999999993E-3</v>
      </c>
    </row>
    <row r="208" spans="1:33" ht="15" customHeight="1">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27"/>
      <c r="AG208" s="45"/>
    </row>
    <row r="209" spans="1:33" ht="12" customHeight="1">
      <c r="B209" s="23" t="s">
        <v>1456</v>
      </c>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27"/>
      <c r="AG209" s="45"/>
    </row>
    <row r="210" spans="1:33" ht="15" customHeight="1">
      <c r="B210" s="23" t="s">
        <v>1267</v>
      </c>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27"/>
      <c r="AG210" s="45"/>
    </row>
    <row r="211" spans="1:33" ht="15" customHeight="1">
      <c r="A211" s="8" t="s">
        <v>1457</v>
      </c>
      <c r="B211" s="24" t="s">
        <v>1269</v>
      </c>
      <c r="C211" s="27">
        <f>'AEO 2022 Table 49 Raw'!F195</f>
        <v>185.67060900000001</v>
      </c>
      <c r="D211" s="27">
        <f>'AEO 2022 Table 49 Raw'!G195</f>
        <v>166.714371</v>
      </c>
      <c r="E211" s="27">
        <f>'AEO 2022 Table 49 Raw'!H195</f>
        <v>169.26367200000001</v>
      </c>
      <c r="F211" s="27">
        <f>'AEO 2022 Table 49 Raw'!I195</f>
        <v>171.59318500000001</v>
      </c>
      <c r="G211" s="27">
        <f>'AEO 2022 Table 49 Raw'!J195</f>
        <v>170.063705</v>
      </c>
      <c r="H211" s="27">
        <f>'AEO 2022 Table 49 Raw'!K195</f>
        <v>169.149506</v>
      </c>
      <c r="I211" s="27">
        <f>'AEO 2022 Table 49 Raw'!L195</f>
        <v>166.24754300000001</v>
      </c>
      <c r="J211" s="27">
        <f>'AEO 2022 Table 49 Raw'!M195</f>
        <v>164.835938</v>
      </c>
      <c r="K211" s="27">
        <f>'AEO 2022 Table 49 Raw'!N195</f>
        <v>163.983734</v>
      </c>
      <c r="L211" s="27">
        <f>'AEO 2022 Table 49 Raw'!O195</f>
        <v>161.544678</v>
      </c>
      <c r="M211" s="27">
        <f>'AEO 2022 Table 49 Raw'!P195</f>
        <v>159.51388499999999</v>
      </c>
      <c r="N211" s="27">
        <f>'AEO 2022 Table 49 Raw'!Q195</f>
        <v>159.08964499999999</v>
      </c>
      <c r="O211" s="27">
        <f>'AEO 2022 Table 49 Raw'!R195</f>
        <v>158.85093699999999</v>
      </c>
      <c r="P211" s="27">
        <f>'AEO 2022 Table 49 Raw'!S195</f>
        <v>154.389084</v>
      </c>
      <c r="Q211" s="27">
        <f>'AEO 2022 Table 49 Raw'!T195</f>
        <v>149.77919</v>
      </c>
      <c r="R211" s="27">
        <f>'AEO 2022 Table 49 Raw'!U195</f>
        <v>147.345123</v>
      </c>
      <c r="S211" s="27">
        <f>'AEO 2022 Table 49 Raw'!V195</f>
        <v>146.24800099999999</v>
      </c>
      <c r="T211" s="27">
        <f>'AEO 2022 Table 49 Raw'!W195</f>
        <v>146.73983799999999</v>
      </c>
      <c r="U211" s="27">
        <f>'AEO 2022 Table 49 Raw'!X195</f>
        <v>147.91339099999999</v>
      </c>
      <c r="V211" s="27">
        <f>'AEO 2022 Table 49 Raw'!Y195</f>
        <v>148.287003</v>
      </c>
      <c r="W211" s="27">
        <f>'AEO 2022 Table 49 Raw'!Z195</f>
        <v>147.127396</v>
      </c>
      <c r="X211" s="27">
        <f>'AEO 2022 Table 49 Raw'!AA195</f>
        <v>145.94485499999999</v>
      </c>
      <c r="Y211" s="27">
        <f>'AEO 2022 Table 49 Raw'!AB195</f>
        <v>144.549103</v>
      </c>
      <c r="Z211" s="27">
        <f>'AEO 2022 Table 49 Raw'!AC195</f>
        <v>142.84433000000001</v>
      </c>
      <c r="AA211" s="27">
        <f>'AEO 2022 Table 49 Raw'!AD195</f>
        <v>140.96894800000001</v>
      </c>
      <c r="AB211" s="27">
        <f>'AEO 2022 Table 49 Raw'!AE195</f>
        <v>141.02595500000001</v>
      </c>
      <c r="AC211" s="27">
        <f>'AEO 2022 Table 49 Raw'!AF195</f>
        <v>140.484116</v>
      </c>
      <c r="AD211" s="27">
        <f>'AEO 2022 Table 49 Raw'!AG195</f>
        <v>139.26696799999999</v>
      </c>
      <c r="AE211" s="27">
        <f>'AEO 2022 Table 49 Raw'!AH195</f>
        <v>139.47538800000001</v>
      </c>
      <c r="AF211" s="27">
        <f>'AEO 2022 Table 49 Raw'!AI195</f>
        <v>138.585678</v>
      </c>
      <c r="AG211" s="45">
        <f>'AEO 2022 Table 49 Raw'!AJ195</f>
        <v>-0.01</v>
      </c>
    </row>
    <row r="212" spans="1:33" ht="15" customHeight="1">
      <c r="A212" s="8" t="s">
        <v>1458</v>
      </c>
      <c r="B212" s="24" t="s">
        <v>1271</v>
      </c>
      <c r="C212" s="27">
        <f>'AEO 2022 Table 49 Raw'!F196</f>
        <v>81.597633000000002</v>
      </c>
      <c r="D212" s="27">
        <f>'AEO 2022 Table 49 Raw'!G196</f>
        <v>75.829834000000005</v>
      </c>
      <c r="E212" s="27">
        <f>'AEO 2022 Table 49 Raw'!H196</f>
        <v>79.866562000000002</v>
      </c>
      <c r="F212" s="27">
        <f>'AEO 2022 Table 49 Raw'!I196</f>
        <v>84.025169000000005</v>
      </c>
      <c r="G212" s="27">
        <f>'AEO 2022 Table 49 Raw'!J196</f>
        <v>86.267441000000005</v>
      </c>
      <c r="H212" s="27">
        <f>'AEO 2022 Table 49 Raw'!K196</f>
        <v>88.893692000000001</v>
      </c>
      <c r="I212" s="27">
        <f>'AEO 2022 Table 49 Raw'!L196</f>
        <v>90.623322000000002</v>
      </c>
      <c r="J212" s="27">
        <f>'AEO 2022 Table 49 Raw'!M196</f>
        <v>93.248733999999999</v>
      </c>
      <c r="K212" s="27">
        <f>'AEO 2022 Table 49 Raw'!N196</f>
        <v>96.304192</v>
      </c>
      <c r="L212" s="27">
        <f>'AEO 2022 Table 49 Raw'!O196</f>
        <v>98.513390000000001</v>
      </c>
      <c r="M212" s="27">
        <f>'AEO 2022 Table 49 Raw'!P196</f>
        <v>101.012337</v>
      </c>
      <c r="N212" s="27">
        <f>'AEO 2022 Table 49 Raw'!Q196</f>
        <v>104.637337</v>
      </c>
      <c r="O212" s="27">
        <f>'AEO 2022 Table 49 Raw'!R196</f>
        <v>108.711777</v>
      </c>
      <c r="P212" s="27">
        <f>'AEO 2022 Table 49 Raw'!S196</f>
        <v>109.63874800000001</v>
      </c>
      <c r="Q212" s="27">
        <f>'AEO 2022 Table 49 Raw'!T196</f>
        <v>110.568161</v>
      </c>
      <c r="R212" s="27">
        <f>'AEO 2022 Table 49 Raw'!U196</f>
        <v>112.579117</v>
      </c>
      <c r="S212" s="27">
        <f>'AEO 2022 Table 49 Raw'!V196</f>
        <v>115.95753499999999</v>
      </c>
      <c r="T212" s="27">
        <f>'AEO 2022 Table 49 Raw'!W196</f>
        <v>120.34869399999999</v>
      </c>
      <c r="U212" s="27">
        <f>'AEO 2022 Table 49 Raw'!X196</f>
        <v>125.49711600000001</v>
      </c>
      <c r="V212" s="27">
        <f>'AEO 2022 Table 49 Raw'!Y196</f>
        <v>130.22554</v>
      </c>
      <c r="W212" s="27">
        <f>'AEO 2022 Table 49 Raw'!Z196</f>
        <v>134.36489900000001</v>
      </c>
      <c r="X212" s="27">
        <f>'AEO 2022 Table 49 Raw'!AA196</f>
        <v>137.02387999999999</v>
      </c>
      <c r="Y212" s="27">
        <f>'AEO 2022 Table 49 Raw'!AB196</f>
        <v>139.677155</v>
      </c>
      <c r="Z212" s="27">
        <f>'AEO 2022 Table 49 Raw'!AC196</f>
        <v>142.47958399999999</v>
      </c>
      <c r="AA212" s="27">
        <f>'AEO 2022 Table 49 Raw'!AD196</f>
        <v>144.37713600000001</v>
      </c>
      <c r="AB212" s="27">
        <f>'AEO 2022 Table 49 Raw'!AE196</f>
        <v>147.97740200000001</v>
      </c>
      <c r="AC212" s="27">
        <f>'AEO 2022 Table 49 Raw'!AF196</f>
        <v>151.082809</v>
      </c>
      <c r="AD212" s="27">
        <f>'AEO 2022 Table 49 Raw'!AG196</f>
        <v>153.550522</v>
      </c>
      <c r="AE212" s="27">
        <f>'AEO 2022 Table 49 Raw'!AH196</f>
        <v>157.67443800000001</v>
      </c>
      <c r="AF212" s="27">
        <f>'AEO 2022 Table 49 Raw'!AI196</f>
        <v>160.71824599999999</v>
      </c>
      <c r="AG212" s="45">
        <f>'AEO 2022 Table 49 Raw'!AJ196</f>
        <v>2.4E-2</v>
      </c>
    </row>
    <row r="213" spans="1:33" ht="15" customHeight="1">
      <c r="A213" s="8" t="s">
        <v>1459</v>
      </c>
      <c r="B213" s="24" t="s">
        <v>915</v>
      </c>
      <c r="C213" s="27">
        <f>'AEO 2022 Table 49 Raw'!F197</f>
        <v>0.37648999999999999</v>
      </c>
      <c r="D213" s="27">
        <f>'AEO 2022 Table 49 Raw'!G197</f>
        <v>0.351775</v>
      </c>
      <c r="E213" s="27">
        <f>'AEO 2022 Table 49 Raw'!H197</f>
        <v>0.37203000000000003</v>
      </c>
      <c r="F213" s="27">
        <f>'AEO 2022 Table 49 Raw'!I197</f>
        <v>0.39303399999999999</v>
      </c>
      <c r="G213" s="27">
        <f>'AEO 2022 Table 49 Raw'!J197</f>
        <v>0.40582099999999999</v>
      </c>
      <c r="H213" s="27">
        <f>'AEO 2022 Table 49 Raw'!K197</f>
        <v>0.42066799999999999</v>
      </c>
      <c r="I213" s="27">
        <f>'AEO 2022 Table 49 Raw'!L197</f>
        <v>0.43120799999999998</v>
      </c>
      <c r="J213" s="27">
        <f>'AEO 2022 Table 49 Raw'!M197</f>
        <v>0.44614700000000002</v>
      </c>
      <c r="K213" s="27">
        <f>'AEO 2022 Table 49 Raw'!N197</f>
        <v>0.46339999999999998</v>
      </c>
      <c r="L213" s="27">
        <f>'AEO 2022 Table 49 Raw'!O197</f>
        <v>0.47684799999999999</v>
      </c>
      <c r="M213" s="27">
        <f>'AEO 2022 Table 49 Raw'!P197</f>
        <v>0.49202899999999999</v>
      </c>
      <c r="N213" s="27">
        <f>'AEO 2022 Table 49 Raw'!Q197</f>
        <v>0.51305199999999995</v>
      </c>
      <c r="O213" s="27">
        <f>'AEO 2022 Table 49 Raw'!R197</f>
        <v>0.53617700000000001</v>
      </c>
      <c r="P213" s="27">
        <f>'AEO 2022 Table 49 Raw'!S197</f>
        <v>0.54502399999999995</v>
      </c>
      <c r="Q213" s="27">
        <f>'AEO 2022 Table 49 Raw'!T197</f>
        <v>0.55361899999999997</v>
      </c>
      <c r="R213" s="27">
        <f>'AEO 2022 Table 49 Raw'!U197</f>
        <v>0.56938200000000005</v>
      </c>
      <c r="S213" s="27">
        <f>'AEO 2022 Table 49 Raw'!V197</f>
        <v>0.59170900000000004</v>
      </c>
      <c r="T213" s="27">
        <f>'AEO 2022 Table 49 Raw'!W197</f>
        <v>0.62098799999999998</v>
      </c>
      <c r="U213" s="27">
        <f>'AEO 2022 Table 49 Raw'!X197</f>
        <v>0.65500000000000003</v>
      </c>
      <c r="V213" s="27">
        <f>'AEO 2022 Table 49 Raw'!Y197</f>
        <v>0.68750800000000001</v>
      </c>
      <c r="W213" s="27">
        <f>'AEO 2022 Table 49 Raw'!Z197</f>
        <v>0.71600299999999995</v>
      </c>
      <c r="X213" s="27">
        <f>'AEO 2022 Table 49 Raw'!AA197</f>
        <v>0.74159699999999995</v>
      </c>
      <c r="Y213" s="27">
        <f>'AEO 2022 Table 49 Raw'!AB197</f>
        <v>0.76776</v>
      </c>
      <c r="Z213" s="27">
        <f>'AEO 2022 Table 49 Raw'!AC197</f>
        <v>0.79410099999999995</v>
      </c>
      <c r="AA213" s="27">
        <f>'AEO 2022 Table 49 Raw'!AD197</f>
        <v>0.81852100000000005</v>
      </c>
      <c r="AB213" s="27">
        <f>'AEO 2022 Table 49 Raw'!AE197</f>
        <v>0.85411800000000004</v>
      </c>
      <c r="AC213" s="27">
        <f>'AEO 2022 Table 49 Raw'!AF197</f>
        <v>0.88782399999999995</v>
      </c>
      <c r="AD213" s="27">
        <f>'AEO 2022 Table 49 Raw'!AG197</f>
        <v>0.91863399999999995</v>
      </c>
      <c r="AE213" s="27">
        <f>'AEO 2022 Table 49 Raw'!AH197</f>
        <v>0.96042799999999995</v>
      </c>
      <c r="AF213" s="27">
        <f>'AEO 2022 Table 49 Raw'!AI197</f>
        <v>0.99714999999999998</v>
      </c>
      <c r="AG213" s="45">
        <f>'AEO 2022 Table 49 Raw'!AJ197</f>
        <v>3.4000000000000002E-2</v>
      </c>
    </row>
    <row r="214" spans="1:33" ht="15" customHeight="1">
      <c r="A214" s="8" t="s">
        <v>1460</v>
      </c>
      <c r="B214" s="24" t="s">
        <v>1274</v>
      </c>
      <c r="C214" s="27">
        <f>'AEO 2022 Table 49 Raw'!F198</f>
        <v>0.146287</v>
      </c>
      <c r="D214" s="27">
        <f>'AEO 2022 Table 49 Raw'!G198</f>
        <v>0.13153699999999999</v>
      </c>
      <c r="E214" s="27">
        <f>'AEO 2022 Table 49 Raw'!H198</f>
        <v>0.13419600000000001</v>
      </c>
      <c r="F214" s="27">
        <f>'AEO 2022 Table 49 Raw'!I198</f>
        <v>0.13686799999999999</v>
      </c>
      <c r="G214" s="27">
        <f>'AEO 2022 Table 49 Raw'!J198</f>
        <v>0.13653000000000001</v>
      </c>
      <c r="H214" s="27">
        <f>'AEO 2022 Table 49 Raw'!K198</f>
        <v>0.136818</v>
      </c>
      <c r="I214" s="27">
        <f>'AEO 2022 Table 49 Raw'!L198</f>
        <v>0.13566700000000001</v>
      </c>
      <c r="J214" s="27">
        <f>'AEO 2022 Table 49 Raw'!M198</f>
        <v>0.13586400000000001</v>
      </c>
      <c r="K214" s="27">
        <f>'AEO 2022 Table 49 Raw'!N198</f>
        <v>0.136686</v>
      </c>
      <c r="L214" s="27">
        <f>'AEO 2022 Table 49 Raw'!O198</f>
        <v>0.13638900000000001</v>
      </c>
      <c r="M214" s="27">
        <f>'AEO 2022 Table 49 Raw'!P198</f>
        <v>0.13655700000000001</v>
      </c>
      <c r="N214" s="27">
        <f>'AEO 2022 Table 49 Raw'!Q198</f>
        <v>0.13822300000000001</v>
      </c>
      <c r="O214" s="27">
        <f>'AEO 2022 Table 49 Raw'!R198</f>
        <v>0.14028099999999999</v>
      </c>
      <c r="P214" s="27">
        <f>'AEO 2022 Table 49 Raw'!S198</f>
        <v>0.13853199999999999</v>
      </c>
      <c r="Q214" s="27">
        <f>'AEO 2022 Table 49 Raw'!T198</f>
        <v>0.13688</v>
      </c>
      <c r="R214" s="27">
        <f>'AEO 2022 Table 49 Raw'!U198</f>
        <v>0.137014</v>
      </c>
      <c r="S214" s="27">
        <f>'AEO 2022 Table 49 Raw'!V198</f>
        <v>0.13922799999999999</v>
      </c>
      <c r="T214" s="27">
        <f>'AEO 2022 Table 49 Raw'!W198</f>
        <v>0.14304600000000001</v>
      </c>
      <c r="U214" s="27">
        <f>'AEO 2022 Table 49 Raw'!X198</f>
        <v>0.14782699999999999</v>
      </c>
      <c r="V214" s="27">
        <f>'AEO 2022 Table 49 Raw'!Y198</f>
        <v>0.15223300000000001</v>
      </c>
      <c r="W214" s="27">
        <f>'AEO 2022 Table 49 Raw'!Z198</f>
        <v>0.15570800000000001</v>
      </c>
      <c r="X214" s="27">
        <f>'AEO 2022 Table 49 Raw'!AA198</f>
        <v>0.15860399999999999</v>
      </c>
      <c r="Y214" s="27">
        <f>'AEO 2022 Table 49 Raw'!AB198</f>
        <v>0.16243099999999999</v>
      </c>
      <c r="Z214" s="27">
        <f>'AEO 2022 Table 49 Raw'!AC198</f>
        <v>0.166439</v>
      </c>
      <c r="AA214" s="27">
        <f>'AEO 2022 Table 49 Raw'!AD198</f>
        <v>0.17022399999999999</v>
      </c>
      <c r="AB214" s="27">
        <f>'AEO 2022 Table 49 Raw'!AE198</f>
        <v>0.178258</v>
      </c>
      <c r="AC214" s="27">
        <f>'AEO 2022 Table 49 Raw'!AF198</f>
        <v>0.186339</v>
      </c>
      <c r="AD214" s="27">
        <f>'AEO 2022 Table 49 Raw'!AG198</f>
        <v>0.19431000000000001</v>
      </c>
      <c r="AE214" s="27">
        <f>'AEO 2022 Table 49 Raw'!AH198</f>
        <v>0.20520099999999999</v>
      </c>
      <c r="AF214" s="27">
        <f>'AEO 2022 Table 49 Raw'!AI198</f>
        <v>0.21567700000000001</v>
      </c>
      <c r="AG214" s="45">
        <f>'AEO 2022 Table 49 Raw'!AJ198</f>
        <v>1.2999999999999999E-2</v>
      </c>
    </row>
    <row r="215" spans="1:33" ht="15" customHeight="1">
      <c r="A215" s="8" t="s">
        <v>1461</v>
      </c>
      <c r="B215" s="24" t="s">
        <v>1276</v>
      </c>
      <c r="C215" s="27">
        <f>'AEO 2022 Table 49 Raw'!F199</f>
        <v>4.6749590000000003</v>
      </c>
      <c r="D215" s="27">
        <f>'AEO 2022 Table 49 Raw'!G199</f>
        <v>4.1136210000000002</v>
      </c>
      <c r="E215" s="27">
        <f>'AEO 2022 Table 49 Raw'!H199</f>
        <v>4.0970579999999996</v>
      </c>
      <c r="F215" s="27">
        <f>'AEO 2022 Table 49 Raw'!I199</f>
        <v>4.0762309999999999</v>
      </c>
      <c r="G215" s="27">
        <f>'AEO 2022 Table 49 Raw'!J199</f>
        <v>3.9636719999999999</v>
      </c>
      <c r="H215" s="27">
        <f>'AEO 2022 Table 49 Raw'!K199</f>
        <v>3.8751370000000001</v>
      </c>
      <c r="I215" s="27">
        <f>'AEO 2022 Table 49 Raw'!L199</f>
        <v>3.7487970000000002</v>
      </c>
      <c r="J215" s="27">
        <f>'AEO 2022 Table 49 Raw'!M199</f>
        <v>3.667557</v>
      </c>
      <c r="K215" s="27">
        <f>'AEO 2022 Table 49 Raw'!N199</f>
        <v>3.623373</v>
      </c>
      <c r="L215" s="27">
        <f>'AEO 2022 Table 49 Raw'!O199</f>
        <v>3.5556399999999999</v>
      </c>
      <c r="M215" s="27">
        <f>'AEO 2022 Table 49 Raw'!P199</f>
        <v>3.5101819999999999</v>
      </c>
      <c r="N215" s="27">
        <f>'AEO 2022 Table 49 Raw'!Q199</f>
        <v>3.5222980000000002</v>
      </c>
      <c r="O215" s="27">
        <f>'AEO 2022 Table 49 Raw'!R199</f>
        <v>3.545372</v>
      </c>
      <c r="P215" s="27">
        <f>'AEO 2022 Table 49 Raw'!S199</f>
        <v>3.4739800000000001</v>
      </c>
      <c r="Q215" s="27">
        <f>'AEO 2022 Table 49 Raw'!T199</f>
        <v>3.4045070000000002</v>
      </c>
      <c r="R215" s="27">
        <f>'AEO 2022 Table 49 Raw'!U199</f>
        <v>3.3810989999999999</v>
      </c>
      <c r="S215" s="27">
        <f>'AEO 2022 Table 49 Raw'!V199</f>
        <v>3.3964660000000002</v>
      </c>
      <c r="T215" s="27">
        <f>'AEO 2022 Table 49 Raw'!W199</f>
        <v>3.4759150000000001</v>
      </c>
      <c r="U215" s="27">
        <f>'AEO 2022 Table 49 Raw'!X199</f>
        <v>3.5959919999999999</v>
      </c>
      <c r="V215" s="27">
        <f>'AEO 2022 Table 49 Raw'!Y199</f>
        <v>3.7049690000000002</v>
      </c>
      <c r="W215" s="27">
        <f>'AEO 2022 Table 49 Raw'!Z199</f>
        <v>3.7903709999999999</v>
      </c>
      <c r="X215" s="27">
        <f>'AEO 2022 Table 49 Raw'!AA199</f>
        <v>3.8312810000000002</v>
      </c>
      <c r="Y215" s="27">
        <f>'AEO 2022 Table 49 Raw'!AB199</f>
        <v>3.9664489999999999</v>
      </c>
      <c r="Z215" s="27">
        <f>'AEO 2022 Table 49 Raw'!AC199</f>
        <v>3.994008</v>
      </c>
      <c r="AA215" s="27">
        <f>'AEO 2022 Table 49 Raw'!AD199</f>
        <v>4.0998010000000003</v>
      </c>
      <c r="AB215" s="27">
        <f>'AEO 2022 Table 49 Raw'!AE199</f>
        <v>4.1446120000000004</v>
      </c>
      <c r="AC215" s="27">
        <f>'AEO 2022 Table 49 Raw'!AF199</f>
        <v>4.1815119999999997</v>
      </c>
      <c r="AD215" s="27">
        <f>'AEO 2022 Table 49 Raw'!AG199</f>
        <v>4.1852989999999997</v>
      </c>
      <c r="AE215" s="27">
        <f>'AEO 2022 Table 49 Raw'!AH199</f>
        <v>4.2199200000000001</v>
      </c>
      <c r="AF215" s="27">
        <f>'AEO 2022 Table 49 Raw'!AI199</f>
        <v>4.3698420000000002</v>
      </c>
      <c r="AG215" s="45">
        <f>'AEO 2022 Table 49 Raw'!AJ199</f>
        <v>-2E-3</v>
      </c>
    </row>
    <row r="216" spans="1:33" ht="15" customHeight="1">
      <c r="A216" s="8" t="s">
        <v>1462</v>
      </c>
      <c r="B216" s="24" t="s">
        <v>1278</v>
      </c>
      <c r="C216" s="27">
        <f>'AEO 2022 Table 49 Raw'!F200</f>
        <v>2.7330000000000002E-3</v>
      </c>
      <c r="D216" s="27">
        <f>'AEO 2022 Table 49 Raw'!G200</f>
        <v>2.48E-3</v>
      </c>
      <c r="E216" s="27">
        <f>'AEO 2022 Table 49 Raw'!H200</f>
        <v>2.5460000000000001E-3</v>
      </c>
      <c r="F216" s="27">
        <f>'AEO 2022 Table 49 Raw'!I200</f>
        <v>2.611E-3</v>
      </c>
      <c r="G216" s="27">
        <f>'AEO 2022 Table 49 Raw'!J200</f>
        <v>2.6180000000000001E-3</v>
      </c>
      <c r="H216" s="27">
        <f>'AEO 2022 Table 49 Raw'!K200</f>
        <v>2.6350000000000002E-3</v>
      </c>
      <c r="I216" s="27">
        <f>'AEO 2022 Table 49 Raw'!L200</f>
        <v>2.6220000000000002E-3</v>
      </c>
      <c r="J216" s="27">
        <f>'AEO 2022 Table 49 Raw'!M200</f>
        <v>2.6340000000000001E-3</v>
      </c>
      <c r="K216" s="27">
        <f>'AEO 2022 Table 49 Raw'!N200</f>
        <v>2.6559999999999999E-3</v>
      </c>
      <c r="L216" s="27">
        <f>'AEO 2022 Table 49 Raw'!O200</f>
        <v>2.653E-3</v>
      </c>
      <c r="M216" s="27">
        <f>'AEO 2022 Table 49 Raw'!P200</f>
        <v>2.6580000000000002E-3</v>
      </c>
      <c r="N216" s="27">
        <f>'AEO 2022 Table 49 Raw'!Q200</f>
        <v>2.6909999999999998E-3</v>
      </c>
      <c r="O216" s="27">
        <f>'AEO 2022 Table 49 Raw'!R200</f>
        <v>2.7299999999999998E-3</v>
      </c>
      <c r="P216" s="27">
        <f>'AEO 2022 Table 49 Raw'!S200</f>
        <v>2.6949999999999999E-3</v>
      </c>
      <c r="Q216" s="27">
        <f>'AEO 2022 Table 49 Raw'!T200</f>
        <v>2.6570000000000001E-3</v>
      </c>
      <c r="R216" s="27">
        <f>'AEO 2022 Table 49 Raw'!U200</f>
        <v>2.653E-3</v>
      </c>
      <c r="S216" s="27">
        <f>'AEO 2022 Table 49 Raw'!V200</f>
        <v>2.6770000000000001E-3</v>
      </c>
      <c r="T216" s="27">
        <f>'AEO 2022 Table 49 Raw'!W200</f>
        <v>2.728E-3</v>
      </c>
      <c r="U216" s="27">
        <f>'AEO 2022 Table 49 Raw'!X200</f>
        <v>2.794E-3</v>
      </c>
      <c r="V216" s="27">
        <f>'AEO 2022 Table 49 Raw'!Y200</f>
        <v>2.8479999999999998E-3</v>
      </c>
      <c r="W216" s="27">
        <f>'AEO 2022 Table 49 Raw'!Z200</f>
        <v>2.8800000000000002E-3</v>
      </c>
      <c r="X216" s="27">
        <f>'AEO 2022 Table 49 Raw'!AA200</f>
        <v>2.8969999999999998E-3</v>
      </c>
      <c r="Y216" s="27">
        <f>'AEO 2022 Table 49 Raw'!AB200</f>
        <v>2.9129999999999998E-3</v>
      </c>
      <c r="Z216" s="27">
        <f>'AEO 2022 Table 49 Raw'!AC200</f>
        <v>2.928E-3</v>
      </c>
      <c r="AA216" s="27">
        <f>'AEO 2022 Table 49 Raw'!AD200</f>
        <v>2.9359999999999998E-3</v>
      </c>
      <c r="AB216" s="27">
        <f>'AEO 2022 Table 49 Raw'!AE200</f>
        <v>2.9810000000000001E-3</v>
      </c>
      <c r="AC216" s="27">
        <f>'AEO 2022 Table 49 Raw'!AF200</f>
        <v>3.0170000000000002E-3</v>
      </c>
      <c r="AD216" s="27">
        <f>'AEO 2022 Table 49 Raw'!AG200</f>
        <v>3.0400000000000002E-3</v>
      </c>
      <c r="AE216" s="27">
        <f>'AEO 2022 Table 49 Raw'!AH200</f>
        <v>3.0969999999999999E-3</v>
      </c>
      <c r="AF216" s="27">
        <f>'AEO 2022 Table 49 Raw'!AI200</f>
        <v>3.1340000000000001E-3</v>
      </c>
      <c r="AG216" s="45">
        <f>'AEO 2022 Table 49 Raw'!AJ200</f>
        <v>5.0000000000000001E-3</v>
      </c>
    </row>
    <row r="217" spans="1:33" ht="15" customHeight="1">
      <c r="A217" s="8" t="s">
        <v>1463</v>
      </c>
      <c r="B217" s="24" t="s">
        <v>1280</v>
      </c>
      <c r="C217" s="27">
        <f>'AEO 2022 Table 49 Raw'!F201</f>
        <v>0.42980000000000002</v>
      </c>
      <c r="D217" s="27">
        <f>'AEO 2022 Table 49 Raw'!G201</f>
        <v>0.40158500000000003</v>
      </c>
      <c r="E217" s="27">
        <f>'AEO 2022 Table 49 Raw'!H201</f>
        <v>0.424709</v>
      </c>
      <c r="F217" s="27">
        <f>'AEO 2022 Table 49 Raw'!I201</f>
        <v>0.448687</v>
      </c>
      <c r="G217" s="27">
        <f>'AEO 2022 Table 49 Raw'!J201</f>
        <v>0.46328399999999997</v>
      </c>
      <c r="H217" s="27">
        <f>'AEO 2022 Table 49 Raw'!K201</f>
        <v>0.48023300000000002</v>
      </c>
      <c r="I217" s="27">
        <f>'AEO 2022 Table 49 Raw'!L201</f>
        <v>0.49226500000000001</v>
      </c>
      <c r="J217" s="27">
        <f>'AEO 2022 Table 49 Raw'!M201</f>
        <v>0.50931999999999999</v>
      </c>
      <c r="K217" s="27">
        <f>'AEO 2022 Table 49 Raw'!N201</f>
        <v>0.52901699999999996</v>
      </c>
      <c r="L217" s="27">
        <f>'AEO 2022 Table 49 Raw'!O201</f>
        <v>0.54436799999999996</v>
      </c>
      <c r="M217" s="27">
        <f>'AEO 2022 Table 49 Raw'!P201</f>
        <v>0.56169899999999995</v>
      </c>
      <c r="N217" s="27">
        <f>'AEO 2022 Table 49 Raw'!Q201</f>
        <v>0.58569899999999997</v>
      </c>
      <c r="O217" s="27">
        <f>'AEO 2022 Table 49 Raw'!R201</f>
        <v>0.61209800000000003</v>
      </c>
      <c r="P217" s="27">
        <f>'AEO 2022 Table 49 Raw'!S201</f>
        <v>0.62219800000000003</v>
      </c>
      <c r="Q217" s="27">
        <f>'AEO 2022 Table 49 Raw'!T201</f>
        <v>0.63200900000000004</v>
      </c>
      <c r="R217" s="27">
        <f>'AEO 2022 Table 49 Raw'!U201</f>
        <v>0.65000500000000005</v>
      </c>
      <c r="S217" s="27">
        <f>'AEO 2022 Table 49 Raw'!V201</f>
        <v>0.67549300000000001</v>
      </c>
      <c r="T217" s="27">
        <f>'AEO 2022 Table 49 Raw'!W201</f>
        <v>0.70891800000000005</v>
      </c>
      <c r="U217" s="27">
        <f>'AEO 2022 Table 49 Raw'!X201</f>
        <v>0.74774600000000002</v>
      </c>
      <c r="V217" s="27">
        <f>'AEO 2022 Table 49 Raw'!Y201</f>
        <v>0.78485700000000003</v>
      </c>
      <c r="W217" s="27">
        <f>'AEO 2022 Table 49 Raw'!Z201</f>
        <v>0.81738699999999997</v>
      </c>
      <c r="X217" s="27">
        <f>'AEO 2022 Table 49 Raw'!AA201</f>
        <v>0.84660500000000005</v>
      </c>
      <c r="Y217" s="27">
        <f>'AEO 2022 Table 49 Raw'!AB201</f>
        <v>0.87647299999999995</v>
      </c>
      <c r="Z217" s="27">
        <f>'AEO 2022 Table 49 Raw'!AC201</f>
        <v>0.90654400000000002</v>
      </c>
      <c r="AA217" s="27">
        <f>'AEO 2022 Table 49 Raw'!AD201</f>
        <v>0.93442099999999995</v>
      </c>
      <c r="AB217" s="27">
        <f>'AEO 2022 Table 49 Raw'!AE201</f>
        <v>0.97505900000000001</v>
      </c>
      <c r="AC217" s="27">
        <f>'AEO 2022 Table 49 Raw'!AF201</f>
        <v>1.0135369999999999</v>
      </c>
      <c r="AD217" s="27">
        <f>'AEO 2022 Table 49 Raw'!AG201</f>
        <v>1.04871</v>
      </c>
      <c r="AE217" s="27">
        <f>'AEO 2022 Table 49 Raw'!AH201</f>
        <v>1.096422</v>
      </c>
      <c r="AF217" s="27">
        <f>'AEO 2022 Table 49 Raw'!AI201</f>
        <v>1.138344</v>
      </c>
      <c r="AG217" s="45">
        <f>'AEO 2022 Table 49 Raw'!AJ201</f>
        <v>3.4000000000000002E-2</v>
      </c>
    </row>
    <row r="218" spans="1:33" ht="15" customHeight="1">
      <c r="A218" s="8" t="s">
        <v>1464</v>
      </c>
      <c r="B218" s="24" t="s">
        <v>1282</v>
      </c>
      <c r="C218" s="27">
        <f>'AEO 2022 Table 49 Raw'!F202</f>
        <v>0.44802900000000001</v>
      </c>
      <c r="D218" s="27">
        <f>'AEO 2022 Table 49 Raw'!G202</f>
        <v>0.41861799999999999</v>
      </c>
      <c r="E218" s="27">
        <f>'AEO 2022 Table 49 Raw'!H202</f>
        <v>0.442722</v>
      </c>
      <c r="F218" s="27">
        <f>'AEO 2022 Table 49 Raw'!I202</f>
        <v>0.46771699999999999</v>
      </c>
      <c r="G218" s="27">
        <f>'AEO 2022 Table 49 Raw'!J202</f>
        <v>0.48293399999999997</v>
      </c>
      <c r="H218" s="27">
        <f>'AEO 2022 Table 49 Raw'!K202</f>
        <v>0.50060099999999996</v>
      </c>
      <c r="I218" s="27">
        <f>'AEO 2022 Table 49 Raw'!L202</f>
        <v>0.51314400000000004</v>
      </c>
      <c r="J218" s="27">
        <f>'AEO 2022 Table 49 Raw'!M202</f>
        <v>0.53092200000000001</v>
      </c>
      <c r="K218" s="27">
        <f>'AEO 2022 Table 49 Raw'!N202</f>
        <v>0.551454</v>
      </c>
      <c r="L218" s="27">
        <f>'AEO 2022 Table 49 Raw'!O202</f>
        <v>0.56745599999999996</v>
      </c>
      <c r="M218" s="27">
        <f>'AEO 2022 Table 49 Raw'!P202</f>
        <v>0.58552300000000002</v>
      </c>
      <c r="N218" s="27">
        <f>'AEO 2022 Table 49 Raw'!Q202</f>
        <v>0.610541</v>
      </c>
      <c r="O218" s="27">
        <f>'AEO 2022 Table 49 Raw'!R202</f>
        <v>0.63805900000000004</v>
      </c>
      <c r="P218" s="27">
        <f>'AEO 2022 Table 49 Raw'!S202</f>
        <v>0.64858700000000002</v>
      </c>
      <c r="Q218" s="27">
        <f>'AEO 2022 Table 49 Raw'!T202</f>
        <v>0.65881500000000004</v>
      </c>
      <c r="R218" s="27">
        <f>'AEO 2022 Table 49 Raw'!U202</f>
        <v>0.67757400000000001</v>
      </c>
      <c r="S218" s="27">
        <f>'AEO 2022 Table 49 Raw'!V202</f>
        <v>0.70414299999999996</v>
      </c>
      <c r="T218" s="27">
        <f>'AEO 2022 Table 49 Raw'!W202</f>
        <v>0.73898600000000003</v>
      </c>
      <c r="U218" s="27">
        <f>'AEO 2022 Table 49 Raw'!X202</f>
        <v>0.77946099999999996</v>
      </c>
      <c r="V218" s="27">
        <f>'AEO 2022 Table 49 Raw'!Y202</f>
        <v>0.81814500000000001</v>
      </c>
      <c r="W218" s="27">
        <f>'AEO 2022 Table 49 Raw'!Z202</f>
        <v>0.85205500000000001</v>
      </c>
      <c r="X218" s="27">
        <f>'AEO 2022 Table 49 Raw'!AA202</f>
        <v>0.88251199999999996</v>
      </c>
      <c r="Y218" s="27">
        <f>'AEO 2022 Table 49 Raw'!AB202</f>
        <v>0.91364699999999999</v>
      </c>
      <c r="Z218" s="27">
        <f>'AEO 2022 Table 49 Raw'!AC202</f>
        <v>0.94499299999999997</v>
      </c>
      <c r="AA218" s="27">
        <f>'AEO 2022 Table 49 Raw'!AD202</f>
        <v>0.97405299999999995</v>
      </c>
      <c r="AB218" s="27">
        <f>'AEO 2022 Table 49 Raw'!AE202</f>
        <v>1.0164139999999999</v>
      </c>
      <c r="AC218" s="27">
        <f>'AEO 2022 Table 49 Raw'!AF202</f>
        <v>1.056524</v>
      </c>
      <c r="AD218" s="27">
        <f>'AEO 2022 Table 49 Raw'!AG202</f>
        <v>1.093189</v>
      </c>
      <c r="AE218" s="27">
        <f>'AEO 2022 Table 49 Raw'!AH202</f>
        <v>1.142925</v>
      </c>
      <c r="AF218" s="27">
        <f>'AEO 2022 Table 49 Raw'!AI202</f>
        <v>1.186625</v>
      </c>
      <c r="AG218" s="45">
        <f>'AEO 2022 Table 49 Raw'!AJ202</f>
        <v>3.4000000000000002E-2</v>
      </c>
    </row>
    <row r="219" spans="1:33" ht="15" customHeight="1">
      <c r="A219" s="8" t="s">
        <v>1465</v>
      </c>
      <c r="B219" s="24" t="s">
        <v>1284</v>
      </c>
      <c r="C219" s="27">
        <f>'AEO 2022 Table 49 Raw'!F203</f>
        <v>5.0000000000000002E-5</v>
      </c>
      <c r="D219" s="27">
        <f>'AEO 2022 Table 49 Raw'!G203</f>
        <v>4.6E-5</v>
      </c>
      <c r="E219" s="27">
        <f>'AEO 2022 Table 49 Raw'!H203</f>
        <v>4.6999999999999997E-5</v>
      </c>
      <c r="F219" s="27">
        <f>'AEO 2022 Table 49 Raw'!I203</f>
        <v>4.8000000000000001E-5</v>
      </c>
      <c r="G219" s="27">
        <f>'AEO 2022 Table 49 Raw'!J203</f>
        <v>4.6999999999999997E-5</v>
      </c>
      <c r="H219" s="27">
        <f>'AEO 2022 Table 49 Raw'!K203</f>
        <v>4.6999999999999997E-5</v>
      </c>
      <c r="I219" s="27">
        <f>'AEO 2022 Table 49 Raw'!L203</f>
        <v>4.6999999999999997E-5</v>
      </c>
      <c r="J219" s="27">
        <f>'AEO 2022 Table 49 Raw'!M203</f>
        <v>4.6999999999999997E-5</v>
      </c>
      <c r="K219" s="27">
        <f>'AEO 2022 Table 49 Raw'!N203</f>
        <v>4.6E-5</v>
      </c>
      <c r="L219" s="27">
        <f>'AEO 2022 Table 49 Raw'!O203</f>
        <v>4.6E-5</v>
      </c>
      <c r="M219" s="27">
        <f>'AEO 2022 Table 49 Raw'!P203</f>
        <v>4.5000000000000003E-5</v>
      </c>
      <c r="N219" s="27">
        <f>'AEO 2022 Table 49 Raw'!Q203</f>
        <v>4.3999999999999999E-5</v>
      </c>
      <c r="O219" s="27">
        <f>'AEO 2022 Table 49 Raw'!R203</f>
        <v>4.3999999999999999E-5</v>
      </c>
      <c r="P219" s="27">
        <f>'AEO 2022 Table 49 Raw'!S203</f>
        <v>4.1999999999999998E-5</v>
      </c>
      <c r="Q219" s="27">
        <f>'AEO 2022 Table 49 Raw'!T203</f>
        <v>4.0000000000000003E-5</v>
      </c>
      <c r="R219" s="27">
        <f>'AEO 2022 Table 49 Raw'!U203</f>
        <v>3.8999999999999999E-5</v>
      </c>
      <c r="S219" s="27">
        <f>'AEO 2022 Table 49 Raw'!V203</f>
        <v>3.8000000000000002E-5</v>
      </c>
      <c r="T219" s="27">
        <f>'AEO 2022 Table 49 Raw'!W203</f>
        <v>3.8000000000000002E-5</v>
      </c>
      <c r="U219" s="27">
        <f>'AEO 2022 Table 49 Raw'!X203</f>
        <v>3.6999999999999998E-5</v>
      </c>
      <c r="V219" s="27">
        <f>'AEO 2022 Table 49 Raw'!Y203</f>
        <v>3.6999999999999998E-5</v>
      </c>
      <c r="W219" s="27">
        <f>'AEO 2022 Table 49 Raw'!Z203</f>
        <v>3.6000000000000001E-5</v>
      </c>
      <c r="X219" s="27">
        <f>'AEO 2022 Table 49 Raw'!AA203</f>
        <v>3.4999999999999997E-5</v>
      </c>
      <c r="Y219" s="27">
        <f>'AEO 2022 Table 49 Raw'!AB203</f>
        <v>3.4E-5</v>
      </c>
      <c r="Z219" s="27">
        <f>'AEO 2022 Table 49 Raw'!AC203</f>
        <v>3.4E-5</v>
      </c>
      <c r="AA219" s="27">
        <f>'AEO 2022 Table 49 Raw'!AD203</f>
        <v>3.3000000000000003E-5</v>
      </c>
      <c r="AB219" s="27">
        <f>'AEO 2022 Table 49 Raw'!AE203</f>
        <v>3.1999999999999999E-5</v>
      </c>
      <c r="AC219" s="27">
        <f>'AEO 2022 Table 49 Raw'!AF203</f>
        <v>3.1000000000000001E-5</v>
      </c>
      <c r="AD219" s="27">
        <f>'AEO 2022 Table 49 Raw'!AG203</f>
        <v>3.1000000000000001E-5</v>
      </c>
      <c r="AE219" s="27">
        <f>'AEO 2022 Table 49 Raw'!AH203</f>
        <v>3.0000000000000001E-5</v>
      </c>
      <c r="AF219" s="27">
        <f>'AEO 2022 Table 49 Raw'!AI203</f>
        <v>2.9E-5</v>
      </c>
      <c r="AG219" s="45">
        <f>'AEO 2022 Table 49 Raw'!AJ203</f>
        <v>-1.7999999999999999E-2</v>
      </c>
    </row>
    <row r="220" spans="1:33" ht="15" customHeight="1">
      <c r="A220" s="8" t="s">
        <v>1466</v>
      </c>
      <c r="B220" s="24" t="s">
        <v>1286</v>
      </c>
      <c r="C220" s="27">
        <f>'AEO 2022 Table 49 Raw'!F204</f>
        <v>273.34655800000002</v>
      </c>
      <c r="D220" s="27">
        <f>'AEO 2022 Table 49 Raw'!G204</f>
        <v>247.963852</v>
      </c>
      <c r="E220" s="27">
        <f>'AEO 2022 Table 49 Raw'!H204</f>
        <v>254.60356100000001</v>
      </c>
      <c r="F220" s="27">
        <f>'AEO 2022 Table 49 Raw'!I204</f>
        <v>261.14352400000001</v>
      </c>
      <c r="G220" s="27">
        <f>'AEO 2022 Table 49 Raw'!J204</f>
        <v>261.78610200000003</v>
      </c>
      <c r="H220" s="27">
        <f>'AEO 2022 Table 49 Raw'!K204</f>
        <v>263.45931999999999</v>
      </c>
      <c r="I220" s="27">
        <f>'AEO 2022 Table 49 Raw'!L204</f>
        <v>262.19467200000003</v>
      </c>
      <c r="J220" s="27">
        <f>'AEO 2022 Table 49 Raw'!M204</f>
        <v>263.37710600000003</v>
      </c>
      <c r="K220" s="27">
        <f>'AEO 2022 Table 49 Raw'!N204</f>
        <v>265.59463499999998</v>
      </c>
      <c r="L220" s="27">
        <f>'AEO 2022 Table 49 Raw'!O204</f>
        <v>265.341431</v>
      </c>
      <c r="M220" s="27">
        <f>'AEO 2022 Table 49 Raw'!P204</f>
        <v>265.81500199999999</v>
      </c>
      <c r="N220" s="27">
        <f>'AEO 2022 Table 49 Raw'!Q204</f>
        <v>269.09945699999997</v>
      </c>
      <c r="O220" s="27">
        <f>'AEO 2022 Table 49 Raw'!R204</f>
        <v>273.03750600000001</v>
      </c>
      <c r="P220" s="27">
        <f>'AEO 2022 Table 49 Raw'!S204</f>
        <v>269.45892300000003</v>
      </c>
      <c r="Q220" s="27">
        <f>'AEO 2022 Table 49 Raw'!T204</f>
        <v>265.73586999999998</v>
      </c>
      <c r="R220" s="27">
        <f>'AEO 2022 Table 49 Raw'!U204</f>
        <v>265.34204099999999</v>
      </c>
      <c r="S220" s="27">
        <f>'AEO 2022 Table 49 Raw'!V204</f>
        <v>267.71523999999999</v>
      </c>
      <c r="T220" s="27">
        <f>'AEO 2022 Table 49 Raw'!W204</f>
        <v>272.77914399999997</v>
      </c>
      <c r="U220" s="27">
        <f>'AEO 2022 Table 49 Raw'!X204</f>
        <v>279.33935500000001</v>
      </c>
      <c r="V220" s="27">
        <f>'AEO 2022 Table 49 Raw'!Y204</f>
        <v>284.663116</v>
      </c>
      <c r="W220" s="27">
        <f>'AEO 2022 Table 49 Raw'!Z204</f>
        <v>287.82678199999998</v>
      </c>
      <c r="X220" s="27">
        <f>'AEO 2022 Table 49 Raw'!AA204</f>
        <v>289.43225100000001</v>
      </c>
      <c r="Y220" s="27">
        <f>'AEO 2022 Table 49 Raw'!AB204</f>
        <v>290.91592400000002</v>
      </c>
      <c r="Z220" s="27">
        <f>'AEO 2022 Table 49 Raw'!AC204</f>
        <v>292.132904</v>
      </c>
      <c r="AA220" s="27">
        <f>'AEO 2022 Table 49 Raw'!AD204</f>
        <v>292.34609999999998</v>
      </c>
      <c r="AB220" s="27">
        <f>'AEO 2022 Table 49 Raw'!AE204</f>
        <v>296.17486600000001</v>
      </c>
      <c r="AC220" s="27">
        <f>'AEO 2022 Table 49 Raw'!AF204</f>
        <v>298.895691</v>
      </c>
      <c r="AD220" s="27">
        <f>'AEO 2022 Table 49 Raw'!AG204</f>
        <v>300.260651</v>
      </c>
      <c r="AE220" s="27">
        <f>'AEO 2022 Table 49 Raw'!AH204</f>
        <v>304.77789300000001</v>
      </c>
      <c r="AF220" s="27">
        <f>'AEO 2022 Table 49 Raw'!AI204</f>
        <v>307.21469100000002</v>
      </c>
      <c r="AG220" s="45">
        <f>'AEO 2022 Table 49 Raw'!AJ204</f>
        <v>4.0000000000000001E-3</v>
      </c>
    </row>
    <row r="221" spans="1:33" ht="15" customHeight="1">
      <c r="B221" s="23" t="s">
        <v>1287</v>
      </c>
      <c r="C221" s="27">
        <f>'AEO 2022 Table 49 Raw'!F205</f>
        <v>0</v>
      </c>
      <c r="D221" s="27">
        <f>'AEO 2022 Table 49 Raw'!G205</f>
        <v>0</v>
      </c>
      <c r="E221" s="27">
        <f>'AEO 2022 Table 49 Raw'!H205</f>
        <v>0</v>
      </c>
      <c r="F221" s="27">
        <f>'AEO 2022 Table 49 Raw'!I205</f>
        <v>0</v>
      </c>
      <c r="G221" s="27">
        <f>'AEO 2022 Table 49 Raw'!J205</f>
        <v>0</v>
      </c>
      <c r="H221" s="27">
        <f>'AEO 2022 Table 49 Raw'!K205</f>
        <v>0</v>
      </c>
      <c r="I221" s="27">
        <f>'AEO 2022 Table 49 Raw'!L205</f>
        <v>0</v>
      </c>
      <c r="J221" s="27">
        <f>'AEO 2022 Table 49 Raw'!M205</f>
        <v>0</v>
      </c>
      <c r="K221" s="27">
        <f>'AEO 2022 Table 49 Raw'!N205</f>
        <v>0</v>
      </c>
      <c r="L221" s="27">
        <f>'AEO 2022 Table 49 Raw'!O205</f>
        <v>0</v>
      </c>
      <c r="M221" s="27">
        <f>'AEO 2022 Table 49 Raw'!P205</f>
        <v>0</v>
      </c>
      <c r="N221" s="27">
        <f>'AEO 2022 Table 49 Raw'!Q205</f>
        <v>0</v>
      </c>
      <c r="O221" s="27">
        <f>'AEO 2022 Table 49 Raw'!R205</f>
        <v>0</v>
      </c>
      <c r="P221" s="27">
        <f>'AEO 2022 Table 49 Raw'!S205</f>
        <v>0</v>
      </c>
      <c r="Q221" s="27">
        <f>'AEO 2022 Table 49 Raw'!T205</f>
        <v>0</v>
      </c>
      <c r="R221" s="27">
        <f>'AEO 2022 Table 49 Raw'!U205</f>
        <v>0</v>
      </c>
      <c r="S221" s="27">
        <f>'AEO 2022 Table 49 Raw'!V205</f>
        <v>0</v>
      </c>
      <c r="T221" s="27">
        <f>'AEO 2022 Table 49 Raw'!W205</f>
        <v>0</v>
      </c>
      <c r="U221" s="27">
        <f>'AEO 2022 Table 49 Raw'!X205</f>
        <v>0</v>
      </c>
      <c r="V221" s="27">
        <f>'AEO 2022 Table 49 Raw'!Y205</f>
        <v>0</v>
      </c>
      <c r="W221" s="27">
        <f>'AEO 2022 Table 49 Raw'!Z205</f>
        <v>0</v>
      </c>
      <c r="X221" s="27">
        <f>'AEO 2022 Table 49 Raw'!AA205</f>
        <v>0</v>
      </c>
      <c r="Y221" s="27">
        <f>'AEO 2022 Table 49 Raw'!AB205</f>
        <v>0</v>
      </c>
      <c r="Z221" s="27">
        <f>'AEO 2022 Table 49 Raw'!AC205</f>
        <v>0</v>
      </c>
      <c r="AA221" s="27">
        <f>'AEO 2022 Table 49 Raw'!AD205</f>
        <v>0</v>
      </c>
      <c r="AB221" s="27">
        <f>'AEO 2022 Table 49 Raw'!AE205</f>
        <v>0</v>
      </c>
      <c r="AC221" s="27">
        <f>'AEO 2022 Table 49 Raw'!AF205</f>
        <v>0</v>
      </c>
      <c r="AD221" s="27">
        <f>'AEO 2022 Table 49 Raw'!AG205</f>
        <v>0</v>
      </c>
      <c r="AE221" s="27">
        <f>'AEO 2022 Table 49 Raw'!AH205</f>
        <v>0</v>
      </c>
      <c r="AF221" s="27">
        <f>'AEO 2022 Table 49 Raw'!AI205</f>
        <v>0</v>
      </c>
      <c r="AG221" s="45">
        <f>'AEO 2022 Table 49 Raw'!AJ205</f>
        <v>0</v>
      </c>
    </row>
    <row r="222" spans="1:33" ht="15" customHeight="1">
      <c r="A222" s="8" t="s">
        <v>1467</v>
      </c>
      <c r="B222" s="24" t="s">
        <v>1269</v>
      </c>
      <c r="C222" s="27">
        <f>'AEO 2022 Table 49 Raw'!F206</f>
        <v>130.406082</v>
      </c>
      <c r="D222" s="27">
        <f>'AEO 2022 Table 49 Raw'!G206</f>
        <v>117.794769</v>
      </c>
      <c r="E222" s="27">
        <f>'AEO 2022 Table 49 Raw'!H206</f>
        <v>120.93113700000001</v>
      </c>
      <c r="F222" s="27">
        <f>'AEO 2022 Table 49 Raw'!I206</f>
        <v>131.27229299999999</v>
      </c>
      <c r="G222" s="27">
        <f>'AEO 2022 Table 49 Raw'!J206</f>
        <v>136.692734</v>
      </c>
      <c r="H222" s="27">
        <f>'AEO 2022 Table 49 Raw'!K206</f>
        <v>137.715363</v>
      </c>
      <c r="I222" s="27">
        <f>'AEO 2022 Table 49 Raw'!L206</f>
        <v>137.368988</v>
      </c>
      <c r="J222" s="27">
        <f>'AEO 2022 Table 49 Raw'!M206</f>
        <v>138.69497699999999</v>
      </c>
      <c r="K222" s="27">
        <f>'AEO 2022 Table 49 Raw'!N206</f>
        <v>140.175995</v>
      </c>
      <c r="L222" s="27">
        <f>'AEO 2022 Table 49 Raw'!O206</f>
        <v>139.85708600000001</v>
      </c>
      <c r="M222" s="27">
        <f>'AEO 2022 Table 49 Raw'!P206</f>
        <v>138.88368199999999</v>
      </c>
      <c r="N222" s="27">
        <f>'AEO 2022 Table 49 Raw'!Q206</f>
        <v>139.85740699999999</v>
      </c>
      <c r="O222" s="27">
        <f>'AEO 2022 Table 49 Raw'!R206</f>
        <v>140.94761700000001</v>
      </c>
      <c r="P222" s="27">
        <f>'AEO 2022 Table 49 Raw'!S206</f>
        <v>138.28651400000001</v>
      </c>
      <c r="Q222" s="27">
        <f>'AEO 2022 Table 49 Raw'!T206</f>
        <v>135.298248</v>
      </c>
      <c r="R222" s="27">
        <f>'AEO 2022 Table 49 Raw'!U206</f>
        <v>134.748459</v>
      </c>
      <c r="S222" s="27">
        <f>'AEO 2022 Table 49 Raw'!V206</f>
        <v>136.852127</v>
      </c>
      <c r="T222" s="27">
        <f>'AEO 2022 Table 49 Raw'!W206</f>
        <v>139.773911</v>
      </c>
      <c r="U222" s="27">
        <f>'AEO 2022 Table 49 Raw'!X206</f>
        <v>144.19809000000001</v>
      </c>
      <c r="V222" s="27">
        <f>'AEO 2022 Table 49 Raw'!Y206</f>
        <v>147.84144599999999</v>
      </c>
      <c r="W222" s="27">
        <f>'AEO 2022 Table 49 Raw'!Z206</f>
        <v>149.439178</v>
      </c>
      <c r="X222" s="27">
        <f>'AEO 2022 Table 49 Raw'!AA206</f>
        <v>150.342331</v>
      </c>
      <c r="Y222" s="27">
        <f>'AEO 2022 Table 49 Raw'!AB206</f>
        <v>150.940887</v>
      </c>
      <c r="Z222" s="27">
        <f>'AEO 2022 Table 49 Raw'!AC206</f>
        <v>151.48081999999999</v>
      </c>
      <c r="AA222" s="27">
        <f>'AEO 2022 Table 49 Raw'!AD206</f>
        <v>151.848557</v>
      </c>
      <c r="AB222" s="27">
        <f>'AEO 2022 Table 49 Raw'!AE206</f>
        <v>153.54594399999999</v>
      </c>
      <c r="AC222" s="27">
        <f>'AEO 2022 Table 49 Raw'!AF206</f>
        <v>155.55879200000001</v>
      </c>
      <c r="AD222" s="27">
        <f>'AEO 2022 Table 49 Raw'!AG206</f>
        <v>155.16767899999999</v>
      </c>
      <c r="AE222" s="27">
        <f>'AEO 2022 Table 49 Raw'!AH206</f>
        <v>155.24366800000001</v>
      </c>
      <c r="AF222" s="27">
        <f>'AEO 2022 Table 49 Raw'!AI206</f>
        <v>159.60813899999999</v>
      </c>
      <c r="AG222" s="45">
        <f>'AEO 2022 Table 49 Raw'!AJ206</f>
        <v>7.0000000000000001E-3</v>
      </c>
    </row>
    <row r="223" spans="1:33" ht="15" customHeight="1">
      <c r="A223" s="8" t="s">
        <v>1468</v>
      </c>
      <c r="B223" s="24" t="s">
        <v>1271</v>
      </c>
      <c r="C223" s="27">
        <f>'AEO 2022 Table 49 Raw'!F207</f>
        <v>49.838943</v>
      </c>
      <c r="D223" s="27">
        <f>'AEO 2022 Table 49 Raw'!G207</f>
        <v>45.169249999999998</v>
      </c>
      <c r="E223" s="27">
        <f>'AEO 2022 Table 49 Raw'!H207</f>
        <v>46.525032000000003</v>
      </c>
      <c r="F223" s="27">
        <f>'AEO 2022 Table 49 Raw'!I207</f>
        <v>50.757252000000001</v>
      </c>
      <c r="G223" s="27">
        <f>'AEO 2022 Table 49 Raw'!J207</f>
        <v>53.033645999999997</v>
      </c>
      <c r="H223" s="27">
        <f>'AEO 2022 Table 49 Raw'!K207</f>
        <v>53.667014999999999</v>
      </c>
      <c r="I223" s="27">
        <f>'AEO 2022 Table 49 Raw'!L207</f>
        <v>53.955975000000002</v>
      </c>
      <c r="J223" s="27">
        <f>'AEO 2022 Table 49 Raw'!M207</f>
        <v>54.842261999999998</v>
      </c>
      <c r="K223" s="27">
        <f>'AEO 2022 Table 49 Raw'!N207</f>
        <v>55.877192999999998</v>
      </c>
      <c r="L223" s="27">
        <f>'AEO 2022 Table 49 Raw'!O207</f>
        <v>56.172339999999998</v>
      </c>
      <c r="M223" s="27">
        <f>'AEO 2022 Table 49 Raw'!P207</f>
        <v>56.13776</v>
      </c>
      <c r="N223" s="27">
        <f>'AEO 2022 Table 49 Raw'!Q207</f>
        <v>56.842734999999998</v>
      </c>
      <c r="O223" s="27">
        <f>'AEO 2022 Table 49 Raw'!R207</f>
        <v>57.752589999999998</v>
      </c>
      <c r="P223" s="27">
        <f>'AEO 2022 Table 49 Raw'!S207</f>
        <v>57.164687999999998</v>
      </c>
      <c r="Q223" s="27">
        <f>'AEO 2022 Table 49 Raw'!T207</f>
        <v>56.387905000000003</v>
      </c>
      <c r="R223" s="27">
        <f>'AEO 2022 Table 49 Raw'!U207</f>
        <v>56.641711999999998</v>
      </c>
      <c r="S223" s="27">
        <f>'AEO 2022 Table 49 Raw'!V207</f>
        <v>58.039501000000001</v>
      </c>
      <c r="T223" s="27">
        <f>'AEO 2022 Table 49 Raw'!W207</f>
        <v>59.744304999999997</v>
      </c>
      <c r="U223" s="27">
        <f>'AEO 2022 Table 49 Raw'!X207</f>
        <v>62.087550999999998</v>
      </c>
      <c r="V223" s="27">
        <f>'AEO 2022 Table 49 Raw'!Y207</f>
        <v>64.093010000000007</v>
      </c>
      <c r="W223" s="27">
        <f>'AEO 2022 Table 49 Raw'!Z207</f>
        <v>65.201301999999998</v>
      </c>
      <c r="X223" s="27">
        <f>'AEO 2022 Table 49 Raw'!AA207</f>
        <v>66.024910000000006</v>
      </c>
      <c r="Y223" s="27">
        <f>'AEO 2022 Table 49 Raw'!AB207</f>
        <v>66.789046999999997</v>
      </c>
      <c r="Z223" s="27">
        <f>'AEO 2022 Table 49 Raw'!AC207</f>
        <v>67.505745000000005</v>
      </c>
      <c r="AA223" s="27">
        <f>'AEO 2022 Table 49 Raw'!AD207</f>
        <v>68.231728000000004</v>
      </c>
      <c r="AB223" s="27">
        <f>'AEO 2022 Table 49 Raw'!AE207</f>
        <v>69.442307</v>
      </c>
      <c r="AC223" s="27">
        <f>'AEO 2022 Table 49 Raw'!AF207</f>
        <v>70.586899000000003</v>
      </c>
      <c r="AD223" s="27">
        <f>'AEO 2022 Table 49 Raw'!AG207</f>
        <v>70.483520999999996</v>
      </c>
      <c r="AE223" s="27">
        <f>'AEO 2022 Table 49 Raw'!AH207</f>
        <v>70.499413000000004</v>
      </c>
      <c r="AF223" s="27">
        <f>'AEO 2022 Table 49 Raw'!AI207</f>
        <v>72.283278999999993</v>
      </c>
      <c r="AG223" s="45">
        <f>'AEO 2022 Table 49 Raw'!AJ207</f>
        <v>1.2999999999999999E-2</v>
      </c>
    </row>
    <row r="224" spans="1:33" ht="15" customHeight="1">
      <c r="A224" s="8" t="s">
        <v>1469</v>
      </c>
      <c r="B224" s="24" t="s">
        <v>915</v>
      </c>
      <c r="C224" s="27">
        <f>'AEO 2022 Table 49 Raw'!F208</f>
        <v>0.23280999999999999</v>
      </c>
      <c r="D224" s="27">
        <f>'AEO 2022 Table 49 Raw'!G208</f>
        <v>0.21682699999999999</v>
      </c>
      <c r="E224" s="27">
        <f>'AEO 2022 Table 49 Raw'!H208</f>
        <v>0.22952400000000001</v>
      </c>
      <c r="F224" s="27">
        <f>'AEO 2022 Table 49 Raw'!I208</f>
        <v>0.25704100000000002</v>
      </c>
      <c r="G224" s="27">
        <f>'AEO 2022 Table 49 Raw'!J208</f>
        <v>0.27602300000000002</v>
      </c>
      <c r="H224" s="27">
        <f>'AEO 2022 Table 49 Raw'!K208</f>
        <v>0.28688799999999998</v>
      </c>
      <c r="I224" s="27">
        <f>'AEO 2022 Table 49 Raw'!L208</f>
        <v>0.29552699999999998</v>
      </c>
      <c r="J224" s="27">
        <f>'AEO 2022 Table 49 Raw'!M208</f>
        <v>0.30809599999999998</v>
      </c>
      <c r="K224" s="27">
        <f>'AEO 2022 Table 49 Raw'!N208</f>
        <v>0.32167099999999998</v>
      </c>
      <c r="L224" s="27">
        <f>'AEO 2022 Table 49 Raw'!O208</f>
        <v>0.331536</v>
      </c>
      <c r="M224" s="27">
        <f>'AEO 2022 Table 49 Raw'!P208</f>
        <v>0.34006199999999998</v>
      </c>
      <c r="N224" s="27">
        <f>'AEO 2022 Table 49 Raw'!Q208</f>
        <v>0.35364499999999999</v>
      </c>
      <c r="O224" s="27">
        <f>'AEO 2022 Table 49 Raw'!R208</f>
        <v>0.36835699999999999</v>
      </c>
      <c r="P224" s="27">
        <f>'AEO 2022 Table 49 Raw'!S208</f>
        <v>0.37362699999999999</v>
      </c>
      <c r="Q224" s="27">
        <f>'AEO 2022 Table 49 Raw'!T208</f>
        <v>0.37798599999999999</v>
      </c>
      <c r="R224" s="27">
        <f>'AEO 2022 Table 49 Raw'!U208</f>
        <v>0.389324</v>
      </c>
      <c r="S224" s="27">
        <f>'AEO 2022 Table 49 Raw'!V208</f>
        <v>0.408993</v>
      </c>
      <c r="T224" s="27">
        <f>'AEO 2022 Table 49 Raw'!W208</f>
        <v>0.43198399999999998</v>
      </c>
      <c r="U224" s="27">
        <f>'AEO 2022 Table 49 Raw'!X208</f>
        <v>0.46083200000000002</v>
      </c>
      <c r="V224" s="27">
        <f>'AEO 2022 Table 49 Raw'!Y208</f>
        <v>0.48852699999999999</v>
      </c>
      <c r="W224" s="27">
        <f>'AEO 2022 Table 49 Raw'!Z208</f>
        <v>0.51054999999999995</v>
      </c>
      <c r="X224" s="27">
        <f>'AEO 2022 Table 49 Raw'!AA208</f>
        <v>0.53111399999999998</v>
      </c>
      <c r="Y224" s="27">
        <f>'AEO 2022 Table 49 Raw'!AB208</f>
        <v>0.55146200000000001</v>
      </c>
      <c r="Z224" s="27">
        <f>'AEO 2022 Table 49 Raw'!AC208</f>
        <v>0.57245699999999999</v>
      </c>
      <c r="AA224" s="27">
        <f>'AEO 2022 Table 49 Raw'!AD208</f>
        <v>0.59367199999999998</v>
      </c>
      <c r="AB224" s="27">
        <f>'AEO 2022 Table 49 Raw'!AE208</f>
        <v>0.62095500000000003</v>
      </c>
      <c r="AC224" s="27">
        <f>'AEO 2022 Table 49 Raw'!AF208</f>
        <v>0.64988299999999999</v>
      </c>
      <c r="AD224" s="27">
        <f>'AEO 2022 Table 49 Raw'!AG208</f>
        <v>0.66934499999999997</v>
      </c>
      <c r="AE224" s="27">
        <f>'AEO 2022 Table 49 Raw'!AH208</f>
        <v>0.69122099999999997</v>
      </c>
      <c r="AF224" s="27">
        <f>'AEO 2022 Table 49 Raw'!AI208</f>
        <v>0.73306199999999999</v>
      </c>
      <c r="AG224" s="45">
        <f>'AEO 2022 Table 49 Raw'!AJ208</f>
        <v>0.04</v>
      </c>
    </row>
    <row r="225" spans="1:33" ht="15" customHeight="1">
      <c r="A225" s="8" t="s">
        <v>1470</v>
      </c>
      <c r="B225" s="24" t="s">
        <v>1274</v>
      </c>
      <c r="C225" s="27">
        <f>'AEO 2022 Table 49 Raw'!F209</f>
        <v>0.66196999999999995</v>
      </c>
      <c r="D225" s="27">
        <f>'AEO 2022 Table 49 Raw'!G209</f>
        <v>0.57783200000000001</v>
      </c>
      <c r="E225" s="27">
        <f>'AEO 2022 Table 49 Raw'!H209</f>
        <v>0.57467599999999996</v>
      </c>
      <c r="F225" s="27">
        <f>'AEO 2022 Table 49 Raw'!I209</f>
        <v>0.60723700000000003</v>
      </c>
      <c r="G225" s="27">
        <f>'AEO 2022 Table 49 Raw'!J209</f>
        <v>0.617919</v>
      </c>
      <c r="H225" s="27">
        <f>'AEO 2022 Table 49 Raw'!K209</f>
        <v>0.61104999999999998</v>
      </c>
      <c r="I225" s="27">
        <f>'AEO 2022 Table 49 Raw'!L209</f>
        <v>0.600101</v>
      </c>
      <c r="J225" s="27">
        <f>'AEO 2022 Table 49 Raw'!M209</f>
        <v>0.59961399999999998</v>
      </c>
      <c r="K225" s="27">
        <f>'AEO 2022 Table 49 Raw'!N209</f>
        <v>0.60088399999999997</v>
      </c>
      <c r="L225" s="27">
        <f>'AEO 2022 Table 49 Raw'!O209</f>
        <v>0.59523099999999995</v>
      </c>
      <c r="M225" s="27">
        <f>'AEO 2022 Table 49 Raw'!P209</f>
        <v>0.58754499999999998</v>
      </c>
      <c r="N225" s="27">
        <f>'AEO 2022 Table 49 Raw'!Q209</f>
        <v>0.58870999999999996</v>
      </c>
      <c r="O225" s="27">
        <f>'AEO 2022 Table 49 Raw'!R209</f>
        <v>0.59085699999999997</v>
      </c>
      <c r="P225" s="27">
        <f>'AEO 2022 Table 49 Raw'!S209</f>
        <v>0.57756700000000005</v>
      </c>
      <c r="Q225" s="27">
        <f>'AEO 2022 Table 49 Raw'!T209</f>
        <v>0.56463399999999997</v>
      </c>
      <c r="R225" s="27">
        <f>'AEO 2022 Table 49 Raw'!U209</f>
        <v>0.56184999999999996</v>
      </c>
      <c r="S225" s="27">
        <f>'AEO 2022 Table 49 Raw'!V209</f>
        <v>0.57109500000000002</v>
      </c>
      <c r="T225" s="27">
        <f>'AEO 2022 Table 49 Raw'!W209</f>
        <v>0.58694100000000005</v>
      </c>
      <c r="U225" s="27">
        <f>'AEO 2022 Table 49 Raw'!X209</f>
        <v>0.61023899999999998</v>
      </c>
      <c r="V225" s="27">
        <f>'AEO 2022 Table 49 Raw'!Y209</f>
        <v>0.63046899999999995</v>
      </c>
      <c r="W225" s="27">
        <f>'AEO 2022 Table 49 Raw'!Z209</f>
        <v>0.64229499999999995</v>
      </c>
      <c r="X225" s="27">
        <f>'AEO 2022 Table 49 Raw'!AA209</f>
        <v>0.65292700000000004</v>
      </c>
      <c r="Y225" s="27">
        <f>'AEO 2022 Table 49 Raw'!AB209</f>
        <v>0.66321399999999997</v>
      </c>
      <c r="Z225" s="27">
        <f>'AEO 2022 Table 49 Raw'!AC209</f>
        <v>0.67513999999999996</v>
      </c>
      <c r="AA225" s="27">
        <f>'AEO 2022 Table 49 Raw'!AD209</f>
        <v>0.68405300000000002</v>
      </c>
      <c r="AB225" s="27">
        <f>'AEO 2022 Table 49 Raw'!AE209</f>
        <v>0.69938</v>
      </c>
      <c r="AC225" s="27">
        <f>'AEO 2022 Table 49 Raw'!AF209</f>
        <v>0.71973500000000001</v>
      </c>
      <c r="AD225" s="27">
        <f>'AEO 2022 Table 49 Raw'!AG209</f>
        <v>0.72718300000000002</v>
      </c>
      <c r="AE225" s="27">
        <f>'AEO 2022 Table 49 Raw'!AH209</f>
        <v>0.73777899999999996</v>
      </c>
      <c r="AF225" s="27">
        <f>'AEO 2022 Table 49 Raw'!AI209</f>
        <v>0.77164200000000005</v>
      </c>
      <c r="AG225" s="45">
        <f>'AEO 2022 Table 49 Raw'!AJ209</f>
        <v>5.0000000000000001E-3</v>
      </c>
    </row>
    <row r="226" spans="1:33" ht="15" customHeight="1">
      <c r="A226" s="8" t="s">
        <v>1471</v>
      </c>
      <c r="B226" s="24" t="s">
        <v>1276</v>
      </c>
      <c r="C226" s="27">
        <f>'AEO 2022 Table 49 Raw'!F210</f>
        <v>6.7723570000000004</v>
      </c>
      <c r="D226" s="27">
        <f>'AEO 2022 Table 49 Raw'!G210</f>
        <v>6.1279500000000002</v>
      </c>
      <c r="E226" s="27">
        <f>'AEO 2022 Table 49 Raw'!H210</f>
        <v>6.3079000000000001</v>
      </c>
      <c r="F226" s="27">
        <f>'AEO 2022 Table 49 Raw'!I210</f>
        <v>6.8754289999999996</v>
      </c>
      <c r="G226" s="27">
        <f>'AEO 2022 Table 49 Raw'!J210</f>
        <v>7.1923579999999996</v>
      </c>
      <c r="H226" s="27">
        <f>'AEO 2022 Table 49 Raw'!K210</f>
        <v>7.2936889999999996</v>
      </c>
      <c r="I226" s="27">
        <f>'AEO 2022 Table 49 Raw'!L210</f>
        <v>7.3369660000000003</v>
      </c>
      <c r="J226" s="27">
        <f>'AEO 2022 Table 49 Raw'!M210</f>
        <v>7.5002199999999997</v>
      </c>
      <c r="K226" s="27">
        <f>'AEO 2022 Table 49 Raw'!N210</f>
        <v>7.6843950000000003</v>
      </c>
      <c r="L226" s="27">
        <f>'AEO 2022 Table 49 Raw'!O210</f>
        <v>7.7932670000000002</v>
      </c>
      <c r="M226" s="27">
        <f>'AEO 2022 Table 49 Raw'!P210</f>
        <v>7.9044189999999999</v>
      </c>
      <c r="N226" s="27">
        <f>'AEO 2022 Table 49 Raw'!Q210</f>
        <v>8.132733</v>
      </c>
      <c r="O226" s="27">
        <f>'AEO 2022 Table 49 Raw'!R210</f>
        <v>8.3853179999999998</v>
      </c>
      <c r="P226" s="27">
        <f>'AEO 2022 Table 49 Raw'!S210</f>
        <v>8.423368</v>
      </c>
      <c r="Q226" s="27">
        <f>'AEO 2022 Table 49 Raw'!T210</f>
        <v>8.5013729999999992</v>
      </c>
      <c r="R226" s="27">
        <f>'AEO 2022 Table 49 Raw'!U210</f>
        <v>8.7367260000000009</v>
      </c>
      <c r="S226" s="27">
        <f>'AEO 2022 Table 49 Raw'!V210</f>
        <v>9.1586719999999993</v>
      </c>
      <c r="T226" s="27">
        <f>'AEO 2022 Table 49 Raw'!W210</f>
        <v>9.6541680000000003</v>
      </c>
      <c r="U226" s="27">
        <f>'AEO 2022 Table 49 Raw'!X210</f>
        <v>10.279443000000001</v>
      </c>
      <c r="V226" s="27">
        <f>'AEO 2022 Table 49 Raw'!Y210</f>
        <v>10.877818</v>
      </c>
      <c r="W226" s="27">
        <f>'AEO 2022 Table 49 Raw'!Z210</f>
        <v>11.349106000000001</v>
      </c>
      <c r="X226" s="27">
        <f>'AEO 2022 Table 49 Raw'!AA210</f>
        <v>11.787519</v>
      </c>
      <c r="Y226" s="27">
        <f>'AEO 2022 Table 49 Raw'!AB210</f>
        <v>12.172266</v>
      </c>
      <c r="Z226" s="27">
        <f>'AEO 2022 Table 49 Raw'!AC210</f>
        <v>12.617786000000001</v>
      </c>
      <c r="AA226" s="27">
        <f>'AEO 2022 Table 49 Raw'!AD210</f>
        <v>13.011469</v>
      </c>
      <c r="AB226" s="27">
        <f>'AEO 2022 Table 49 Raw'!AE210</f>
        <v>13.609425999999999</v>
      </c>
      <c r="AC226" s="27">
        <f>'AEO 2022 Table 49 Raw'!AF210</f>
        <v>14.148114</v>
      </c>
      <c r="AD226" s="27">
        <f>'AEO 2022 Table 49 Raw'!AG210</f>
        <v>14.514461000000001</v>
      </c>
      <c r="AE226" s="27">
        <f>'AEO 2022 Table 49 Raw'!AH210</f>
        <v>14.927631</v>
      </c>
      <c r="AF226" s="27">
        <f>'AEO 2022 Table 49 Raw'!AI210</f>
        <v>15.78293</v>
      </c>
      <c r="AG226" s="45">
        <f>'AEO 2022 Table 49 Raw'!AJ210</f>
        <v>0.03</v>
      </c>
    </row>
    <row r="227" spans="1:33" ht="15" customHeight="1">
      <c r="A227" s="8" t="s">
        <v>1472</v>
      </c>
      <c r="B227" s="24" t="s">
        <v>1278</v>
      </c>
      <c r="C227" s="27">
        <f>'AEO 2022 Table 49 Raw'!F211</f>
        <v>1.6008999999999999E-2</v>
      </c>
      <c r="D227" s="27">
        <f>'AEO 2022 Table 49 Raw'!G211</f>
        <v>1.3162E-2</v>
      </c>
      <c r="E227" s="27">
        <f>'AEO 2022 Table 49 Raw'!H211</f>
        <v>1.2312E-2</v>
      </c>
      <c r="F227" s="27">
        <f>'AEO 2022 Table 49 Raw'!I211</f>
        <v>1.2197E-2</v>
      </c>
      <c r="G227" s="27">
        <f>'AEO 2022 Table 49 Raw'!J211</f>
        <v>1.1601E-2</v>
      </c>
      <c r="H227" s="27">
        <f>'AEO 2022 Table 49 Raw'!K211</f>
        <v>1.0692999999999999E-2</v>
      </c>
      <c r="I227" s="27">
        <f>'AEO 2022 Table 49 Raw'!L211</f>
        <v>9.783E-3</v>
      </c>
      <c r="J227" s="27">
        <f>'AEO 2022 Table 49 Raw'!M211</f>
        <v>9.0709999999999992E-3</v>
      </c>
      <c r="K227" s="27">
        <f>'AEO 2022 Table 49 Raw'!N211</f>
        <v>8.4370000000000001E-3</v>
      </c>
      <c r="L227" s="27">
        <f>'AEO 2022 Table 49 Raw'!O211</f>
        <v>7.7600000000000004E-3</v>
      </c>
      <c r="M227" s="27">
        <f>'AEO 2022 Table 49 Raw'!P211</f>
        <v>7.1159999999999999E-3</v>
      </c>
      <c r="N227" s="27">
        <f>'AEO 2022 Table 49 Raw'!Q211</f>
        <v>6.6290000000000003E-3</v>
      </c>
      <c r="O227" s="27">
        <f>'AEO 2022 Table 49 Raw'!R211</f>
        <v>6.1980000000000004E-3</v>
      </c>
      <c r="P227" s="27">
        <f>'AEO 2022 Table 49 Raw'!S211</f>
        <v>5.6550000000000003E-3</v>
      </c>
      <c r="Q227" s="27">
        <f>'AEO 2022 Table 49 Raw'!T211</f>
        <v>5.1580000000000003E-3</v>
      </c>
      <c r="R227" s="27">
        <f>'AEO 2022 Table 49 Raw'!U211</f>
        <v>4.8009999999999997E-3</v>
      </c>
      <c r="S227" s="27">
        <f>'AEO 2022 Table 49 Raw'!V211</f>
        <v>4.5690000000000001E-3</v>
      </c>
      <c r="T227" s="27">
        <f>'AEO 2022 Table 49 Raw'!W211</f>
        <v>4.3829999999999997E-3</v>
      </c>
      <c r="U227" s="27">
        <f>'AEO 2022 Table 49 Raw'!X211</f>
        <v>4.2579999999999996E-3</v>
      </c>
      <c r="V227" s="27">
        <f>'AEO 2022 Table 49 Raw'!Y211</f>
        <v>4.1219999999999998E-3</v>
      </c>
      <c r="W227" s="27">
        <f>'AEO 2022 Table 49 Raw'!Z211</f>
        <v>3.9439999999999996E-3</v>
      </c>
      <c r="X227" s="27">
        <f>'AEO 2022 Table 49 Raw'!AA211</f>
        <v>3.7669999999999999E-3</v>
      </c>
      <c r="Y227" s="27">
        <f>'AEO 2022 Table 49 Raw'!AB211</f>
        <v>3.601E-3</v>
      </c>
      <c r="Z227" s="27">
        <f>'AEO 2022 Table 49 Raw'!AC211</f>
        <v>3.4510000000000001E-3</v>
      </c>
      <c r="AA227" s="27">
        <f>'AEO 2022 Table 49 Raw'!AD211</f>
        <v>3.313E-3</v>
      </c>
      <c r="AB227" s="27">
        <f>'AEO 2022 Table 49 Raw'!AE211</f>
        <v>3.2209999999999999E-3</v>
      </c>
      <c r="AC227" s="27">
        <f>'AEO 2022 Table 49 Raw'!AF211</f>
        <v>3.1570000000000001E-3</v>
      </c>
      <c r="AD227" s="27">
        <f>'AEO 2022 Table 49 Raw'!AG211</f>
        <v>3.0530000000000002E-3</v>
      </c>
      <c r="AE227" s="27">
        <f>'AEO 2022 Table 49 Raw'!AH211</f>
        <v>2.967E-3</v>
      </c>
      <c r="AF227" s="27">
        <f>'AEO 2022 Table 49 Raw'!AI211</f>
        <v>2.967E-3</v>
      </c>
      <c r="AG227" s="45">
        <f>'AEO 2022 Table 49 Raw'!AJ211</f>
        <v>-5.6000000000000001E-2</v>
      </c>
    </row>
    <row r="228" spans="1:33" ht="15" customHeight="1">
      <c r="A228" s="8" t="s">
        <v>1473</v>
      </c>
      <c r="B228" s="24" t="s">
        <v>1280</v>
      </c>
      <c r="C228" s="27">
        <f>'AEO 2022 Table 49 Raw'!F212</f>
        <v>0.30497299999999999</v>
      </c>
      <c r="D228" s="27">
        <f>'AEO 2022 Table 49 Raw'!G212</f>
        <v>0.28403600000000001</v>
      </c>
      <c r="E228" s="27">
        <f>'AEO 2022 Table 49 Raw'!H212</f>
        <v>0.30066900000000002</v>
      </c>
      <c r="F228" s="27">
        <f>'AEO 2022 Table 49 Raw'!I212</f>
        <v>0.33671499999999999</v>
      </c>
      <c r="G228" s="27">
        <f>'AEO 2022 Table 49 Raw'!J212</f>
        <v>0.36158099999999999</v>
      </c>
      <c r="H228" s="27">
        <f>'AEO 2022 Table 49 Raw'!K212</f>
        <v>0.37581399999999998</v>
      </c>
      <c r="I228" s="27">
        <f>'AEO 2022 Table 49 Raw'!L212</f>
        <v>0.387131</v>
      </c>
      <c r="J228" s="27">
        <f>'AEO 2022 Table 49 Raw'!M212</f>
        <v>0.40359600000000001</v>
      </c>
      <c r="K228" s="27">
        <f>'AEO 2022 Table 49 Raw'!N212</f>
        <v>0.421379</v>
      </c>
      <c r="L228" s="27">
        <f>'AEO 2022 Table 49 Raw'!O212</f>
        <v>0.43430099999999999</v>
      </c>
      <c r="M228" s="27">
        <f>'AEO 2022 Table 49 Raw'!P212</f>
        <v>0.44546999999999998</v>
      </c>
      <c r="N228" s="27">
        <f>'AEO 2022 Table 49 Raw'!Q212</f>
        <v>0.46326400000000001</v>
      </c>
      <c r="O228" s="27">
        <f>'AEO 2022 Table 49 Raw'!R212</f>
        <v>0.48253600000000002</v>
      </c>
      <c r="P228" s="27">
        <f>'AEO 2022 Table 49 Raw'!S212</f>
        <v>0.48943999999999999</v>
      </c>
      <c r="Q228" s="27">
        <f>'AEO 2022 Table 49 Raw'!T212</f>
        <v>0.49514900000000001</v>
      </c>
      <c r="R228" s="27">
        <f>'AEO 2022 Table 49 Raw'!U212</f>
        <v>0.51000199999999996</v>
      </c>
      <c r="S228" s="27">
        <f>'AEO 2022 Table 49 Raw'!V212</f>
        <v>0.53576800000000002</v>
      </c>
      <c r="T228" s="27">
        <f>'AEO 2022 Table 49 Raw'!W212</f>
        <v>0.56588499999999997</v>
      </c>
      <c r="U228" s="27">
        <f>'AEO 2022 Table 49 Raw'!X212</f>
        <v>0.60367499999999996</v>
      </c>
      <c r="V228" s="27">
        <f>'AEO 2022 Table 49 Raw'!Y212</f>
        <v>0.63995400000000002</v>
      </c>
      <c r="W228" s="27">
        <f>'AEO 2022 Table 49 Raw'!Z212</f>
        <v>0.66880399999999995</v>
      </c>
      <c r="X228" s="27">
        <f>'AEO 2022 Table 49 Raw'!AA212</f>
        <v>0.69574199999999997</v>
      </c>
      <c r="Y228" s="27">
        <f>'AEO 2022 Table 49 Raw'!AB212</f>
        <v>0.72239799999999998</v>
      </c>
      <c r="Z228" s="27">
        <f>'AEO 2022 Table 49 Raw'!AC212</f>
        <v>0.74990000000000001</v>
      </c>
      <c r="AA228" s="27">
        <f>'AEO 2022 Table 49 Raw'!AD212</f>
        <v>0.77769100000000002</v>
      </c>
      <c r="AB228" s="27">
        <f>'AEO 2022 Table 49 Raw'!AE212</f>
        <v>0.81343100000000002</v>
      </c>
      <c r="AC228" s="27">
        <f>'AEO 2022 Table 49 Raw'!AF212</f>
        <v>0.85132600000000003</v>
      </c>
      <c r="AD228" s="27">
        <f>'AEO 2022 Table 49 Raw'!AG212</f>
        <v>0.87682000000000004</v>
      </c>
      <c r="AE228" s="27">
        <f>'AEO 2022 Table 49 Raw'!AH212</f>
        <v>0.90547699999999998</v>
      </c>
      <c r="AF228" s="27">
        <f>'AEO 2022 Table 49 Raw'!AI212</f>
        <v>0.960287</v>
      </c>
      <c r="AG228" s="45">
        <f>'AEO 2022 Table 49 Raw'!AJ212</f>
        <v>0.04</v>
      </c>
    </row>
    <row r="229" spans="1:33" ht="15" customHeight="1">
      <c r="A229" s="8" t="s">
        <v>1474</v>
      </c>
      <c r="B229" s="24" t="s">
        <v>1282</v>
      </c>
      <c r="C229" s="27">
        <f>'AEO 2022 Table 49 Raw'!F213</f>
        <v>0.28867999999999999</v>
      </c>
      <c r="D229" s="27">
        <f>'AEO 2022 Table 49 Raw'!G213</f>
        <v>0.26886100000000002</v>
      </c>
      <c r="E229" s="27">
        <f>'AEO 2022 Table 49 Raw'!H213</f>
        <v>0.28460600000000003</v>
      </c>
      <c r="F229" s="27">
        <f>'AEO 2022 Table 49 Raw'!I213</f>
        <v>0.31872600000000001</v>
      </c>
      <c r="G229" s="27">
        <f>'AEO 2022 Table 49 Raw'!J213</f>
        <v>0.34226299999999998</v>
      </c>
      <c r="H229" s="27">
        <f>'AEO 2022 Table 49 Raw'!K213</f>
        <v>0.355736</v>
      </c>
      <c r="I229" s="27">
        <f>'AEO 2022 Table 49 Raw'!L213</f>
        <v>0.366448</v>
      </c>
      <c r="J229" s="27">
        <f>'AEO 2022 Table 49 Raw'!M213</f>
        <v>0.38203300000000001</v>
      </c>
      <c r="K229" s="27">
        <f>'AEO 2022 Table 49 Raw'!N213</f>
        <v>0.398866</v>
      </c>
      <c r="L229" s="27">
        <f>'AEO 2022 Table 49 Raw'!O213</f>
        <v>0.41109800000000002</v>
      </c>
      <c r="M229" s="27">
        <f>'AEO 2022 Table 49 Raw'!P213</f>
        <v>0.42166999999999999</v>
      </c>
      <c r="N229" s="27">
        <f>'AEO 2022 Table 49 Raw'!Q213</f>
        <v>0.43851299999999999</v>
      </c>
      <c r="O229" s="27">
        <f>'AEO 2022 Table 49 Raw'!R213</f>
        <v>0.456756</v>
      </c>
      <c r="P229" s="27">
        <f>'AEO 2022 Table 49 Raw'!S213</f>
        <v>0.46329100000000001</v>
      </c>
      <c r="Q229" s="27">
        <f>'AEO 2022 Table 49 Raw'!T213</f>
        <v>0.468696</v>
      </c>
      <c r="R229" s="27">
        <f>'AEO 2022 Table 49 Raw'!U213</f>
        <v>0.48275499999999999</v>
      </c>
      <c r="S229" s="27">
        <f>'AEO 2022 Table 49 Raw'!V213</f>
        <v>0.50714400000000004</v>
      </c>
      <c r="T229" s="27">
        <f>'AEO 2022 Table 49 Raw'!W213</f>
        <v>0.53565200000000002</v>
      </c>
      <c r="U229" s="27">
        <f>'AEO 2022 Table 49 Raw'!X213</f>
        <v>0.57142300000000001</v>
      </c>
      <c r="V229" s="27">
        <f>'AEO 2022 Table 49 Raw'!Y213</f>
        <v>0.60576399999999997</v>
      </c>
      <c r="W229" s="27">
        <f>'AEO 2022 Table 49 Raw'!Z213</f>
        <v>0.63307199999999997</v>
      </c>
      <c r="X229" s="27">
        <f>'AEO 2022 Table 49 Raw'!AA213</f>
        <v>0.65857100000000002</v>
      </c>
      <c r="Y229" s="27">
        <f>'AEO 2022 Table 49 Raw'!AB213</f>
        <v>0.68380300000000005</v>
      </c>
      <c r="Z229" s="27">
        <f>'AEO 2022 Table 49 Raw'!AC213</f>
        <v>0.70983600000000002</v>
      </c>
      <c r="AA229" s="27">
        <f>'AEO 2022 Table 49 Raw'!AD213</f>
        <v>0.73614199999999996</v>
      </c>
      <c r="AB229" s="27">
        <f>'AEO 2022 Table 49 Raw'!AE213</f>
        <v>0.76997300000000002</v>
      </c>
      <c r="AC229" s="27">
        <f>'AEO 2022 Table 49 Raw'!AF213</f>
        <v>0.80584299999999998</v>
      </c>
      <c r="AD229" s="27">
        <f>'AEO 2022 Table 49 Raw'!AG213</f>
        <v>0.82997600000000005</v>
      </c>
      <c r="AE229" s="27">
        <f>'AEO 2022 Table 49 Raw'!AH213</f>
        <v>0.857101</v>
      </c>
      <c r="AF229" s="27">
        <f>'AEO 2022 Table 49 Raw'!AI213</f>
        <v>0.90898299999999999</v>
      </c>
      <c r="AG229" s="45">
        <f>'AEO 2022 Table 49 Raw'!AJ213</f>
        <v>0.04</v>
      </c>
    </row>
    <row r="230" spans="1:33" ht="15" customHeight="1">
      <c r="A230" s="8" t="s">
        <v>1475</v>
      </c>
      <c r="B230" s="24" t="s">
        <v>1284</v>
      </c>
      <c r="C230" s="27">
        <f>'AEO 2022 Table 49 Raw'!F214</f>
        <v>0.46626400000000001</v>
      </c>
      <c r="D230" s="27">
        <f>'AEO 2022 Table 49 Raw'!G214</f>
        <v>0.43425399999999997</v>
      </c>
      <c r="E230" s="27">
        <f>'AEO 2022 Table 49 Raw'!H214</f>
        <v>0.45968399999999998</v>
      </c>
      <c r="F230" s="27">
        <f>'AEO 2022 Table 49 Raw'!I214</f>
        <v>0.51479299999999995</v>
      </c>
      <c r="G230" s="27">
        <f>'AEO 2022 Table 49 Raw'!J214</f>
        <v>0.55281000000000002</v>
      </c>
      <c r="H230" s="27">
        <f>'AEO 2022 Table 49 Raw'!K214</f>
        <v>0.57457100000000005</v>
      </c>
      <c r="I230" s="27">
        <f>'AEO 2022 Table 49 Raw'!L214</f>
        <v>0.59187299999999998</v>
      </c>
      <c r="J230" s="27">
        <f>'AEO 2022 Table 49 Raw'!M214</f>
        <v>0.61704499999999995</v>
      </c>
      <c r="K230" s="27">
        <f>'AEO 2022 Table 49 Raw'!N214</f>
        <v>0.64423299999999994</v>
      </c>
      <c r="L230" s="27">
        <f>'AEO 2022 Table 49 Raw'!O214</f>
        <v>0.66398999999999997</v>
      </c>
      <c r="M230" s="27">
        <f>'AEO 2022 Table 49 Raw'!P214</f>
        <v>0.68106500000000003</v>
      </c>
      <c r="N230" s="27">
        <f>'AEO 2022 Table 49 Raw'!Q214</f>
        <v>0.70826999999999996</v>
      </c>
      <c r="O230" s="27">
        <f>'AEO 2022 Table 49 Raw'!R214</f>
        <v>0.73773500000000003</v>
      </c>
      <c r="P230" s="27">
        <f>'AEO 2022 Table 49 Raw'!S214</f>
        <v>0.74828899999999998</v>
      </c>
      <c r="Q230" s="27">
        <f>'AEO 2022 Table 49 Raw'!T214</f>
        <v>0.757019</v>
      </c>
      <c r="R230" s="27">
        <f>'AEO 2022 Table 49 Raw'!U214</f>
        <v>0.77972600000000003</v>
      </c>
      <c r="S230" s="27">
        <f>'AEO 2022 Table 49 Raw'!V214</f>
        <v>0.81911900000000004</v>
      </c>
      <c r="T230" s="27">
        <f>'AEO 2022 Table 49 Raw'!W214</f>
        <v>0.86516400000000004</v>
      </c>
      <c r="U230" s="27">
        <f>'AEO 2022 Table 49 Raw'!X214</f>
        <v>0.92293999999999998</v>
      </c>
      <c r="V230" s="27">
        <f>'AEO 2022 Table 49 Raw'!Y214</f>
        <v>0.97840700000000003</v>
      </c>
      <c r="W230" s="27">
        <f>'AEO 2022 Table 49 Raw'!Z214</f>
        <v>1.0225139999999999</v>
      </c>
      <c r="X230" s="27">
        <f>'AEO 2022 Table 49 Raw'!AA214</f>
        <v>1.063698</v>
      </c>
      <c r="Y230" s="27">
        <f>'AEO 2022 Table 49 Raw'!AB214</f>
        <v>1.104452</v>
      </c>
      <c r="Z230" s="27">
        <f>'AEO 2022 Table 49 Raw'!AC214</f>
        <v>1.1464989999999999</v>
      </c>
      <c r="AA230" s="27">
        <f>'AEO 2022 Table 49 Raw'!AD214</f>
        <v>1.1889879999999999</v>
      </c>
      <c r="AB230" s="27">
        <f>'AEO 2022 Table 49 Raw'!AE214</f>
        <v>1.2436290000000001</v>
      </c>
      <c r="AC230" s="27">
        <f>'AEO 2022 Table 49 Raw'!AF214</f>
        <v>1.301566</v>
      </c>
      <c r="AD230" s="27">
        <f>'AEO 2022 Table 49 Raw'!AG214</f>
        <v>1.340544</v>
      </c>
      <c r="AE230" s="27">
        <f>'AEO 2022 Table 49 Raw'!AH214</f>
        <v>1.3843559999999999</v>
      </c>
      <c r="AF230" s="27">
        <f>'AEO 2022 Table 49 Raw'!AI214</f>
        <v>1.468153</v>
      </c>
      <c r="AG230" s="45">
        <f>'AEO 2022 Table 49 Raw'!AJ214</f>
        <v>0.04</v>
      </c>
    </row>
    <row r="231" spans="1:33" ht="15" customHeight="1">
      <c r="A231" s="8" t="s">
        <v>1476</v>
      </c>
      <c r="B231" s="24" t="s">
        <v>1298</v>
      </c>
      <c r="C231" s="27">
        <f>'AEO 2022 Table 49 Raw'!F215</f>
        <v>188.988068</v>
      </c>
      <c r="D231" s="27">
        <f>'AEO 2022 Table 49 Raw'!G215</f>
        <v>170.88694799999999</v>
      </c>
      <c r="E231" s="27">
        <f>'AEO 2022 Table 49 Raw'!H215</f>
        <v>175.62553399999999</v>
      </c>
      <c r="F231" s="27">
        <f>'AEO 2022 Table 49 Raw'!I215</f>
        <v>190.95167499999999</v>
      </c>
      <c r="G231" s="27">
        <f>'AEO 2022 Table 49 Raw'!J215</f>
        <v>199.08094800000001</v>
      </c>
      <c r="H231" s="27">
        <f>'AEO 2022 Table 49 Raw'!K215</f>
        <v>200.890793</v>
      </c>
      <c r="I231" s="27">
        <f>'AEO 2022 Table 49 Raw'!L215</f>
        <v>200.91279599999999</v>
      </c>
      <c r="J231" s="27">
        <f>'AEO 2022 Table 49 Raw'!M215</f>
        <v>203.35691800000001</v>
      </c>
      <c r="K231" s="27">
        <f>'AEO 2022 Table 49 Raw'!N215</f>
        <v>206.13305700000001</v>
      </c>
      <c r="L231" s="27">
        <f>'AEO 2022 Table 49 Raw'!O215</f>
        <v>206.26660200000001</v>
      </c>
      <c r="M231" s="27">
        <f>'AEO 2022 Table 49 Raw'!P215</f>
        <v>205.408737</v>
      </c>
      <c r="N231" s="27">
        <f>'AEO 2022 Table 49 Raw'!Q215</f>
        <v>207.39193700000001</v>
      </c>
      <c r="O231" s="27">
        <f>'AEO 2022 Table 49 Raw'!R215</f>
        <v>209.72796600000001</v>
      </c>
      <c r="P231" s="27">
        <f>'AEO 2022 Table 49 Raw'!S215</f>
        <v>206.532455</v>
      </c>
      <c r="Q231" s="27">
        <f>'AEO 2022 Table 49 Raw'!T215</f>
        <v>202.856201</v>
      </c>
      <c r="R231" s="27">
        <f>'AEO 2022 Table 49 Raw'!U215</f>
        <v>202.85534699999999</v>
      </c>
      <c r="S231" s="27">
        <f>'AEO 2022 Table 49 Raw'!V215</f>
        <v>206.89700300000001</v>
      </c>
      <c r="T231" s="27">
        <f>'AEO 2022 Table 49 Raw'!W215</f>
        <v>212.16239899999999</v>
      </c>
      <c r="U231" s="27">
        <f>'AEO 2022 Table 49 Raw'!X215</f>
        <v>219.73843400000001</v>
      </c>
      <c r="V231" s="27">
        <f>'AEO 2022 Table 49 Raw'!Y215</f>
        <v>226.15947</v>
      </c>
      <c r="W231" s="27">
        <f>'AEO 2022 Table 49 Raw'!Z215</f>
        <v>229.47082499999999</v>
      </c>
      <c r="X231" s="27">
        <f>'AEO 2022 Table 49 Raw'!AA215</f>
        <v>231.76059000000001</v>
      </c>
      <c r="Y231" s="27">
        <f>'AEO 2022 Table 49 Raw'!AB215</f>
        <v>233.63111900000001</v>
      </c>
      <c r="Z231" s="27">
        <f>'AEO 2022 Table 49 Raw'!AC215</f>
        <v>235.46163899999999</v>
      </c>
      <c r="AA231" s="27">
        <f>'AEO 2022 Table 49 Raw'!AD215</f>
        <v>237.07560699999999</v>
      </c>
      <c r="AB231" s="27">
        <f>'AEO 2022 Table 49 Raw'!AE215</f>
        <v>240.74829099999999</v>
      </c>
      <c r="AC231" s="27">
        <f>'AEO 2022 Table 49 Raw'!AF215</f>
        <v>244.62531999999999</v>
      </c>
      <c r="AD231" s="27">
        <f>'AEO 2022 Table 49 Raw'!AG215</f>
        <v>244.61257900000001</v>
      </c>
      <c r="AE231" s="27">
        <f>'AEO 2022 Table 49 Raw'!AH215</f>
        <v>245.24964900000001</v>
      </c>
      <c r="AF231" s="27">
        <f>'AEO 2022 Table 49 Raw'!AI215</f>
        <v>252.51945499999999</v>
      </c>
      <c r="AG231" s="45">
        <f>'AEO 2022 Table 49 Raw'!AJ215</f>
        <v>0.01</v>
      </c>
    </row>
    <row r="232" spans="1:33" ht="15" customHeight="1">
      <c r="B232" s="23" t="s">
        <v>1299</v>
      </c>
      <c r="C232" s="27">
        <f>'AEO 2022 Table 49 Raw'!F216</f>
        <v>0</v>
      </c>
      <c r="D232" s="27">
        <f>'AEO 2022 Table 49 Raw'!G216</f>
        <v>0</v>
      </c>
      <c r="E232" s="27">
        <f>'AEO 2022 Table 49 Raw'!H216</f>
        <v>0</v>
      </c>
      <c r="F232" s="27">
        <f>'AEO 2022 Table 49 Raw'!I216</f>
        <v>0</v>
      </c>
      <c r="G232" s="27">
        <f>'AEO 2022 Table 49 Raw'!J216</f>
        <v>0</v>
      </c>
      <c r="H232" s="27">
        <f>'AEO 2022 Table 49 Raw'!K216</f>
        <v>0</v>
      </c>
      <c r="I232" s="27">
        <f>'AEO 2022 Table 49 Raw'!L216</f>
        <v>0</v>
      </c>
      <c r="J232" s="27">
        <f>'AEO 2022 Table 49 Raw'!M216</f>
        <v>0</v>
      </c>
      <c r="K232" s="27">
        <f>'AEO 2022 Table 49 Raw'!N216</f>
        <v>0</v>
      </c>
      <c r="L232" s="27">
        <f>'AEO 2022 Table 49 Raw'!O216</f>
        <v>0</v>
      </c>
      <c r="M232" s="27">
        <f>'AEO 2022 Table 49 Raw'!P216</f>
        <v>0</v>
      </c>
      <c r="N232" s="27">
        <f>'AEO 2022 Table 49 Raw'!Q216</f>
        <v>0</v>
      </c>
      <c r="O232" s="27">
        <f>'AEO 2022 Table 49 Raw'!R216</f>
        <v>0</v>
      </c>
      <c r="P232" s="27">
        <f>'AEO 2022 Table 49 Raw'!S216</f>
        <v>0</v>
      </c>
      <c r="Q232" s="27">
        <f>'AEO 2022 Table 49 Raw'!T216</f>
        <v>0</v>
      </c>
      <c r="R232" s="27">
        <f>'AEO 2022 Table 49 Raw'!U216</f>
        <v>0</v>
      </c>
      <c r="S232" s="27">
        <f>'AEO 2022 Table 49 Raw'!V216</f>
        <v>0</v>
      </c>
      <c r="T232" s="27">
        <f>'AEO 2022 Table 49 Raw'!W216</f>
        <v>0</v>
      </c>
      <c r="U232" s="27">
        <f>'AEO 2022 Table 49 Raw'!X216</f>
        <v>0</v>
      </c>
      <c r="V232" s="27">
        <f>'AEO 2022 Table 49 Raw'!Y216</f>
        <v>0</v>
      </c>
      <c r="W232" s="27">
        <f>'AEO 2022 Table 49 Raw'!Z216</f>
        <v>0</v>
      </c>
      <c r="X232" s="27">
        <f>'AEO 2022 Table 49 Raw'!AA216</f>
        <v>0</v>
      </c>
      <c r="Y232" s="27">
        <f>'AEO 2022 Table 49 Raw'!AB216</f>
        <v>0</v>
      </c>
      <c r="Z232" s="27">
        <f>'AEO 2022 Table 49 Raw'!AC216</f>
        <v>0</v>
      </c>
      <c r="AA232" s="27">
        <f>'AEO 2022 Table 49 Raw'!AD216</f>
        <v>0</v>
      </c>
      <c r="AB232" s="27">
        <f>'AEO 2022 Table 49 Raw'!AE216</f>
        <v>0</v>
      </c>
      <c r="AC232" s="27">
        <f>'AEO 2022 Table 49 Raw'!AF216</f>
        <v>0</v>
      </c>
      <c r="AD232" s="27">
        <f>'AEO 2022 Table 49 Raw'!AG216</f>
        <v>0</v>
      </c>
      <c r="AE232" s="27">
        <f>'AEO 2022 Table 49 Raw'!AH216</f>
        <v>0</v>
      </c>
      <c r="AF232" s="27">
        <f>'AEO 2022 Table 49 Raw'!AI216</f>
        <v>0</v>
      </c>
      <c r="AG232" s="45">
        <f>'AEO 2022 Table 49 Raw'!AJ216</f>
        <v>0</v>
      </c>
    </row>
    <row r="233" spans="1:33" ht="15" customHeight="1">
      <c r="A233" s="8" t="s">
        <v>1477</v>
      </c>
      <c r="B233" s="24" t="s">
        <v>1269</v>
      </c>
      <c r="C233" s="27">
        <f>'AEO 2022 Table 49 Raw'!F217</f>
        <v>272.48880000000003</v>
      </c>
      <c r="D233" s="27">
        <f>'AEO 2022 Table 49 Raw'!G217</f>
        <v>240.97135900000001</v>
      </c>
      <c r="E233" s="27">
        <f>'AEO 2022 Table 49 Raw'!H217</f>
        <v>242.19850199999999</v>
      </c>
      <c r="F233" s="27">
        <f>'AEO 2022 Table 49 Raw'!I217</f>
        <v>257.524475</v>
      </c>
      <c r="G233" s="27">
        <f>'AEO 2022 Table 49 Raw'!J217</f>
        <v>262.532715</v>
      </c>
      <c r="H233" s="27">
        <f>'AEO 2022 Table 49 Raw'!K217</f>
        <v>259.01001000000002</v>
      </c>
      <c r="I233" s="27">
        <f>'AEO 2022 Table 49 Raw'!L217</f>
        <v>253.23873900000001</v>
      </c>
      <c r="J233" s="27">
        <f>'AEO 2022 Table 49 Raw'!M217</f>
        <v>250.56426999999999</v>
      </c>
      <c r="K233" s="27">
        <f>'AEO 2022 Table 49 Raw'!N217</f>
        <v>248.28179900000001</v>
      </c>
      <c r="L233" s="27">
        <f>'AEO 2022 Table 49 Raw'!O217</f>
        <v>242.898743</v>
      </c>
      <c r="M233" s="27">
        <f>'AEO 2022 Table 49 Raw'!P217</f>
        <v>236.499359</v>
      </c>
      <c r="N233" s="27">
        <f>'AEO 2022 Table 49 Raw'!Q217</f>
        <v>233.42164600000001</v>
      </c>
      <c r="O233" s="27">
        <f>'AEO 2022 Table 49 Raw'!R217</f>
        <v>230.71002200000001</v>
      </c>
      <c r="P233" s="27">
        <f>'AEO 2022 Table 49 Raw'!S217</f>
        <v>222.05387899999999</v>
      </c>
      <c r="Q233" s="27">
        <f>'AEO 2022 Table 49 Raw'!T217</f>
        <v>213.14167800000001</v>
      </c>
      <c r="R233" s="27">
        <f>'AEO 2022 Table 49 Raw'!U217</f>
        <v>208.27166700000001</v>
      </c>
      <c r="S233" s="27">
        <f>'AEO 2022 Table 49 Raw'!V217</f>
        <v>207.54072600000001</v>
      </c>
      <c r="T233" s="27">
        <f>'AEO 2022 Table 49 Raw'!W217</f>
        <v>207.92041</v>
      </c>
      <c r="U233" s="27">
        <f>'AEO 2022 Table 49 Raw'!X217</f>
        <v>210.39106799999999</v>
      </c>
      <c r="V233" s="27">
        <f>'AEO 2022 Table 49 Raw'!Y217</f>
        <v>211.501633</v>
      </c>
      <c r="W233" s="27">
        <f>'AEO 2022 Table 49 Raw'!Z217</f>
        <v>209.57371499999999</v>
      </c>
      <c r="X233" s="27">
        <f>'AEO 2022 Table 49 Raw'!AA217</f>
        <v>206.68897999999999</v>
      </c>
      <c r="Y233" s="27">
        <f>'AEO 2022 Table 49 Raw'!AB217</f>
        <v>203.38961800000001</v>
      </c>
      <c r="Z233" s="27">
        <f>'AEO 2022 Table 49 Raw'!AC217</f>
        <v>200.05256700000001</v>
      </c>
      <c r="AA233" s="27">
        <f>'AEO 2022 Table 49 Raw'!AD217</f>
        <v>196.51063500000001</v>
      </c>
      <c r="AB233" s="27">
        <f>'AEO 2022 Table 49 Raw'!AE217</f>
        <v>194.64752200000001</v>
      </c>
      <c r="AC233" s="27">
        <f>'AEO 2022 Table 49 Raw'!AF217</f>
        <v>192.87822</v>
      </c>
      <c r="AD233" s="27">
        <f>'AEO 2022 Table 49 Raw'!AG217</f>
        <v>188.04913300000001</v>
      </c>
      <c r="AE233" s="27">
        <f>'AEO 2022 Table 49 Raw'!AH217</f>
        <v>183.76109299999999</v>
      </c>
      <c r="AF233" s="27">
        <f>'AEO 2022 Table 49 Raw'!AI217</f>
        <v>184.371353</v>
      </c>
      <c r="AG233" s="45">
        <f>'AEO 2022 Table 49 Raw'!AJ217</f>
        <v>-1.2999999999999999E-2</v>
      </c>
    </row>
    <row r="234" spans="1:33" ht="15" customHeight="1">
      <c r="A234" s="8" t="s">
        <v>1478</v>
      </c>
      <c r="B234" s="24" t="s">
        <v>1271</v>
      </c>
      <c r="C234" s="27">
        <f>'AEO 2022 Table 49 Raw'!F218</f>
        <v>0.46269100000000002</v>
      </c>
      <c r="D234" s="27">
        <f>'AEO 2022 Table 49 Raw'!G218</f>
        <v>0.40880699999999998</v>
      </c>
      <c r="E234" s="27">
        <f>'AEO 2022 Table 49 Raw'!H218</f>
        <v>0.41057500000000002</v>
      </c>
      <c r="F234" s="27">
        <f>'AEO 2022 Table 49 Raw'!I218</f>
        <v>0.43627700000000003</v>
      </c>
      <c r="G234" s="27">
        <f>'AEO 2022 Table 49 Raw'!J218</f>
        <v>0.44456699999999999</v>
      </c>
      <c r="H234" s="27">
        <f>'AEO 2022 Table 49 Raw'!K218</f>
        <v>0.43850099999999997</v>
      </c>
      <c r="I234" s="27">
        <f>'AEO 2022 Table 49 Raw'!L218</f>
        <v>0.42869699999999999</v>
      </c>
      <c r="J234" s="27">
        <f>'AEO 2022 Table 49 Raw'!M218</f>
        <v>0.42419200000000001</v>
      </c>
      <c r="K234" s="27">
        <f>'AEO 2022 Table 49 Raw'!N218</f>
        <v>0.420375</v>
      </c>
      <c r="L234" s="27">
        <f>'AEO 2022 Table 49 Raw'!O218</f>
        <v>0.41126800000000002</v>
      </c>
      <c r="M234" s="27">
        <f>'AEO 2022 Table 49 Raw'!P218</f>
        <v>0.400445</v>
      </c>
      <c r="N234" s="27">
        <f>'AEO 2022 Table 49 Raw'!Q218</f>
        <v>0.39533099999999999</v>
      </c>
      <c r="O234" s="27">
        <f>'AEO 2022 Table 49 Raw'!R218</f>
        <v>0.39091700000000001</v>
      </c>
      <c r="P234" s="27">
        <f>'AEO 2022 Table 49 Raw'!S218</f>
        <v>0.37643399999999999</v>
      </c>
      <c r="Q234" s="27">
        <f>'AEO 2022 Table 49 Raw'!T218</f>
        <v>0.36155199999999998</v>
      </c>
      <c r="R234" s="27">
        <f>'AEO 2022 Table 49 Raw'!U218</f>
        <v>0.35355599999999998</v>
      </c>
      <c r="S234" s="27">
        <f>'AEO 2022 Table 49 Raw'!V218</f>
        <v>0.35263100000000003</v>
      </c>
      <c r="T234" s="27">
        <f>'AEO 2022 Table 49 Raw'!W218</f>
        <v>0.35361599999999999</v>
      </c>
      <c r="U234" s="27">
        <f>'AEO 2022 Table 49 Raw'!X218</f>
        <v>0.358151</v>
      </c>
      <c r="V234" s="27">
        <f>'AEO 2022 Table 49 Raw'!Y218</f>
        <v>0.36047099999999999</v>
      </c>
      <c r="W234" s="27">
        <f>'AEO 2022 Table 49 Raw'!Z218</f>
        <v>0.35766199999999998</v>
      </c>
      <c r="X234" s="27">
        <f>'AEO 2022 Table 49 Raw'!AA218</f>
        <v>0.353238</v>
      </c>
      <c r="Y234" s="27">
        <f>'AEO 2022 Table 49 Raw'!AB218</f>
        <v>0.34820299999999998</v>
      </c>
      <c r="Z234" s="27">
        <f>'AEO 2022 Table 49 Raw'!AC218</f>
        <v>0.34314899999999998</v>
      </c>
      <c r="AA234" s="27">
        <f>'AEO 2022 Table 49 Raw'!AD218</f>
        <v>0.33782899999999999</v>
      </c>
      <c r="AB234" s="27">
        <f>'AEO 2022 Table 49 Raw'!AE218</f>
        <v>0.33543099999999998</v>
      </c>
      <c r="AC234" s="27">
        <f>'AEO 2022 Table 49 Raw'!AF218</f>
        <v>0.33323599999999998</v>
      </c>
      <c r="AD234" s="27">
        <f>'AEO 2022 Table 49 Raw'!AG218</f>
        <v>0.32577400000000001</v>
      </c>
      <c r="AE234" s="27">
        <f>'AEO 2022 Table 49 Raw'!AH218</f>
        <v>0.31930799999999998</v>
      </c>
      <c r="AF234" s="27">
        <f>'AEO 2022 Table 49 Raw'!AI218</f>
        <v>0.32139000000000001</v>
      </c>
      <c r="AG234" s="45">
        <f>'AEO 2022 Table 49 Raw'!AJ218</f>
        <v>-1.2E-2</v>
      </c>
    </row>
    <row r="235" spans="1:33" ht="15" customHeight="1">
      <c r="A235" s="8" t="s">
        <v>1479</v>
      </c>
      <c r="B235" s="24" t="s">
        <v>915</v>
      </c>
      <c r="C235" s="27">
        <f>'AEO 2022 Table 49 Raw'!F219</f>
        <v>0.18610599999999999</v>
      </c>
      <c r="D235" s="27">
        <f>'AEO 2022 Table 49 Raw'!G219</f>
        <v>0.16403999999999999</v>
      </c>
      <c r="E235" s="27">
        <f>'AEO 2022 Table 49 Raw'!H219</f>
        <v>0.16450300000000001</v>
      </c>
      <c r="F235" s="27">
        <f>'AEO 2022 Table 49 Raw'!I219</f>
        <v>0.17469699999999999</v>
      </c>
      <c r="G235" s="27">
        <f>'AEO 2022 Table 49 Raw'!J219</f>
        <v>0.178151</v>
      </c>
      <c r="H235" s="27">
        <f>'AEO 2022 Table 49 Raw'!K219</f>
        <v>0.17601</v>
      </c>
      <c r="I235" s="27">
        <f>'AEO 2022 Table 49 Raw'!L219</f>
        <v>0.17254800000000001</v>
      </c>
      <c r="J235" s="27">
        <f>'AEO 2022 Table 49 Raw'!M219</f>
        <v>0.17135700000000001</v>
      </c>
      <c r="K235" s="27">
        <f>'AEO 2022 Table 49 Raw'!N219</f>
        <v>0.17069899999999999</v>
      </c>
      <c r="L235" s="27">
        <f>'AEO 2022 Table 49 Raw'!O219</f>
        <v>0.16805600000000001</v>
      </c>
      <c r="M235" s="27">
        <f>'AEO 2022 Table 49 Raw'!P219</f>
        <v>0.16498299999999999</v>
      </c>
      <c r="N235" s="27">
        <f>'AEO 2022 Table 49 Raw'!Q219</f>
        <v>0.164354</v>
      </c>
      <c r="O235" s="27">
        <f>'AEO 2022 Table 49 Raw'!R219</f>
        <v>0.16412599999999999</v>
      </c>
      <c r="P235" s="27">
        <f>'AEO 2022 Table 49 Raw'!S219</f>
        <v>0.15973300000000001</v>
      </c>
      <c r="Q235" s="27">
        <f>'AEO 2022 Table 49 Raw'!T219</f>
        <v>0.15534100000000001</v>
      </c>
      <c r="R235" s="27">
        <f>'AEO 2022 Table 49 Raw'!U219</f>
        <v>0.15420800000000001</v>
      </c>
      <c r="S235" s="27">
        <f>'AEO 2022 Table 49 Raw'!V219</f>
        <v>0.15631300000000001</v>
      </c>
      <c r="T235" s="27">
        <f>'AEO 2022 Table 49 Raw'!W219</f>
        <v>0.15940399999999999</v>
      </c>
      <c r="U235" s="27">
        <f>'AEO 2022 Table 49 Raw'!X219</f>
        <v>0.16453300000000001</v>
      </c>
      <c r="V235" s="27">
        <f>'AEO 2022 Table 49 Raw'!Y219</f>
        <v>0.16885</v>
      </c>
      <c r="W235" s="27">
        <f>'AEO 2022 Table 49 Raw'!Z219</f>
        <v>0.17099400000000001</v>
      </c>
      <c r="X235" s="27">
        <f>'AEO 2022 Table 49 Raw'!AA219</f>
        <v>0.17260800000000001</v>
      </c>
      <c r="Y235" s="27">
        <f>'AEO 2022 Table 49 Raw'!AB219</f>
        <v>0.17397299999999999</v>
      </c>
      <c r="Z235" s="27">
        <f>'AEO 2022 Table 49 Raw'!AC219</f>
        <v>0.17547099999999999</v>
      </c>
      <c r="AA235" s="27">
        <f>'AEO 2022 Table 49 Raw'!AD219</f>
        <v>0.17686299999999999</v>
      </c>
      <c r="AB235" s="27">
        <f>'AEO 2022 Table 49 Raw'!AE219</f>
        <v>0.17984600000000001</v>
      </c>
      <c r="AC235" s="27">
        <f>'AEO 2022 Table 49 Raw'!AF219</f>
        <v>0.183036</v>
      </c>
      <c r="AD235" s="27">
        <f>'AEO 2022 Table 49 Raw'!AG219</f>
        <v>0.183365</v>
      </c>
      <c r="AE235" s="27">
        <f>'AEO 2022 Table 49 Raw'!AH219</f>
        <v>0.184142</v>
      </c>
      <c r="AF235" s="27">
        <f>'AEO 2022 Table 49 Raw'!AI219</f>
        <v>0.18992899999999999</v>
      </c>
      <c r="AG235" s="45">
        <f>'AEO 2022 Table 49 Raw'!AJ219</f>
        <v>1E-3</v>
      </c>
    </row>
    <row r="236" spans="1:33" ht="15" customHeight="1">
      <c r="A236" s="8" t="s">
        <v>1480</v>
      </c>
      <c r="B236" s="24" t="s">
        <v>1274</v>
      </c>
      <c r="C236" s="27">
        <f>'AEO 2022 Table 49 Raw'!F220</f>
        <v>4.0447610000000003</v>
      </c>
      <c r="D236" s="27">
        <f>'AEO 2022 Table 49 Raw'!G220</f>
        <v>3.3371179999999998</v>
      </c>
      <c r="E236" s="27">
        <f>'AEO 2022 Table 49 Raw'!H220</f>
        <v>3.1445059999999998</v>
      </c>
      <c r="F236" s="27">
        <f>'AEO 2022 Table 49 Raw'!I220</f>
        <v>3.1527409999999998</v>
      </c>
      <c r="G236" s="27">
        <f>'AEO 2022 Table 49 Raw'!J220</f>
        <v>3.0727660000000001</v>
      </c>
      <c r="H236" s="27">
        <f>'AEO 2022 Table 49 Raw'!K220</f>
        <v>2.9451399999999999</v>
      </c>
      <c r="I236" s="27">
        <f>'AEO 2022 Table 49 Raw'!L220</f>
        <v>2.8332639999999998</v>
      </c>
      <c r="J236" s="27">
        <f>'AEO 2022 Table 49 Raw'!M220</f>
        <v>2.7894969999999999</v>
      </c>
      <c r="K236" s="27">
        <f>'AEO 2022 Table 49 Raw'!N220</f>
        <v>2.7643200000000001</v>
      </c>
      <c r="L236" s="27">
        <f>'AEO 2022 Table 49 Raw'!O220</f>
        <v>2.6810260000000001</v>
      </c>
      <c r="M236" s="27">
        <f>'AEO 2022 Table 49 Raw'!P220</f>
        <v>2.5889389999999999</v>
      </c>
      <c r="N236" s="27">
        <f>'AEO 2022 Table 49 Raw'!Q220</f>
        <v>2.58385</v>
      </c>
      <c r="O236" s="27">
        <f>'AEO 2022 Table 49 Raw'!R220</f>
        <v>2.6310250000000002</v>
      </c>
      <c r="P236" s="27">
        <f>'AEO 2022 Table 49 Raw'!S220</f>
        <v>2.6122649999999998</v>
      </c>
      <c r="Q236" s="27">
        <f>'AEO 2022 Table 49 Raw'!T220</f>
        <v>2.61287</v>
      </c>
      <c r="R236" s="27">
        <f>'AEO 2022 Table 49 Raw'!U220</f>
        <v>2.6811780000000001</v>
      </c>
      <c r="S236" s="27">
        <f>'AEO 2022 Table 49 Raw'!V220</f>
        <v>2.828897</v>
      </c>
      <c r="T236" s="27">
        <f>'AEO 2022 Table 49 Raw'!W220</f>
        <v>3.0044819999999999</v>
      </c>
      <c r="U236" s="27">
        <f>'AEO 2022 Table 49 Raw'!X220</f>
        <v>3.2051460000000001</v>
      </c>
      <c r="V236" s="27">
        <f>'AEO 2022 Table 49 Raw'!Y220</f>
        <v>3.4426860000000001</v>
      </c>
      <c r="W236" s="27">
        <f>'AEO 2022 Table 49 Raw'!Z220</f>
        <v>3.6595460000000002</v>
      </c>
      <c r="X236" s="27">
        <f>'AEO 2022 Table 49 Raw'!AA220</f>
        <v>3.8699919999999999</v>
      </c>
      <c r="Y236" s="27">
        <f>'AEO 2022 Table 49 Raw'!AB220</f>
        <v>4.1302950000000003</v>
      </c>
      <c r="Z236" s="27">
        <f>'AEO 2022 Table 49 Raw'!AC220</f>
        <v>4.4172659999999997</v>
      </c>
      <c r="AA236" s="27">
        <f>'AEO 2022 Table 49 Raw'!AD220</f>
        <v>4.7500340000000003</v>
      </c>
      <c r="AB236" s="27">
        <f>'AEO 2022 Table 49 Raw'!AE220</f>
        <v>5.1445780000000001</v>
      </c>
      <c r="AC236" s="27">
        <f>'AEO 2022 Table 49 Raw'!AF220</f>
        <v>5.5656819999999998</v>
      </c>
      <c r="AD236" s="27">
        <f>'AEO 2022 Table 49 Raw'!AG220</f>
        <v>5.9106120000000004</v>
      </c>
      <c r="AE236" s="27">
        <f>'AEO 2022 Table 49 Raw'!AH220</f>
        <v>6.307334</v>
      </c>
      <c r="AF236" s="27">
        <f>'AEO 2022 Table 49 Raw'!AI220</f>
        <v>6.8936710000000003</v>
      </c>
      <c r="AG236" s="45">
        <f>'AEO 2022 Table 49 Raw'!AJ220</f>
        <v>1.9E-2</v>
      </c>
    </row>
    <row r="237" spans="1:33" ht="15" customHeight="1">
      <c r="A237" s="8" t="s">
        <v>1481</v>
      </c>
      <c r="B237" s="24" t="s">
        <v>1276</v>
      </c>
      <c r="C237" s="27">
        <f>'AEO 2022 Table 49 Raw'!F221</f>
        <v>0</v>
      </c>
      <c r="D237" s="27">
        <f>'AEO 2022 Table 49 Raw'!G221</f>
        <v>0</v>
      </c>
      <c r="E237" s="27">
        <f>'AEO 2022 Table 49 Raw'!H221</f>
        <v>0</v>
      </c>
      <c r="F237" s="27">
        <f>'AEO 2022 Table 49 Raw'!I221</f>
        <v>0</v>
      </c>
      <c r="G237" s="27">
        <f>'AEO 2022 Table 49 Raw'!J221</f>
        <v>0</v>
      </c>
      <c r="H237" s="27">
        <f>'AEO 2022 Table 49 Raw'!K221</f>
        <v>0</v>
      </c>
      <c r="I237" s="27">
        <f>'AEO 2022 Table 49 Raw'!L221</f>
        <v>0</v>
      </c>
      <c r="J237" s="27">
        <f>'AEO 2022 Table 49 Raw'!M221</f>
        <v>0</v>
      </c>
      <c r="K237" s="27">
        <f>'AEO 2022 Table 49 Raw'!N221</f>
        <v>0</v>
      </c>
      <c r="L237" s="27">
        <f>'AEO 2022 Table 49 Raw'!O221</f>
        <v>0</v>
      </c>
      <c r="M237" s="27">
        <f>'AEO 2022 Table 49 Raw'!P221</f>
        <v>0</v>
      </c>
      <c r="N237" s="27">
        <f>'AEO 2022 Table 49 Raw'!Q221</f>
        <v>0</v>
      </c>
      <c r="O237" s="27">
        <f>'AEO 2022 Table 49 Raw'!R221</f>
        <v>0</v>
      </c>
      <c r="P237" s="27">
        <f>'AEO 2022 Table 49 Raw'!S221</f>
        <v>0</v>
      </c>
      <c r="Q237" s="27">
        <f>'AEO 2022 Table 49 Raw'!T221</f>
        <v>0</v>
      </c>
      <c r="R237" s="27">
        <f>'AEO 2022 Table 49 Raw'!U221</f>
        <v>0</v>
      </c>
      <c r="S237" s="27">
        <f>'AEO 2022 Table 49 Raw'!V221</f>
        <v>0</v>
      </c>
      <c r="T237" s="27">
        <f>'AEO 2022 Table 49 Raw'!W221</f>
        <v>0</v>
      </c>
      <c r="U237" s="27">
        <f>'AEO 2022 Table 49 Raw'!X221</f>
        <v>0</v>
      </c>
      <c r="V237" s="27">
        <f>'AEO 2022 Table 49 Raw'!Y221</f>
        <v>0</v>
      </c>
      <c r="W237" s="27">
        <f>'AEO 2022 Table 49 Raw'!Z221</f>
        <v>0</v>
      </c>
      <c r="X237" s="27">
        <f>'AEO 2022 Table 49 Raw'!AA221</f>
        <v>0</v>
      </c>
      <c r="Y237" s="27">
        <f>'AEO 2022 Table 49 Raw'!AB221</f>
        <v>0</v>
      </c>
      <c r="Z237" s="27">
        <f>'AEO 2022 Table 49 Raw'!AC221</f>
        <v>0</v>
      </c>
      <c r="AA237" s="27">
        <f>'AEO 2022 Table 49 Raw'!AD221</f>
        <v>0</v>
      </c>
      <c r="AB237" s="27">
        <f>'AEO 2022 Table 49 Raw'!AE221</f>
        <v>0</v>
      </c>
      <c r="AC237" s="27">
        <f>'AEO 2022 Table 49 Raw'!AF221</f>
        <v>0</v>
      </c>
      <c r="AD237" s="27">
        <f>'AEO 2022 Table 49 Raw'!AG221</f>
        <v>0</v>
      </c>
      <c r="AE237" s="27">
        <f>'AEO 2022 Table 49 Raw'!AH221</f>
        <v>0</v>
      </c>
      <c r="AF237" s="27">
        <f>'AEO 2022 Table 49 Raw'!AI221</f>
        <v>0</v>
      </c>
      <c r="AG237" s="45" t="str">
        <f>'AEO 2022 Table 49 Raw'!AJ221</f>
        <v>- -</v>
      </c>
    </row>
    <row r="238" spans="1:33" ht="15" customHeight="1">
      <c r="A238" s="8" t="s">
        <v>1482</v>
      </c>
      <c r="B238" s="24" t="s">
        <v>1278</v>
      </c>
      <c r="C238" s="27">
        <f>'AEO 2022 Table 49 Raw'!F222</f>
        <v>9.2500000000000004E-4</v>
      </c>
      <c r="D238" s="27">
        <f>'AEO 2022 Table 49 Raw'!G222</f>
        <v>8.1800000000000004E-4</v>
      </c>
      <c r="E238" s="27">
        <f>'AEO 2022 Table 49 Raw'!H222</f>
        <v>8.2100000000000001E-4</v>
      </c>
      <c r="F238" s="27">
        <f>'AEO 2022 Table 49 Raw'!I222</f>
        <v>8.7299999999999997E-4</v>
      </c>
      <c r="G238" s="27">
        <f>'AEO 2022 Table 49 Raw'!J222</f>
        <v>8.8900000000000003E-4</v>
      </c>
      <c r="H238" s="27">
        <f>'AEO 2022 Table 49 Raw'!K222</f>
        <v>8.7699999999999996E-4</v>
      </c>
      <c r="I238" s="27">
        <f>'AEO 2022 Table 49 Raw'!L222</f>
        <v>8.5700000000000001E-4</v>
      </c>
      <c r="J238" s="27">
        <f>'AEO 2022 Table 49 Raw'!M222</f>
        <v>8.4800000000000001E-4</v>
      </c>
      <c r="K238" s="27">
        <f>'AEO 2022 Table 49 Raw'!N222</f>
        <v>8.4099999999999995E-4</v>
      </c>
      <c r="L238" s="27">
        <f>'AEO 2022 Table 49 Raw'!O222</f>
        <v>8.2299999999999995E-4</v>
      </c>
      <c r="M238" s="27">
        <f>'AEO 2022 Table 49 Raw'!P222</f>
        <v>8.0099999999999995E-4</v>
      </c>
      <c r="N238" s="27">
        <f>'AEO 2022 Table 49 Raw'!Q222</f>
        <v>7.9100000000000004E-4</v>
      </c>
      <c r="O238" s="27">
        <f>'AEO 2022 Table 49 Raw'!R222</f>
        <v>7.8200000000000003E-4</v>
      </c>
      <c r="P238" s="27">
        <f>'AEO 2022 Table 49 Raw'!S222</f>
        <v>7.5299999999999998E-4</v>
      </c>
      <c r="Q238" s="27">
        <f>'AEO 2022 Table 49 Raw'!T222</f>
        <v>7.2300000000000001E-4</v>
      </c>
      <c r="R238" s="27">
        <f>'AEO 2022 Table 49 Raw'!U222</f>
        <v>7.0699999999999995E-4</v>
      </c>
      <c r="S238" s="27">
        <f>'AEO 2022 Table 49 Raw'!V222</f>
        <v>7.0500000000000001E-4</v>
      </c>
      <c r="T238" s="27">
        <f>'AEO 2022 Table 49 Raw'!W222</f>
        <v>7.0699999999999995E-4</v>
      </c>
      <c r="U238" s="27">
        <f>'AEO 2022 Table 49 Raw'!X222</f>
        <v>7.1599999999999995E-4</v>
      </c>
      <c r="V238" s="27">
        <f>'AEO 2022 Table 49 Raw'!Y222</f>
        <v>7.2099999999999996E-4</v>
      </c>
      <c r="W238" s="27">
        <f>'AEO 2022 Table 49 Raw'!Z222</f>
        <v>7.1500000000000003E-4</v>
      </c>
      <c r="X238" s="27">
        <f>'AEO 2022 Table 49 Raw'!AA222</f>
        <v>7.0600000000000003E-4</v>
      </c>
      <c r="Y238" s="27">
        <f>'AEO 2022 Table 49 Raw'!AB222</f>
        <v>6.96E-4</v>
      </c>
      <c r="Z238" s="27">
        <f>'AEO 2022 Table 49 Raw'!AC222</f>
        <v>6.8599999999999998E-4</v>
      </c>
      <c r="AA238" s="27">
        <f>'AEO 2022 Table 49 Raw'!AD222</f>
        <v>6.7599999999999995E-4</v>
      </c>
      <c r="AB238" s="27">
        <f>'AEO 2022 Table 49 Raw'!AE222</f>
        <v>6.7100000000000005E-4</v>
      </c>
      <c r="AC238" s="27">
        <f>'AEO 2022 Table 49 Raw'!AF222</f>
        <v>6.6600000000000003E-4</v>
      </c>
      <c r="AD238" s="27">
        <f>'AEO 2022 Table 49 Raw'!AG222</f>
        <v>6.5200000000000002E-4</v>
      </c>
      <c r="AE238" s="27">
        <f>'AEO 2022 Table 49 Raw'!AH222</f>
        <v>6.3900000000000003E-4</v>
      </c>
      <c r="AF238" s="27">
        <f>'AEO 2022 Table 49 Raw'!AI222</f>
        <v>6.4300000000000002E-4</v>
      </c>
      <c r="AG238" s="45">
        <f>'AEO 2022 Table 49 Raw'!AJ222</f>
        <v>-1.2E-2</v>
      </c>
    </row>
    <row r="239" spans="1:33" ht="15" customHeight="1">
      <c r="A239" s="8" t="s">
        <v>1483</v>
      </c>
      <c r="B239" s="24" t="s">
        <v>1280</v>
      </c>
      <c r="C239" s="27">
        <f>'AEO 2022 Table 49 Raw'!F223</f>
        <v>0.23710600000000001</v>
      </c>
      <c r="D239" s="27">
        <f>'AEO 2022 Table 49 Raw'!G223</f>
        <v>0.215778</v>
      </c>
      <c r="E239" s="27">
        <f>'AEO 2022 Table 49 Raw'!H223</f>
        <v>0.22321199999999999</v>
      </c>
      <c r="F239" s="27">
        <f>'AEO 2022 Table 49 Raw'!I223</f>
        <v>0.24430099999999999</v>
      </c>
      <c r="G239" s="27">
        <f>'AEO 2022 Table 49 Raw'!J223</f>
        <v>0.25641199999999997</v>
      </c>
      <c r="H239" s="27">
        <f>'AEO 2022 Table 49 Raw'!K223</f>
        <v>0.26050000000000001</v>
      </c>
      <c r="I239" s="27">
        <f>'AEO 2022 Table 49 Raw'!L223</f>
        <v>0.26231599999999999</v>
      </c>
      <c r="J239" s="27">
        <f>'AEO 2022 Table 49 Raw'!M223</f>
        <v>0.26734599999999997</v>
      </c>
      <c r="K239" s="27">
        <f>'AEO 2022 Table 49 Raw'!N223</f>
        <v>0.27288899999999999</v>
      </c>
      <c r="L239" s="27">
        <f>'AEO 2022 Table 49 Raw'!O223</f>
        <v>0.27498699999999998</v>
      </c>
      <c r="M239" s="27">
        <f>'AEO 2022 Table 49 Raw'!P223</f>
        <v>0.27578200000000003</v>
      </c>
      <c r="N239" s="27">
        <f>'AEO 2022 Table 49 Raw'!Q223</f>
        <v>0.28042800000000001</v>
      </c>
      <c r="O239" s="27">
        <f>'AEO 2022 Table 49 Raw'!R223</f>
        <v>0.28561599999999998</v>
      </c>
      <c r="P239" s="27">
        <f>'AEO 2022 Table 49 Raw'!S223</f>
        <v>0.28328500000000001</v>
      </c>
      <c r="Q239" s="27">
        <f>'AEO 2022 Table 49 Raw'!T223</f>
        <v>0.28024900000000003</v>
      </c>
      <c r="R239" s="27">
        <f>'AEO 2022 Table 49 Raw'!U223</f>
        <v>0.28227200000000002</v>
      </c>
      <c r="S239" s="27">
        <f>'AEO 2022 Table 49 Raw'!V223</f>
        <v>0.28998000000000002</v>
      </c>
      <c r="T239" s="27">
        <f>'AEO 2022 Table 49 Raw'!W223</f>
        <v>0.29951299999999997</v>
      </c>
      <c r="U239" s="27">
        <f>'AEO 2022 Table 49 Raw'!X223</f>
        <v>0.31245499999999998</v>
      </c>
      <c r="V239" s="27">
        <f>'AEO 2022 Table 49 Raw'!Y223</f>
        <v>0.32391300000000001</v>
      </c>
      <c r="W239" s="27">
        <f>'AEO 2022 Table 49 Raw'!Z223</f>
        <v>0.33103100000000002</v>
      </c>
      <c r="X239" s="27">
        <f>'AEO 2022 Table 49 Raw'!AA223</f>
        <v>0.33674500000000002</v>
      </c>
      <c r="Y239" s="27">
        <f>'AEO 2022 Table 49 Raw'!AB223</f>
        <v>0.34190300000000001</v>
      </c>
      <c r="Z239" s="27">
        <f>'AEO 2022 Table 49 Raw'!AC223</f>
        <v>0.347049</v>
      </c>
      <c r="AA239" s="27">
        <f>'AEO 2022 Table 49 Raw'!AD223</f>
        <v>0.35191800000000001</v>
      </c>
      <c r="AB239" s="27">
        <f>'AEO 2022 Table 49 Raw'!AE223</f>
        <v>0.359902</v>
      </c>
      <c r="AC239" s="27">
        <f>'AEO 2022 Table 49 Raw'!AF223</f>
        <v>0.36827300000000002</v>
      </c>
      <c r="AD239" s="27">
        <f>'AEO 2022 Table 49 Raw'!AG223</f>
        <v>0.37082900000000002</v>
      </c>
      <c r="AE239" s="27">
        <f>'AEO 2022 Table 49 Raw'!AH223</f>
        <v>0.37437199999999998</v>
      </c>
      <c r="AF239" s="27">
        <f>'AEO 2022 Table 49 Raw'!AI223</f>
        <v>0.38811800000000002</v>
      </c>
      <c r="AG239" s="45">
        <f>'AEO 2022 Table 49 Raw'!AJ223</f>
        <v>1.7000000000000001E-2</v>
      </c>
    </row>
    <row r="240" spans="1:33" ht="15" customHeight="1">
      <c r="A240" s="8" t="s">
        <v>1484</v>
      </c>
      <c r="B240" s="24" t="s">
        <v>1282</v>
      </c>
      <c r="C240" s="27">
        <f>'AEO 2022 Table 49 Raw'!F224</f>
        <v>0.27038200000000001</v>
      </c>
      <c r="D240" s="27">
        <f>'AEO 2022 Table 49 Raw'!G224</f>
        <v>0.246061</v>
      </c>
      <c r="E240" s="27">
        <f>'AEO 2022 Table 49 Raw'!H224</f>
        <v>0.25453900000000002</v>
      </c>
      <c r="F240" s="27">
        <f>'AEO 2022 Table 49 Raw'!I224</f>
        <v>0.27858699999999997</v>
      </c>
      <c r="G240" s="27">
        <f>'AEO 2022 Table 49 Raw'!J224</f>
        <v>0.29239700000000002</v>
      </c>
      <c r="H240" s="27">
        <f>'AEO 2022 Table 49 Raw'!K224</f>
        <v>0.29705900000000002</v>
      </c>
      <c r="I240" s="27">
        <f>'AEO 2022 Table 49 Raw'!L224</f>
        <v>0.29913000000000001</v>
      </c>
      <c r="J240" s="27">
        <f>'AEO 2022 Table 49 Raw'!M224</f>
        <v>0.30486600000000003</v>
      </c>
      <c r="K240" s="27">
        <f>'AEO 2022 Table 49 Raw'!N224</f>
        <v>0.31118699999999999</v>
      </c>
      <c r="L240" s="27">
        <f>'AEO 2022 Table 49 Raw'!O224</f>
        <v>0.313579</v>
      </c>
      <c r="M240" s="27">
        <f>'AEO 2022 Table 49 Raw'!P224</f>
        <v>0.31448599999999999</v>
      </c>
      <c r="N240" s="27">
        <f>'AEO 2022 Table 49 Raw'!Q224</f>
        <v>0.31978400000000001</v>
      </c>
      <c r="O240" s="27">
        <f>'AEO 2022 Table 49 Raw'!R224</f>
        <v>0.32569999999999999</v>
      </c>
      <c r="P240" s="27">
        <f>'AEO 2022 Table 49 Raw'!S224</f>
        <v>0.323042</v>
      </c>
      <c r="Q240" s="27">
        <f>'AEO 2022 Table 49 Raw'!T224</f>
        <v>0.319579</v>
      </c>
      <c r="R240" s="27">
        <f>'AEO 2022 Table 49 Raw'!U224</f>
        <v>0.32188699999999998</v>
      </c>
      <c r="S240" s="27">
        <f>'AEO 2022 Table 49 Raw'!V224</f>
        <v>0.33067600000000003</v>
      </c>
      <c r="T240" s="27">
        <f>'AEO 2022 Table 49 Raw'!W224</f>
        <v>0.34154699999999999</v>
      </c>
      <c r="U240" s="27">
        <f>'AEO 2022 Table 49 Raw'!X224</f>
        <v>0.35630600000000001</v>
      </c>
      <c r="V240" s="27">
        <f>'AEO 2022 Table 49 Raw'!Y224</f>
        <v>0.36937199999999998</v>
      </c>
      <c r="W240" s="27">
        <f>'AEO 2022 Table 49 Raw'!Z224</f>
        <v>0.37748799999999999</v>
      </c>
      <c r="X240" s="27">
        <f>'AEO 2022 Table 49 Raw'!AA224</f>
        <v>0.38400400000000001</v>
      </c>
      <c r="Y240" s="27">
        <f>'AEO 2022 Table 49 Raw'!AB224</f>
        <v>0.38988600000000001</v>
      </c>
      <c r="Z240" s="27">
        <f>'AEO 2022 Table 49 Raw'!AC224</f>
        <v>0.39575399999999999</v>
      </c>
      <c r="AA240" s="27">
        <f>'AEO 2022 Table 49 Raw'!AD224</f>
        <v>0.40130700000000002</v>
      </c>
      <c r="AB240" s="27">
        <f>'AEO 2022 Table 49 Raw'!AE224</f>
        <v>0.410412</v>
      </c>
      <c r="AC240" s="27">
        <f>'AEO 2022 Table 49 Raw'!AF224</f>
        <v>0.419958</v>
      </c>
      <c r="AD240" s="27">
        <f>'AEO 2022 Table 49 Raw'!AG224</f>
        <v>0.422871</v>
      </c>
      <c r="AE240" s="27">
        <f>'AEO 2022 Table 49 Raw'!AH224</f>
        <v>0.42691200000000001</v>
      </c>
      <c r="AF240" s="27">
        <f>'AEO 2022 Table 49 Raw'!AI224</f>
        <v>0.44258700000000001</v>
      </c>
      <c r="AG240" s="45">
        <f>'AEO 2022 Table 49 Raw'!AJ224</f>
        <v>1.7000000000000001E-2</v>
      </c>
    </row>
    <row r="241" spans="1:33" ht="15" customHeight="1">
      <c r="A241" s="8" t="s">
        <v>1485</v>
      </c>
      <c r="B241" s="24" t="s">
        <v>1284</v>
      </c>
      <c r="C241" s="27">
        <f>'AEO 2022 Table 49 Raw'!F225</f>
        <v>0.29670800000000003</v>
      </c>
      <c r="D241" s="27">
        <f>'AEO 2022 Table 49 Raw'!G225</f>
        <v>0.27001900000000001</v>
      </c>
      <c r="E241" s="27">
        <f>'AEO 2022 Table 49 Raw'!H225</f>
        <v>0.27932200000000001</v>
      </c>
      <c r="F241" s="27">
        <f>'AEO 2022 Table 49 Raw'!I225</f>
        <v>0.30571199999999998</v>
      </c>
      <c r="G241" s="27">
        <f>'AEO 2022 Table 49 Raw'!J225</f>
        <v>0.32086700000000001</v>
      </c>
      <c r="H241" s="27">
        <f>'AEO 2022 Table 49 Raw'!K225</f>
        <v>0.32598300000000002</v>
      </c>
      <c r="I241" s="27">
        <f>'AEO 2022 Table 49 Raw'!L225</f>
        <v>0.32825599999999999</v>
      </c>
      <c r="J241" s="27">
        <f>'AEO 2022 Table 49 Raw'!M225</f>
        <v>0.33455000000000001</v>
      </c>
      <c r="K241" s="27">
        <f>'AEO 2022 Table 49 Raw'!N225</f>
        <v>0.34148600000000001</v>
      </c>
      <c r="L241" s="27">
        <f>'AEO 2022 Table 49 Raw'!O225</f>
        <v>0.344111</v>
      </c>
      <c r="M241" s="27">
        <f>'AEO 2022 Table 49 Raw'!P225</f>
        <v>0.345107</v>
      </c>
      <c r="N241" s="27">
        <f>'AEO 2022 Table 49 Raw'!Q225</f>
        <v>0.35092000000000001</v>
      </c>
      <c r="O241" s="27">
        <f>'AEO 2022 Table 49 Raw'!R225</f>
        <v>0.35741299999999998</v>
      </c>
      <c r="P241" s="27">
        <f>'AEO 2022 Table 49 Raw'!S225</f>
        <v>0.35449599999999998</v>
      </c>
      <c r="Q241" s="27">
        <f>'AEO 2022 Table 49 Raw'!T225</f>
        <v>0.35069600000000001</v>
      </c>
      <c r="R241" s="27">
        <f>'AEO 2022 Table 49 Raw'!U225</f>
        <v>0.35322799999999999</v>
      </c>
      <c r="S241" s="27">
        <f>'AEO 2022 Table 49 Raw'!V225</f>
        <v>0.362873</v>
      </c>
      <c r="T241" s="27">
        <f>'AEO 2022 Table 49 Raw'!W225</f>
        <v>0.374803</v>
      </c>
      <c r="U241" s="27">
        <f>'AEO 2022 Table 49 Raw'!X225</f>
        <v>0.39099800000000001</v>
      </c>
      <c r="V241" s="27">
        <f>'AEO 2022 Table 49 Raw'!Y225</f>
        <v>0.40533599999999997</v>
      </c>
      <c r="W241" s="27">
        <f>'AEO 2022 Table 49 Raw'!Z225</f>
        <v>0.41424299999999997</v>
      </c>
      <c r="X241" s="27">
        <f>'AEO 2022 Table 49 Raw'!AA225</f>
        <v>0.42139300000000002</v>
      </c>
      <c r="Y241" s="27">
        <f>'AEO 2022 Table 49 Raw'!AB225</f>
        <v>0.42784800000000001</v>
      </c>
      <c r="Z241" s="27">
        <f>'AEO 2022 Table 49 Raw'!AC225</f>
        <v>0.43428800000000001</v>
      </c>
      <c r="AA241" s="27">
        <f>'AEO 2022 Table 49 Raw'!AD225</f>
        <v>0.44038100000000002</v>
      </c>
      <c r="AB241" s="27">
        <f>'AEO 2022 Table 49 Raw'!AE225</f>
        <v>0.45037199999999999</v>
      </c>
      <c r="AC241" s="27">
        <f>'AEO 2022 Table 49 Raw'!AF225</f>
        <v>0.46084799999999998</v>
      </c>
      <c r="AD241" s="27">
        <f>'AEO 2022 Table 49 Raw'!AG225</f>
        <v>0.46404499999999999</v>
      </c>
      <c r="AE241" s="27">
        <f>'AEO 2022 Table 49 Raw'!AH225</f>
        <v>0.46847899999999998</v>
      </c>
      <c r="AF241" s="27">
        <f>'AEO 2022 Table 49 Raw'!AI225</f>
        <v>0.48568099999999997</v>
      </c>
      <c r="AG241" s="45">
        <f>'AEO 2022 Table 49 Raw'!AJ225</f>
        <v>1.7000000000000001E-2</v>
      </c>
    </row>
    <row r="242" spans="1:33" ht="15" customHeight="1">
      <c r="A242" s="8" t="s">
        <v>1486</v>
      </c>
      <c r="B242" s="24" t="s">
        <v>1310</v>
      </c>
      <c r="C242" s="27">
        <f>'AEO 2022 Table 49 Raw'!F226</f>
        <v>277.98751800000002</v>
      </c>
      <c r="D242" s="27">
        <f>'AEO 2022 Table 49 Raw'!G226</f>
        <v>245.61402899999999</v>
      </c>
      <c r="E242" s="27">
        <f>'AEO 2022 Table 49 Raw'!H226</f>
        <v>246.675949</v>
      </c>
      <c r="F242" s="27">
        <f>'AEO 2022 Table 49 Raw'!I226</f>
        <v>262.11767600000002</v>
      </c>
      <c r="G242" s="27">
        <f>'AEO 2022 Table 49 Raw'!J226</f>
        <v>267.09878500000002</v>
      </c>
      <c r="H242" s="27">
        <f>'AEO 2022 Table 49 Raw'!K226</f>
        <v>263.454071</v>
      </c>
      <c r="I242" s="27">
        <f>'AEO 2022 Table 49 Raw'!L226</f>
        <v>257.563782</v>
      </c>
      <c r="J242" s="27">
        <f>'AEO 2022 Table 49 Raw'!M226</f>
        <v>254.856888</v>
      </c>
      <c r="K242" s="27">
        <f>'AEO 2022 Table 49 Raw'!N226</f>
        <v>252.563568</v>
      </c>
      <c r="L242" s="27">
        <f>'AEO 2022 Table 49 Raw'!O226</f>
        <v>247.09259</v>
      </c>
      <c r="M242" s="27">
        <f>'AEO 2022 Table 49 Raw'!P226</f>
        <v>240.58987400000001</v>
      </c>
      <c r="N242" s="27">
        <f>'AEO 2022 Table 49 Raw'!Q226</f>
        <v>237.51712000000001</v>
      </c>
      <c r="O242" s="27">
        <f>'AEO 2022 Table 49 Raw'!R226</f>
        <v>234.86558500000001</v>
      </c>
      <c r="P242" s="27">
        <f>'AEO 2022 Table 49 Raw'!S226</f>
        <v>226.163895</v>
      </c>
      <c r="Q242" s="27">
        <f>'AEO 2022 Table 49 Raw'!T226</f>
        <v>217.222702</v>
      </c>
      <c r="R242" s="27">
        <f>'AEO 2022 Table 49 Raw'!U226</f>
        <v>212.418701</v>
      </c>
      <c r="S242" s="27">
        <f>'AEO 2022 Table 49 Raw'!V226</f>
        <v>211.86282299999999</v>
      </c>
      <c r="T242" s="27">
        <f>'AEO 2022 Table 49 Raw'!W226</f>
        <v>212.45451399999999</v>
      </c>
      <c r="U242" s="27">
        <f>'AEO 2022 Table 49 Raw'!X226</f>
        <v>215.179382</v>
      </c>
      <c r="V242" s="27">
        <f>'AEO 2022 Table 49 Raw'!Y226</f>
        <v>216.57298299999999</v>
      </c>
      <c r="W242" s="27">
        <f>'AEO 2022 Table 49 Raw'!Z226</f>
        <v>214.88537600000001</v>
      </c>
      <c r="X242" s="27">
        <f>'AEO 2022 Table 49 Raw'!AA226</f>
        <v>212.227676</v>
      </c>
      <c r="Y242" s="27">
        <f>'AEO 2022 Table 49 Raw'!AB226</f>
        <v>209.202393</v>
      </c>
      <c r="Z242" s="27">
        <f>'AEO 2022 Table 49 Raw'!AC226</f>
        <v>206.16622899999999</v>
      </c>
      <c r="AA242" s="27">
        <f>'AEO 2022 Table 49 Raw'!AD226</f>
        <v>202.96961999999999</v>
      </c>
      <c r="AB242" s="27">
        <f>'AEO 2022 Table 49 Raw'!AE226</f>
        <v>201.528763</v>
      </c>
      <c r="AC242" s="27">
        <f>'AEO 2022 Table 49 Raw'!AF226</f>
        <v>200.209946</v>
      </c>
      <c r="AD242" s="27">
        <f>'AEO 2022 Table 49 Raw'!AG226</f>
        <v>195.72730999999999</v>
      </c>
      <c r="AE242" s="27">
        <f>'AEO 2022 Table 49 Raw'!AH226</f>
        <v>191.84227000000001</v>
      </c>
      <c r="AF242" s="27">
        <f>'AEO 2022 Table 49 Raw'!AI226</f>
        <v>193.093369</v>
      </c>
      <c r="AG242" s="45">
        <f>'AEO 2022 Table 49 Raw'!AJ226</f>
        <v>-1.2E-2</v>
      </c>
    </row>
    <row r="243" spans="1:33" ht="15" customHeight="1">
      <c r="A243" s="8" t="s">
        <v>1487</v>
      </c>
      <c r="B243" s="23" t="s">
        <v>1488</v>
      </c>
      <c r="C243" s="27">
        <f>'AEO 2022 Table 49 Raw'!F227</f>
        <v>740.32202099999995</v>
      </c>
      <c r="D243" s="27">
        <f>'AEO 2022 Table 49 Raw'!G227</f>
        <v>664.46466099999998</v>
      </c>
      <c r="E243" s="27">
        <f>'AEO 2022 Table 49 Raw'!H227</f>
        <v>676.90515100000005</v>
      </c>
      <c r="F243" s="27">
        <f>'AEO 2022 Table 49 Raw'!I227</f>
        <v>714.21283000000005</v>
      </c>
      <c r="G243" s="27">
        <f>'AEO 2022 Table 49 Raw'!J227</f>
        <v>727.96588099999997</v>
      </c>
      <c r="H243" s="27">
        <f>'AEO 2022 Table 49 Raw'!K227</f>
        <v>727.80432099999996</v>
      </c>
      <c r="I243" s="27">
        <f>'AEO 2022 Table 49 Raw'!L227</f>
        <v>720.67126499999995</v>
      </c>
      <c r="J243" s="27">
        <f>'AEO 2022 Table 49 Raw'!M227</f>
        <v>721.59094200000004</v>
      </c>
      <c r="K243" s="27">
        <f>'AEO 2022 Table 49 Raw'!N227</f>
        <v>724.29125999999997</v>
      </c>
      <c r="L243" s="27">
        <f>'AEO 2022 Table 49 Raw'!O227</f>
        <v>718.70068400000002</v>
      </c>
      <c r="M243" s="27">
        <f>'AEO 2022 Table 49 Raw'!P227</f>
        <v>711.81359899999995</v>
      </c>
      <c r="N243" s="27">
        <f>'AEO 2022 Table 49 Raw'!Q227</f>
        <v>714.00854500000003</v>
      </c>
      <c r="O243" s="27">
        <f>'AEO 2022 Table 49 Raw'!R227</f>
        <v>717.63122599999997</v>
      </c>
      <c r="P243" s="27">
        <f>'AEO 2022 Table 49 Raw'!S227</f>
        <v>702.15515100000005</v>
      </c>
      <c r="Q243" s="27">
        <f>'AEO 2022 Table 49 Raw'!T227</f>
        <v>685.81469700000002</v>
      </c>
      <c r="R243" s="27">
        <f>'AEO 2022 Table 49 Raw'!U227</f>
        <v>680.61614999999995</v>
      </c>
      <c r="S243" s="27">
        <f>'AEO 2022 Table 49 Raw'!V227</f>
        <v>686.47503700000004</v>
      </c>
      <c r="T243" s="27">
        <f>'AEO 2022 Table 49 Raw'!W227</f>
        <v>697.39593500000001</v>
      </c>
      <c r="U243" s="27">
        <f>'AEO 2022 Table 49 Raw'!X227</f>
        <v>714.25714100000005</v>
      </c>
      <c r="V243" s="27">
        <f>'AEO 2022 Table 49 Raw'!Y227</f>
        <v>727.39550799999995</v>
      </c>
      <c r="W243" s="27">
        <f>'AEO 2022 Table 49 Raw'!Z227</f>
        <v>732.18292199999996</v>
      </c>
      <c r="X243" s="27">
        <f>'AEO 2022 Table 49 Raw'!AA227</f>
        <v>733.42034899999999</v>
      </c>
      <c r="Y243" s="27">
        <f>'AEO 2022 Table 49 Raw'!AB227</f>
        <v>733.74945100000002</v>
      </c>
      <c r="Z243" s="27">
        <f>'AEO 2022 Table 49 Raw'!AC227</f>
        <v>733.76086399999997</v>
      </c>
      <c r="AA243" s="27">
        <f>'AEO 2022 Table 49 Raw'!AD227</f>
        <v>732.39166299999999</v>
      </c>
      <c r="AB243" s="27">
        <f>'AEO 2022 Table 49 Raw'!AE227</f>
        <v>738.45190400000001</v>
      </c>
      <c r="AC243" s="27">
        <f>'AEO 2022 Table 49 Raw'!AF227</f>
        <v>743.73095699999999</v>
      </c>
      <c r="AD243" s="27">
        <f>'AEO 2022 Table 49 Raw'!AG227</f>
        <v>740.60058600000002</v>
      </c>
      <c r="AE243" s="27">
        <f>'AEO 2022 Table 49 Raw'!AH227</f>
        <v>741.86987299999998</v>
      </c>
      <c r="AF243" s="27">
        <f>'AEO 2022 Table 49 Raw'!AI227</f>
        <v>752.82745399999999</v>
      </c>
      <c r="AG243" s="45">
        <f>'AEO 2022 Table 49 Raw'!AJ227</f>
        <v>1E-3</v>
      </c>
    </row>
    <row r="244" spans="1:33" ht="15" customHeight="1">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27"/>
      <c r="AG244" s="45"/>
    </row>
    <row r="245" spans="1:33" ht="15" customHeight="1">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27"/>
      <c r="AG245" s="45"/>
    </row>
    <row r="246" spans="1:33" ht="15" customHeight="1">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27"/>
      <c r="AG246" s="45"/>
    </row>
    <row r="247" spans="1:33" ht="15" customHeight="1">
      <c r="B247" s="23" t="s">
        <v>153</v>
      </c>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27"/>
      <c r="AG247" s="45"/>
    </row>
    <row r="248" spans="1:33" ht="12" customHeight="1">
      <c r="A248" s="8" t="s">
        <v>1489</v>
      </c>
      <c r="B248" s="24" t="s">
        <v>1490</v>
      </c>
      <c r="C248" s="27">
        <f>'AEO 2022 Table 49 Raw'!F229</f>
        <v>1642.4384769999999</v>
      </c>
      <c r="D248" s="27">
        <f>'AEO 2022 Table 49 Raw'!G229</f>
        <v>1648.841187</v>
      </c>
      <c r="E248" s="27">
        <f>'AEO 2022 Table 49 Raw'!H229</f>
        <v>1642.1176760000001</v>
      </c>
      <c r="F248" s="27">
        <f>'AEO 2022 Table 49 Raw'!I229</f>
        <v>1538.342163</v>
      </c>
      <c r="G248" s="27">
        <f>'AEO 2022 Table 49 Raw'!J229</f>
        <v>1550.619385</v>
      </c>
      <c r="H248" s="27">
        <f>'AEO 2022 Table 49 Raw'!K229</f>
        <v>1586.2102050000001</v>
      </c>
      <c r="I248" s="27">
        <f>'AEO 2022 Table 49 Raw'!L229</f>
        <v>1584.949341</v>
      </c>
      <c r="J248" s="27">
        <f>'AEO 2022 Table 49 Raw'!M229</f>
        <v>1595.376587</v>
      </c>
      <c r="K248" s="27">
        <f>'AEO 2022 Table 49 Raw'!N229</f>
        <v>1596.9819339999999</v>
      </c>
      <c r="L248" s="27">
        <f>'AEO 2022 Table 49 Raw'!O229</f>
        <v>1601.017578</v>
      </c>
      <c r="M248" s="27">
        <f>'AEO 2022 Table 49 Raw'!P229</f>
        <v>1607.385254</v>
      </c>
      <c r="N248" s="27">
        <f>'AEO 2022 Table 49 Raw'!Q229</f>
        <v>1609.5629879999999</v>
      </c>
      <c r="O248" s="27">
        <f>'AEO 2022 Table 49 Raw'!R229</f>
        <v>1610.8304439999999</v>
      </c>
      <c r="P248" s="27">
        <f>'AEO 2022 Table 49 Raw'!S229</f>
        <v>1600.236206</v>
      </c>
      <c r="Q248" s="27">
        <f>'AEO 2022 Table 49 Raw'!T229</f>
        <v>1594.3553469999999</v>
      </c>
      <c r="R248" s="27">
        <f>'AEO 2022 Table 49 Raw'!U229</f>
        <v>1589.1704099999999</v>
      </c>
      <c r="S248" s="27">
        <f>'AEO 2022 Table 49 Raw'!V229</f>
        <v>1589.8118899999999</v>
      </c>
      <c r="T248" s="27">
        <f>'AEO 2022 Table 49 Raw'!W229</f>
        <v>1595.442871</v>
      </c>
      <c r="U248" s="27">
        <f>'AEO 2022 Table 49 Raw'!X229</f>
        <v>1599.424072</v>
      </c>
      <c r="V248" s="27">
        <f>'AEO 2022 Table 49 Raw'!Y229</f>
        <v>1598.0878909999999</v>
      </c>
      <c r="W248" s="27">
        <f>'AEO 2022 Table 49 Raw'!Z229</f>
        <v>1603.0029300000001</v>
      </c>
      <c r="X248" s="27">
        <f>'AEO 2022 Table 49 Raw'!AA229</f>
        <v>1610.482178</v>
      </c>
      <c r="Y248" s="27">
        <f>'AEO 2022 Table 49 Raw'!AB229</f>
        <v>1608.26001</v>
      </c>
      <c r="Z248" s="27">
        <f>'AEO 2022 Table 49 Raw'!AC229</f>
        <v>1612.27124</v>
      </c>
      <c r="AA248" s="27">
        <f>'AEO 2022 Table 49 Raw'!AD229</f>
        <v>1606.3276370000001</v>
      </c>
      <c r="AB248" s="27">
        <f>'AEO 2022 Table 49 Raw'!AE229</f>
        <v>1612.4525149999999</v>
      </c>
      <c r="AC248" s="27">
        <f>'AEO 2022 Table 49 Raw'!AF229</f>
        <v>1612.159302</v>
      </c>
      <c r="AD248" s="27">
        <f>'AEO 2022 Table 49 Raw'!AG229</f>
        <v>1614.0505370000001</v>
      </c>
      <c r="AE248" s="27">
        <f>'AEO 2022 Table 49 Raw'!AH229</f>
        <v>1618.08374</v>
      </c>
      <c r="AF248" s="27">
        <f>'AEO 2022 Table 49 Raw'!AI229</f>
        <v>1632.708496</v>
      </c>
      <c r="AG248" s="45">
        <f>'AEO 2022 Table 49 Raw'!AJ229</f>
        <v>0</v>
      </c>
    </row>
    <row r="249" spans="1:33" ht="15" customHeight="1">
      <c r="A249" s="8" t="s">
        <v>1491</v>
      </c>
      <c r="B249" s="24" t="s">
        <v>1492</v>
      </c>
      <c r="C249" s="27">
        <f>'AEO 2022 Table 49 Raw'!F230</f>
        <v>3.512003</v>
      </c>
      <c r="D249" s="27">
        <f>'AEO 2022 Table 49 Raw'!G230</f>
        <v>3.5347819999999999</v>
      </c>
      <c r="E249" s="27">
        <f>'AEO 2022 Table 49 Raw'!H230</f>
        <v>3.5577100000000002</v>
      </c>
      <c r="F249" s="27">
        <f>'AEO 2022 Table 49 Raw'!I230</f>
        <v>3.5807850000000001</v>
      </c>
      <c r="G249" s="27">
        <f>'AEO 2022 Table 49 Raw'!J230</f>
        <v>3.6040100000000002</v>
      </c>
      <c r="H249" s="27">
        <f>'AEO 2022 Table 49 Raw'!K230</f>
        <v>3.627386</v>
      </c>
      <c r="I249" s="27">
        <f>'AEO 2022 Table 49 Raw'!L230</f>
        <v>3.6509140000000002</v>
      </c>
      <c r="J249" s="27">
        <f>'AEO 2022 Table 49 Raw'!M230</f>
        <v>3.6745939999999999</v>
      </c>
      <c r="K249" s="27">
        <f>'AEO 2022 Table 49 Raw'!N230</f>
        <v>3.6984279999999998</v>
      </c>
      <c r="L249" s="27">
        <f>'AEO 2022 Table 49 Raw'!O230</f>
        <v>3.7224159999999999</v>
      </c>
      <c r="M249" s="27">
        <f>'AEO 2022 Table 49 Raw'!P230</f>
        <v>3.7465600000000001</v>
      </c>
      <c r="N249" s="27">
        <f>'AEO 2022 Table 49 Raw'!Q230</f>
        <v>3.7708599999999999</v>
      </c>
      <c r="O249" s="27">
        <f>'AEO 2022 Table 49 Raw'!R230</f>
        <v>3.795318</v>
      </c>
      <c r="P249" s="27">
        <f>'AEO 2022 Table 49 Raw'!S230</f>
        <v>3.8199350000000001</v>
      </c>
      <c r="Q249" s="27">
        <f>'AEO 2022 Table 49 Raw'!T230</f>
        <v>3.8447119999999999</v>
      </c>
      <c r="R249" s="27">
        <f>'AEO 2022 Table 49 Raw'!U230</f>
        <v>3.8696489999999999</v>
      </c>
      <c r="S249" s="27">
        <f>'AEO 2022 Table 49 Raw'!V230</f>
        <v>3.8947479999999999</v>
      </c>
      <c r="T249" s="27">
        <f>'AEO 2022 Table 49 Raw'!W230</f>
        <v>3.9200089999999999</v>
      </c>
      <c r="U249" s="27">
        <f>'AEO 2022 Table 49 Raw'!X230</f>
        <v>3.9454349999999998</v>
      </c>
      <c r="V249" s="27">
        <f>'AEO 2022 Table 49 Raw'!Y230</f>
        <v>3.971025</v>
      </c>
      <c r="W249" s="27">
        <f>'AEO 2022 Table 49 Raw'!Z230</f>
        <v>3.9967820000000001</v>
      </c>
      <c r="X249" s="27">
        <f>'AEO 2022 Table 49 Raw'!AA230</f>
        <v>4.0227050000000002</v>
      </c>
      <c r="Y249" s="27">
        <f>'AEO 2022 Table 49 Raw'!AB230</f>
        <v>4.0487970000000004</v>
      </c>
      <c r="Z249" s="27">
        <f>'AEO 2022 Table 49 Raw'!AC230</f>
        <v>4.0750580000000003</v>
      </c>
      <c r="AA249" s="27">
        <f>'AEO 2022 Table 49 Raw'!AD230</f>
        <v>4.1014889999999999</v>
      </c>
      <c r="AB249" s="27">
        <f>'AEO 2022 Table 49 Raw'!AE230</f>
        <v>4.1280910000000004</v>
      </c>
      <c r="AC249" s="27">
        <f>'AEO 2022 Table 49 Raw'!AF230</f>
        <v>4.1548660000000002</v>
      </c>
      <c r="AD249" s="27">
        <f>'AEO 2022 Table 49 Raw'!AG230</f>
        <v>4.1818150000000003</v>
      </c>
      <c r="AE249" s="27">
        <f>'AEO 2022 Table 49 Raw'!AH230</f>
        <v>4.208939</v>
      </c>
      <c r="AF249" s="27">
        <f>'AEO 2022 Table 49 Raw'!AI230</f>
        <v>4.2362380000000002</v>
      </c>
      <c r="AG249" s="45">
        <f>'AEO 2022 Table 49 Raw'!AJ230</f>
        <v>6.0000000000000001E-3</v>
      </c>
    </row>
    <row r="250" spans="1:33" ht="15" customHeight="1">
      <c r="B250" s="23" t="s">
        <v>1493</v>
      </c>
      <c r="C250" s="27">
        <f>'AEO 2022 Table 49 Raw'!F231</f>
        <v>0</v>
      </c>
      <c r="D250" s="27">
        <f>'AEO 2022 Table 49 Raw'!G231</f>
        <v>0</v>
      </c>
      <c r="E250" s="27">
        <f>'AEO 2022 Table 49 Raw'!H231</f>
        <v>0</v>
      </c>
      <c r="F250" s="27">
        <f>'AEO 2022 Table 49 Raw'!I231</f>
        <v>0</v>
      </c>
      <c r="G250" s="27">
        <f>'AEO 2022 Table 49 Raw'!J231</f>
        <v>0</v>
      </c>
      <c r="H250" s="27">
        <f>'AEO 2022 Table 49 Raw'!K231</f>
        <v>0</v>
      </c>
      <c r="I250" s="27">
        <f>'AEO 2022 Table 49 Raw'!L231</f>
        <v>0</v>
      </c>
      <c r="J250" s="27">
        <f>'AEO 2022 Table 49 Raw'!M231</f>
        <v>0</v>
      </c>
      <c r="K250" s="27">
        <f>'AEO 2022 Table 49 Raw'!N231</f>
        <v>0</v>
      </c>
      <c r="L250" s="27">
        <f>'AEO 2022 Table 49 Raw'!O231</f>
        <v>0</v>
      </c>
      <c r="M250" s="27">
        <f>'AEO 2022 Table 49 Raw'!P231</f>
        <v>0</v>
      </c>
      <c r="N250" s="27">
        <f>'AEO 2022 Table 49 Raw'!Q231</f>
        <v>0</v>
      </c>
      <c r="O250" s="27">
        <f>'AEO 2022 Table 49 Raw'!R231</f>
        <v>0</v>
      </c>
      <c r="P250" s="27">
        <f>'AEO 2022 Table 49 Raw'!S231</f>
        <v>0</v>
      </c>
      <c r="Q250" s="27">
        <f>'AEO 2022 Table 49 Raw'!T231</f>
        <v>0</v>
      </c>
      <c r="R250" s="27">
        <f>'AEO 2022 Table 49 Raw'!U231</f>
        <v>0</v>
      </c>
      <c r="S250" s="27">
        <f>'AEO 2022 Table 49 Raw'!V231</f>
        <v>0</v>
      </c>
      <c r="T250" s="27">
        <f>'AEO 2022 Table 49 Raw'!W231</f>
        <v>0</v>
      </c>
      <c r="U250" s="27">
        <f>'AEO 2022 Table 49 Raw'!X231</f>
        <v>0</v>
      </c>
      <c r="V250" s="27">
        <f>'AEO 2022 Table 49 Raw'!Y231</f>
        <v>0</v>
      </c>
      <c r="W250" s="27">
        <f>'AEO 2022 Table 49 Raw'!Z231</f>
        <v>0</v>
      </c>
      <c r="X250" s="27">
        <f>'AEO 2022 Table 49 Raw'!AA231</f>
        <v>0</v>
      </c>
      <c r="Y250" s="27">
        <f>'AEO 2022 Table 49 Raw'!AB231</f>
        <v>0</v>
      </c>
      <c r="Z250" s="27">
        <f>'AEO 2022 Table 49 Raw'!AC231</f>
        <v>0</v>
      </c>
      <c r="AA250" s="27">
        <f>'AEO 2022 Table 49 Raw'!AD231</f>
        <v>0</v>
      </c>
      <c r="AB250" s="27">
        <f>'AEO 2022 Table 49 Raw'!AE231</f>
        <v>0</v>
      </c>
      <c r="AC250" s="27">
        <f>'AEO 2022 Table 49 Raw'!AF231</f>
        <v>0</v>
      </c>
      <c r="AD250" s="27">
        <f>'AEO 2022 Table 49 Raw'!AG231</f>
        <v>0</v>
      </c>
      <c r="AE250" s="27">
        <f>'AEO 2022 Table 49 Raw'!AH231</f>
        <v>0</v>
      </c>
      <c r="AF250" s="27">
        <f>'AEO 2022 Table 49 Raw'!AI231</f>
        <v>0</v>
      </c>
      <c r="AG250" s="45">
        <f>'AEO 2022 Table 49 Raw'!AJ231</f>
        <v>0</v>
      </c>
    </row>
    <row r="251" spans="1:33" ht="15" customHeight="1">
      <c r="A251" s="8" t="s">
        <v>1494</v>
      </c>
      <c r="B251" s="24" t="s">
        <v>1495</v>
      </c>
      <c r="C251" s="27">
        <f>'AEO 2022 Table 49 Raw'!F232</f>
        <v>466.16387900000001</v>
      </c>
      <c r="D251" s="27">
        <f>'AEO 2022 Table 49 Raw'!G232</f>
        <v>463.472534</v>
      </c>
      <c r="E251" s="27">
        <f>'AEO 2022 Table 49 Raw'!H232</f>
        <v>456.64486699999998</v>
      </c>
      <c r="F251" s="27">
        <f>'AEO 2022 Table 49 Raw'!I232</f>
        <v>422.75561499999998</v>
      </c>
      <c r="G251" s="27">
        <f>'AEO 2022 Table 49 Raw'!J232</f>
        <v>419.64196800000002</v>
      </c>
      <c r="H251" s="27">
        <f>'AEO 2022 Table 49 Raw'!K232</f>
        <v>421.251465</v>
      </c>
      <c r="I251" s="27">
        <f>'AEO 2022 Table 49 Raw'!L232</f>
        <v>411.59249899999998</v>
      </c>
      <c r="J251" s="27">
        <f>'AEO 2022 Table 49 Raw'!M232</f>
        <v>403.68771400000003</v>
      </c>
      <c r="K251" s="27">
        <f>'AEO 2022 Table 49 Raw'!N232</f>
        <v>392.34314000000001</v>
      </c>
      <c r="L251" s="27">
        <f>'AEO 2022 Table 49 Raw'!O232</f>
        <v>381.88363600000002</v>
      </c>
      <c r="M251" s="27">
        <f>'AEO 2022 Table 49 Raw'!P232</f>
        <v>372.22824100000003</v>
      </c>
      <c r="N251" s="27">
        <f>'AEO 2022 Table 49 Raw'!Q232</f>
        <v>361.856964</v>
      </c>
      <c r="O251" s="27">
        <f>'AEO 2022 Table 49 Raw'!R232</f>
        <v>351.56353799999999</v>
      </c>
      <c r="P251" s="27">
        <f>'AEO 2022 Table 49 Raw'!S232</f>
        <v>339.03805499999999</v>
      </c>
      <c r="Q251" s="27">
        <f>'AEO 2022 Table 49 Raw'!T232</f>
        <v>327.91381799999999</v>
      </c>
      <c r="R251" s="27">
        <f>'AEO 2022 Table 49 Raw'!U232</f>
        <v>317.28930700000001</v>
      </c>
      <c r="S251" s="27">
        <f>'AEO 2022 Table 49 Raw'!V232</f>
        <v>308.13497899999999</v>
      </c>
      <c r="T251" s="27">
        <f>'AEO 2022 Table 49 Raw'!W232</f>
        <v>300.18353300000001</v>
      </c>
      <c r="U251" s="27">
        <f>'AEO 2022 Table 49 Raw'!X232</f>
        <v>292.13226300000002</v>
      </c>
      <c r="V251" s="27">
        <f>'AEO 2022 Table 49 Raw'!Y232</f>
        <v>283.35238600000002</v>
      </c>
      <c r="W251" s="27">
        <f>'AEO 2022 Table 49 Raw'!Z232</f>
        <v>275.91214000000002</v>
      </c>
      <c r="X251" s="27">
        <f>'AEO 2022 Table 49 Raw'!AA232</f>
        <v>269.09326199999998</v>
      </c>
      <c r="Y251" s="27">
        <f>'AEO 2022 Table 49 Raw'!AB232</f>
        <v>260.863586</v>
      </c>
      <c r="Z251" s="27">
        <f>'AEO 2022 Table 49 Raw'!AC232</f>
        <v>253.86663799999999</v>
      </c>
      <c r="AA251" s="27">
        <f>'AEO 2022 Table 49 Raw'!AD232</f>
        <v>245.53417999999999</v>
      </c>
      <c r="AB251" s="27">
        <f>'AEO 2022 Table 49 Raw'!AE232</f>
        <v>239.26272599999999</v>
      </c>
      <c r="AC251" s="27">
        <f>'AEO 2022 Table 49 Raw'!AF232</f>
        <v>232.22361799999999</v>
      </c>
      <c r="AD251" s="27">
        <f>'AEO 2022 Table 49 Raw'!AG232</f>
        <v>225.69705200000001</v>
      </c>
      <c r="AE251" s="27">
        <f>'AEO 2022 Table 49 Raw'!AH232</f>
        <v>219.644363</v>
      </c>
      <c r="AF251" s="27">
        <f>'AEO 2022 Table 49 Raw'!AI232</f>
        <v>215.148392</v>
      </c>
      <c r="AG251" s="45">
        <f>'AEO 2022 Table 49 Raw'!AJ232</f>
        <v>-2.5999999999999999E-2</v>
      </c>
    </row>
    <row r="252" spans="1:33" ht="12" customHeight="1">
      <c r="A252" s="8" t="s">
        <v>1496</v>
      </c>
      <c r="B252" s="24" t="s">
        <v>1497</v>
      </c>
      <c r="C252" s="27">
        <f>'AEO 2022 Table 49 Raw'!F233</f>
        <v>0</v>
      </c>
      <c r="D252" s="27">
        <f>'AEO 2022 Table 49 Raw'!G233</f>
        <v>0</v>
      </c>
      <c r="E252" s="27">
        <f>'AEO 2022 Table 49 Raw'!H233</f>
        <v>0</v>
      </c>
      <c r="F252" s="27">
        <f>'AEO 2022 Table 49 Raw'!I233</f>
        <v>0</v>
      </c>
      <c r="G252" s="27">
        <f>'AEO 2022 Table 49 Raw'!J233</f>
        <v>0</v>
      </c>
      <c r="H252" s="27">
        <f>'AEO 2022 Table 49 Raw'!K233</f>
        <v>0</v>
      </c>
      <c r="I252" s="27">
        <f>'AEO 2022 Table 49 Raw'!L233</f>
        <v>0</v>
      </c>
      <c r="J252" s="27">
        <f>'AEO 2022 Table 49 Raw'!M233</f>
        <v>0</v>
      </c>
      <c r="K252" s="27">
        <f>'AEO 2022 Table 49 Raw'!N233</f>
        <v>0</v>
      </c>
      <c r="L252" s="27">
        <f>'AEO 2022 Table 49 Raw'!O233</f>
        <v>0</v>
      </c>
      <c r="M252" s="27">
        <f>'AEO 2022 Table 49 Raw'!P233</f>
        <v>0</v>
      </c>
      <c r="N252" s="27">
        <f>'AEO 2022 Table 49 Raw'!Q233</f>
        <v>0</v>
      </c>
      <c r="O252" s="27">
        <f>'AEO 2022 Table 49 Raw'!R233</f>
        <v>0</v>
      </c>
      <c r="P252" s="27">
        <f>'AEO 2022 Table 49 Raw'!S233</f>
        <v>0</v>
      </c>
      <c r="Q252" s="27">
        <f>'AEO 2022 Table 49 Raw'!T233</f>
        <v>0</v>
      </c>
      <c r="R252" s="27">
        <f>'AEO 2022 Table 49 Raw'!U233</f>
        <v>0</v>
      </c>
      <c r="S252" s="27">
        <f>'AEO 2022 Table 49 Raw'!V233</f>
        <v>0</v>
      </c>
      <c r="T252" s="27">
        <f>'AEO 2022 Table 49 Raw'!W233</f>
        <v>0</v>
      </c>
      <c r="U252" s="27">
        <f>'AEO 2022 Table 49 Raw'!X233</f>
        <v>0</v>
      </c>
      <c r="V252" s="27">
        <f>'AEO 2022 Table 49 Raw'!Y233</f>
        <v>0</v>
      </c>
      <c r="W252" s="27">
        <f>'AEO 2022 Table 49 Raw'!Z233</f>
        <v>0</v>
      </c>
      <c r="X252" s="27">
        <f>'AEO 2022 Table 49 Raw'!AA233</f>
        <v>0</v>
      </c>
      <c r="Y252" s="27">
        <f>'AEO 2022 Table 49 Raw'!AB233</f>
        <v>0</v>
      </c>
      <c r="Z252" s="27">
        <f>'AEO 2022 Table 49 Raw'!AC233</f>
        <v>0</v>
      </c>
      <c r="AA252" s="27">
        <f>'AEO 2022 Table 49 Raw'!AD233</f>
        <v>0</v>
      </c>
      <c r="AB252" s="27">
        <f>'AEO 2022 Table 49 Raw'!AE233</f>
        <v>0</v>
      </c>
      <c r="AC252" s="27">
        <f>'AEO 2022 Table 49 Raw'!AF233</f>
        <v>0</v>
      </c>
      <c r="AD252" s="27">
        <f>'AEO 2022 Table 49 Raw'!AG233</f>
        <v>0</v>
      </c>
      <c r="AE252" s="27">
        <f>'AEO 2022 Table 49 Raw'!AH233</f>
        <v>0</v>
      </c>
      <c r="AF252" s="27">
        <f>'AEO 2022 Table 49 Raw'!AI233</f>
        <v>0</v>
      </c>
      <c r="AG252" s="45" t="str">
        <f>'AEO 2022 Table 49 Raw'!AJ233</f>
        <v>- -</v>
      </c>
    </row>
    <row r="253" spans="1:33" ht="15" customHeight="1">
      <c r="A253" s="8" t="s">
        <v>1498</v>
      </c>
      <c r="B253" s="24" t="s">
        <v>1499</v>
      </c>
      <c r="C253" s="27">
        <f>'AEO 2022 Table 49 Raw'!F234</f>
        <v>0</v>
      </c>
      <c r="D253" s="27">
        <f>'AEO 2022 Table 49 Raw'!G234</f>
        <v>0</v>
      </c>
      <c r="E253" s="27">
        <f>'AEO 2022 Table 49 Raw'!H234</f>
        <v>0</v>
      </c>
      <c r="F253" s="27">
        <f>'AEO 2022 Table 49 Raw'!I234</f>
        <v>0</v>
      </c>
      <c r="G253" s="27">
        <f>'AEO 2022 Table 49 Raw'!J234</f>
        <v>0</v>
      </c>
      <c r="H253" s="27">
        <f>'AEO 2022 Table 49 Raw'!K234</f>
        <v>0</v>
      </c>
      <c r="I253" s="27">
        <f>'AEO 2022 Table 49 Raw'!L234</f>
        <v>0</v>
      </c>
      <c r="J253" s="27">
        <f>'AEO 2022 Table 49 Raw'!M234</f>
        <v>0</v>
      </c>
      <c r="K253" s="27">
        <f>'AEO 2022 Table 49 Raw'!N234</f>
        <v>0</v>
      </c>
      <c r="L253" s="27">
        <f>'AEO 2022 Table 49 Raw'!O234</f>
        <v>0</v>
      </c>
      <c r="M253" s="27">
        <f>'AEO 2022 Table 49 Raw'!P234</f>
        <v>0</v>
      </c>
      <c r="N253" s="27">
        <f>'AEO 2022 Table 49 Raw'!Q234</f>
        <v>0</v>
      </c>
      <c r="O253" s="27">
        <f>'AEO 2022 Table 49 Raw'!R234</f>
        <v>0</v>
      </c>
      <c r="P253" s="27">
        <f>'AEO 2022 Table 49 Raw'!S234</f>
        <v>0</v>
      </c>
      <c r="Q253" s="27">
        <f>'AEO 2022 Table 49 Raw'!T234</f>
        <v>0</v>
      </c>
      <c r="R253" s="27">
        <f>'AEO 2022 Table 49 Raw'!U234</f>
        <v>0</v>
      </c>
      <c r="S253" s="27">
        <f>'AEO 2022 Table 49 Raw'!V234</f>
        <v>0</v>
      </c>
      <c r="T253" s="27">
        <f>'AEO 2022 Table 49 Raw'!W234</f>
        <v>0</v>
      </c>
      <c r="U253" s="27">
        <f>'AEO 2022 Table 49 Raw'!X234</f>
        <v>0</v>
      </c>
      <c r="V253" s="27">
        <f>'AEO 2022 Table 49 Raw'!Y234</f>
        <v>0</v>
      </c>
      <c r="W253" s="27">
        <f>'AEO 2022 Table 49 Raw'!Z234</f>
        <v>0</v>
      </c>
      <c r="X253" s="27">
        <f>'AEO 2022 Table 49 Raw'!AA234</f>
        <v>0</v>
      </c>
      <c r="Y253" s="27">
        <f>'AEO 2022 Table 49 Raw'!AB234</f>
        <v>0</v>
      </c>
      <c r="Z253" s="27">
        <f>'AEO 2022 Table 49 Raw'!AC234</f>
        <v>0</v>
      </c>
      <c r="AA253" s="27">
        <f>'AEO 2022 Table 49 Raw'!AD234</f>
        <v>0</v>
      </c>
      <c r="AB253" s="27">
        <f>'AEO 2022 Table 49 Raw'!AE234</f>
        <v>0</v>
      </c>
      <c r="AC253" s="27">
        <f>'AEO 2022 Table 49 Raw'!AF234</f>
        <v>0</v>
      </c>
      <c r="AD253" s="27">
        <f>'AEO 2022 Table 49 Raw'!AG234</f>
        <v>0</v>
      </c>
      <c r="AE253" s="27">
        <f>'AEO 2022 Table 49 Raw'!AH234</f>
        <v>0</v>
      </c>
      <c r="AF253" s="27">
        <f>'AEO 2022 Table 49 Raw'!AI234</f>
        <v>0</v>
      </c>
      <c r="AG253" s="45" t="str">
        <f>'AEO 2022 Table 49 Raw'!AJ234</f>
        <v>- -</v>
      </c>
    </row>
    <row r="254" spans="1:33" ht="15" customHeight="1">
      <c r="A254" s="8" t="s">
        <v>1500</v>
      </c>
      <c r="B254" s="24" t="s">
        <v>1501</v>
      </c>
      <c r="C254" s="27">
        <f>'AEO 2022 Table 49 Raw'!F235</f>
        <v>1.5003789999999999</v>
      </c>
      <c r="D254" s="27">
        <f>'AEO 2022 Table 49 Raw'!G235</f>
        <v>2.989306</v>
      </c>
      <c r="E254" s="27">
        <f>'AEO 2022 Table 49 Raw'!H235</f>
        <v>4.9210979999999998</v>
      </c>
      <c r="F254" s="27">
        <f>'AEO 2022 Table 49 Raw'!I235</f>
        <v>6.854679</v>
      </c>
      <c r="G254" s="27">
        <f>'AEO 2022 Table 49 Raw'!J235</f>
        <v>10.606348000000001</v>
      </c>
      <c r="H254" s="27">
        <f>'AEO 2022 Table 49 Raw'!K235</f>
        <v>16.035872999999999</v>
      </c>
      <c r="I254" s="27">
        <f>'AEO 2022 Table 49 Raw'!L235</f>
        <v>22.531504000000002</v>
      </c>
      <c r="J254" s="27">
        <f>'AEO 2022 Table 49 Raw'!M235</f>
        <v>30.476330000000001</v>
      </c>
      <c r="K254" s="27">
        <f>'AEO 2022 Table 49 Raw'!N235</f>
        <v>39.457165000000003</v>
      </c>
      <c r="L254" s="27">
        <f>'AEO 2022 Table 49 Raw'!O235</f>
        <v>48.218071000000002</v>
      </c>
      <c r="M254" s="27">
        <f>'AEO 2022 Table 49 Raw'!P235</f>
        <v>56.801430000000003</v>
      </c>
      <c r="N254" s="27">
        <f>'AEO 2022 Table 49 Raw'!Q235</f>
        <v>64.985397000000006</v>
      </c>
      <c r="O254" s="27">
        <f>'AEO 2022 Table 49 Raw'!R235</f>
        <v>72.862128999999996</v>
      </c>
      <c r="P254" s="27">
        <f>'AEO 2022 Table 49 Raw'!S235</f>
        <v>79.87912</v>
      </c>
      <c r="Q254" s="27">
        <f>'AEO 2022 Table 49 Raw'!T235</f>
        <v>86.774055000000004</v>
      </c>
      <c r="R254" s="27">
        <f>'AEO 2022 Table 49 Raw'!U235</f>
        <v>93.386345000000006</v>
      </c>
      <c r="S254" s="27">
        <f>'AEO 2022 Table 49 Raw'!V235</f>
        <v>100.058853</v>
      </c>
      <c r="T254" s="27">
        <f>'AEO 2022 Table 49 Raw'!W235</f>
        <v>106.816261</v>
      </c>
      <c r="U254" s="27">
        <f>'AEO 2022 Table 49 Raw'!X235</f>
        <v>113.253738</v>
      </c>
      <c r="V254" s="27">
        <f>'AEO 2022 Table 49 Raw'!Y235</f>
        <v>119.08470199999999</v>
      </c>
      <c r="W254" s="27">
        <f>'AEO 2022 Table 49 Raw'!Z235</f>
        <v>125.161255</v>
      </c>
      <c r="X254" s="27">
        <f>'AEO 2022 Table 49 Raw'!AA235</f>
        <v>131.25482199999999</v>
      </c>
      <c r="Y254" s="27">
        <f>'AEO 2022 Table 49 Raw'!AB235</f>
        <v>136.355682</v>
      </c>
      <c r="Z254" s="27">
        <f>'AEO 2022 Table 49 Raw'!AC235</f>
        <v>141.777176</v>
      </c>
      <c r="AA254" s="27">
        <f>'AEO 2022 Table 49 Raw'!AD235</f>
        <v>146.11084</v>
      </c>
      <c r="AB254" s="27">
        <f>'AEO 2022 Table 49 Raw'!AE235</f>
        <v>151.34213299999999</v>
      </c>
      <c r="AC254" s="27">
        <f>'AEO 2022 Table 49 Raw'!AF235</f>
        <v>155.79347200000001</v>
      </c>
      <c r="AD254" s="27">
        <f>'AEO 2022 Table 49 Raw'!AG235</f>
        <v>160.27179000000001</v>
      </c>
      <c r="AE254" s="27">
        <f>'AEO 2022 Table 49 Raw'!AH235</f>
        <v>164.79544100000001</v>
      </c>
      <c r="AF254" s="27">
        <f>'AEO 2022 Table 49 Raw'!AI235</f>
        <v>170.266312</v>
      </c>
      <c r="AG254" s="45">
        <f>'AEO 2022 Table 49 Raw'!AJ235</f>
        <v>0.17699999999999999</v>
      </c>
    </row>
    <row r="255" spans="1:33" ht="12" customHeight="1">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27"/>
      <c r="AG255" s="45"/>
    </row>
    <row r="256" spans="1:33" ht="15" customHeight="1">
      <c r="B256" s="23" t="s">
        <v>154</v>
      </c>
      <c r="C256" s="27">
        <f>'AEO 2022 Table 49 Raw'!F237</f>
        <v>340.48767099999998</v>
      </c>
      <c r="D256" s="27">
        <f>'AEO 2022 Table 49 Raw'!G237</f>
        <v>353.66149899999999</v>
      </c>
      <c r="E256" s="27">
        <f>'AEO 2022 Table 49 Raw'!H237</f>
        <v>348.75344799999999</v>
      </c>
      <c r="F256" s="27">
        <f>'AEO 2022 Table 49 Raw'!I237</f>
        <v>338.82714800000002</v>
      </c>
      <c r="G256" s="27">
        <f>'AEO 2022 Table 49 Raw'!J237</f>
        <v>330.61053500000003</v>
      </c>
      <c r="H256" s="27">
        <f>'AEO 2022 Table 49 Raw'!K237</f>
        <v>321.46386699999999</v>
      </c>
      <c r="I256" s="27">
        <f>'AEO 2022 Table 49 Raw'!L237</f>
        <v>311.57351699999998</v>
      </c>
      <c r="J256" s="27">
        <f>'AEO 2022 Table 49 Raw'!M237</f>
        <v>302.60565200000002</v>
      </c>
      <c r="K256" s="27">
        <f>'AEO 2022 Table 49 Raw'!N237</f>
        <v>292.885651</v>
      </c>
      <c r="L256" s="27">
        <f>'AEO 2022 Table 49 Raw'!O237</f>
        <v>283.439819</v>
      </c>
      <c r="M256" s="27">
        <f>'AEO 2022 Table 49 Raw'!P237</f>
        <v>278.66482500000001</v>
      </c>
      <c r="N256" s="27">
        <f>'AEO 2022 Table 49 Raw'!Q237</f>
        <v>274.77252199999998</v>
      </c>
      <c r="O256" s="27">
        <f>'AEO 2022 Table 49 Raw'!R237</f>
        <v>270.56768799999998</v>
      </c>
      <c r="P256" s="27">
        <f>'AEO 2022 Table 49 Raw'!S237</f>
        <v>265.448578</v>
      </c>
      <c r="Q256" s="27">
        <f>'AEO 2022 Table 49 Raw'!T237</f>
        <v>260.36828600000001</v>
      </c>
      <c r="R256" s="27">
        <f>'AEO 2022 Table 49 Raw'!U237</f>
        <v>255.548889</v>
      </c>
      <c r="S256" s="27">
        <f>'AEO 2022 Table 49 Raw'!V237</f>
        <v>251.06869499999999</v>
      </c>
      <c r="T256" s="27">
        <f>'AEO 2022 Table 49 Raw'!W237</f>
        <v>246.48242200000001</v>
      </c>
      <c r="U256" s="27">
        <f>'AEO 2022 Table 49 Raw'!X237</f>
        <v>242.55010999999999</v>
      </c>
      <c r="V256" s="27">
        <f>'AEO 2022 Table 49 Raw'!Y237</f>
        <v>238.31042500000001</v>
      </c>
      <c r="W256" s="27">
        <f>'AEO 2022 Table 49 Raw'!Z237</f>
        <v>236.52815200000001</v>
      </c>
      <c r="X256" s="27">
        <f>'AEO 2022 Table 49 Raw'!AA237</f>
        <v>234.912521</v>
      </c>
      <c r="Y256" s="27">
        <f>'AEO 2022 Table 49 Raw'!AB237</f>
        <v>233.394836</v>
      </c>
      <c r="Z256" s="27">
        <f>'AEO 2022 Table 49 Raw'!AC237</f>
        <v>231.42420999999999</v>
      </c>
      <c r="AA256" s="27">
        <f>'AEO 2022 Table 49 Raw'!AD237</f>
        <v>229.79132100000001</v>
      </c>
      <c r="AB256" s="27">
        <f>'AEO 2022 Table 49 Raw'!AE237</f>
        <v>228.752701</v>
      </c>
      <c r="AC256" s="27">
        <f>'AEO 2022 Table 49 Raw'!AF237</f>
        <v>227.20117200000001</v>
      </c>
      <c r="AD256" s="27">
        <f>'AEO 2022 Table 49 Raw'!AG237</f>
        <v>224.90399199999999</v>
      </c>
      <c r="AE256" s="27">
        <f>'AEO 2022 Table 49 Raw'!AH237</f>
        <v>223.22271699999999</v>
      </c>
      <c r="AF256" s="27">
        <f>'AEO 2022 Table 49 Raw'!AI237</f>
        <v>222.72167999999999</v>
      </c>
      <c r="AG256" s="45">
        <f>'AEO 2022 Table 49 Raw'!AJ237</f>
        <v>-1.4999999999999999E-2</v>
      </c>
    </row>
    <row r="257" spans="1:33" ht="15" customHeight="1">
      <c r="A257" s="8" t="s">
        <v>1502</v>
      </c>
      <c r="B257" s="24" t="s">
        <v>1503</v>
      </c>
      <c r="C257" s="27">
        <f>'AEO 2022 Table 49 Raw'!F238</f>
        <v>4.8707260000000003</v>
      </c>
      <c r="D257" s="27">
        <f>'AEO 2022 Table 49 Raw'!G238</f>
        <v>4.8996630000000003</v>
      </c>
      <c r="E257" s="27">
        <f>'AEO 2022 Table 49 Raw'!H238</f>
        <v>4.9287720000000004</v>
      </c>
      <c r="F257" s="27">
        <f>'AEO 2022 Table 49 Raw'!I238</f>
        <v>4.9580539999999997</v>
      </c>
      <c r="G257" s="27">
        <f>'AEO 2022 Table 49 Raw'!J238</f>
        <v>4.9875090000000002</v>
      </c>
      <c r="H257" s="27">
        <f>'AEO 2022 Table 49 Raw'!K238</f>
        <v>5.0171400000000004</v>
      </c>
      <c r="I257" s="27">
        <f>'AEO 2022 Table 49 Raw'!L238</f>
        <v>5.0469470000000003</v>
      </c>
      <c r="J257" s="27">
        <f>'AEO 2022 Table 49 Raw'!M238</f>
        <v>5.0769310000000001</v>
      </c>
      <c r="K257" s="27">
        <f>'AEO 2022 Table 49 Raw'!N238</f>
        <v>5.1070919999999997</v>
      </c>
      <c r="L257" s="27">
        <f>'AEO 2022 Table 49 Raw'!O238</f>
        <v>5.1374339999999998</v>
      </c>
      <c r="M257" s="27">
        <f>'AEO 2022 Table 49 Raw'!P238</f>
        <v>5.1679550000000001</v>
      </c>
      <c r="N257" s="27">
        <f>'AEO 2022 Table 49 Raw'!Q238</f>
        <v>5.198658</v>
      </c>
      <c r="O257" s="27">
        <f>'AEO 2022 Table 49 Raw'!R238</f>
        <v>5.2295429999999996</v>
      </c>
      <c r="P257" s="27">
        <f>'AEO 2022 Table 49 Raw'!S238</f>
        <v>5.2606109999999999</v>
      </c>
      <c r="Q257" s="27">
        <f>'AEO 2022 Table 49 Raw'!T238</f>
        <v>5.2918640000000003</v>
      </c>
      <c r="R257" s="27">
        <f>'AEO 2022 Table 49 Raw'!U238</f>
        <v>5.3233030000000001</v>
      </c>
      <c r="S257" s="27">
        <f>'AEO 2022 Table 49 Raw'!V238</f>
        <v>5.3549290000000003</v>
      </c>
      <c r="T257" s="27">
        <f>'AEO 2022 Table 49 Raw'!W238</f>
        <v>5.3867419999999999</v>
      </c>
      <c r="U257" s="27">
        <f>'AEO 2022 Table 49 Raw'!X238</f>
        <v>5.4187450000000004</v>
      </c>
      <c r="V257" s="27">
        <f>'AEO 2022 Table 49 Raw'!Y238</f>
        <v>5.4509379999999998</v>
      </c>
      <c r="W257" s="27">
        <f>'AEO 2022 Table 49 Raw'!Z238</f>
        <v>5.4833220000000003</v>
      </c>
      <c r="X257" s="27">
        <f>'AEO 2022 Table 49 Raw'!AA238</f>
        <v>5.515898</v>
      </c>
      <c r="Y257" s="27">
        <f>'AEO 2022 Table 49 Raw'!AB238</f>
        <v>5.548667</v>
      </c>
      <c r="Z257" s="27">
        <f>'AEO 2022 Table 49 Raw'!AC238</f>
        <v>5.5816319999999999</v>
      </c>
      <c r="AA257" s="27">
        <f>'AEO 2022 Table 49 Raw'!AD238</f>
        <v>5.6147919999999996</v>
      </c>
      <c r="AB257" s="27">
        <f>'AEO 2022 Table 49 Raw'!AE238</f>
        <v>5.6481500000000002</v>
      </c>
      <c r="AC257" s="27">
        <f>'AEO 2022 Table 49 Raw'!AF238</f>
        <v>5.681705</v>
      </c>
      <c r="AD257" s="27">
        <f>'AEO 2022 Table 49 Raw'!AG238</f>
        <v>5.7154600000000002</v>
      </c>
      <c r="AE257" s="27">
        <f>'AEO 2022 Table 49 Raw'!AH238</f>
        <v>5.7494160000000001</v>
      </c>
      <c r="AF257" s="27">
        <f>'AEO 2022 Table 49 Raw'!AI238</f>
        <v>5.7835729999999996</v>
      </c>
      <c r="AG257" s="45">
        <f>'AEO 2022 Table 49 Raw'!AJ238</f>
        <v>6.0000000000000001E-3</v>
      </c>
    </row>
    <row r="258" spans="1:33" ht="15" customHeight="1">
      <c r="A258" s="8" t="s">
        <v>1504</v>
      </c>
      <c r="B258" s="24" t="s">
        <v>1492</v>
      </c>
      <c r="C258" s="27">
        <f>'AEO 2022 Table 49 Raw'!F239</f>
        <v>0</v>
      </c>
      <c r="D258" s="27">
        <f>'AEO 2022 Table 49 Raw'!G239</f>
        <v>0</v>
      </c>
      <c r="E258" s="27">
        <f>'AEO 2022 Table 49 Raw'!H239</f>
        <v>0</v>
      </c>
      <c r="F258" s="27">
        <f>'AEO 2022 Table 49 Raw'!I239</f>
        <v>0</v>
      </c>
      <c r="G258" s="27">
        <f>'AEO 2022 Table 49 Raw'!J239</f>
        <v>0</v>
      </c>
      <c r="H258" s="27">
        <f>'AEO 2022 Table 49 Raw'!K239</f>
        <v>0</v>
      </c>
      <c r="I258" s="27">
        <f>'AEO 2022 Table 49 Raw'!L239</f>
        <v>0</v>
      </c>
      <c r="J258" s="27">
        <f>'AEO 2022 Table 49 Raw'!M239</f>
        <v>0</v>
      </c>
      <c r="K258" s="27">
        <f>'AEO 2022 Table 49 Raw'!N239</f>
        <v>0</v>
      </c>
      <c r="L258" s="27">
        <f>'AEO 2022 Table 49 Raw'!O239</f>
        <v>0</v>
      </c>
      <c r="M258" s="27">
        <f>'AEO 2022 Table 49 Raw'!P239</f>
        <v>0</v>
      </c>
      <c r="N258" s="27">
        <f>'AEO 2022 Table 49 Raw'!Q239</f>
        <v>0</v>
      </c>
      <c r="O258" s="27">
        <f>'AEO 2022 Table 49 Raw'!R239</f>
        <v>0</v>
      </c>
      <c r="P258" s="27">
        <f>'AEO 2022 Table 49 Raw'!S239</f>
        <v>0</v>
      </c>
      <c r="Q258" s="27">
        <f>'AEO 2022 Table 49 Raw'!T239</f>
        <v>0</v>
      </c>
      <c r="R258" s="27">
        <f>'AEO 2022 Table 49 Raw'!U239</f>
        <v>0</v>
      </c>
      <c r="S258" s="27">
        <f>'AEO 2022 Table 49 Raw'!V239</f>
        <v>0</v>
      </c>
      <c r="T258" s="27">
        <f>'AEO 2022 Table 49 Raw'!W239</f>
        <v>0</v>
      </c>
      <c r="U258" s="27">
        <f>'AEO 2022 Table 49 Raw'!X239</f>
        <v>0</v>
      </c>
      <c r="V258" s="27">
        <f>'AEO 2022 Table 49 Raw'!Y239</f>
        <v>0</v>
      </c>
      <c r="W258" s="27">
        <f>'AEO 2022 Table 49 Raw'!Z239</f>
        <v>0</v>
      </c>
      <c r="X258" s="27">
        <f>'AEO 2022 Table 49 Raw'!AA239</f>
        <v>0</v>
      </c>
      <c r="Y258" s="27">
        <f>'AEO 2022 Table 49 Raw'!AB239</f>
        <v>0</v>
      </c>
      <c r="Z258" s="27">
        <f>'AEO 2022 Table 49 Raw'!AC239</f>
        <v>0</v>
      </c>
      <c r="AA258" s="27">
        <f>'AEO 2022 Table 49 Raw'!AD239</f>
        <v>0</v>
      </c>
      <c r="AB258" s="27">
        <f>'AEO 2022 Table 49 Raw'!AE239</f>
        <v>0</v>
      </c>
      <c r="AC258" s="27">
        <f>'AEO 2022 Table 49 Raw'!AF239</f>
        <v>0</v>
      </c>
      <c r="AD258" s="27">
        <f>'AEO 2022 Table 49 Raw'!AG239</f>
        <v>0</v>
      </c>
      <c r="AE258" s="27">
        <f>'AEO 2022 Table 49 Raw'!AH239</f>
        <v>0</v>
      </c>
      <c r="AF258" s="27">
        <f>'AEO 2022 Table 49 Raw'!AI239</f>
        <v>0</v>
      </c>
      <c r="AG258" s="45">
        <f>'AEO 2022 Table 49 Raw'!AJ239</f>
        <v>0</v>
      </c>
    </row>
    <row r="259" spans="1:33" ht="15" customHeight="1">
      <c r="B259" s="23" t="s">
        <v>1493</v>
      </c>
      <c r="C259" s="27">
        <f>'AEO 2022 Table 49 Raw'!F240</f>
        <v>73.017257999999998</v>
      </c>
      <c r="D259" s="27">
        <f>'AEO 2022 Table 49 Raw'!G240</f>
        <v>75.100730999999996</v>
      </c>
      <c r="E259" s="27">
        <f>'AEO 2022 Table 49 Raw'!H240</f>
        <v>73.635756999999998</v>
      </c>
      <c r="F259" s="27">
        <f>'AEO 2022 Table 49 Raw'!I240</f>
        <v>71.136764999999997</v>
      </c>
      <c r="G259" s="27">
        <f>'AEO 2022 Table 49 Raw'!J240</f>
        <v>69.029105999999999</v>
      </c>
      <c r="H259" s="27">
        <f>'AEO 2022 Table 49 Raw'!K240</f>
        <v>66.756371000000001</v>
      </c>
      <c r="I259" s="27">
        <f>'AEO 2022 Table 49 Raw'!L240</f>
        <v>64.350571000000002</v>
      </c>
      <c r="J259" s="27">
        <f>'AEO 2022 Table 49 Raw'!M240</f>
        <v>62.168671000000003</v>
      </c>
      <c r="K259" s="27">
        <f>'AEO 2022 Table 49 Raw'!N240</f>
        <v>59.842682000000003</v>
      </c>
      <c r="L259" s="27">
        <f>'AEO 2022 Table 49 Raw'!O240</f>
        <v>57.601500999999999</v>
      </c>
      <c r="M259" s="27">
        <f>'AEO 2022 Table 49 Raw'!P240</f>
        <v>56.323067000000002</v>
      </c>
      <c r="N259" s="27">
        <f>'AEO 2022 Table 49 Raw'!Q240</f>
        <v>55.232810999999998</v>
      </c>
      <c r="O259" s="27">
        <f>'AEO 2022 Table 49 Raw'!R240</f>
        <v>54.087524000000002</v>
      </c>
      <c r="P259" s="27">
        <f>'AEO 2022 Table 49 Raw'!S240</f>
        <v>52.766506</v>
      </c>
      <c r="Q259" s="27">
        <f>'AEO 2022 Table 49 Raw'!T240</f>
        <v>51.484589</v>
      </c>
      <c r="R259" s="27">
        <f>'AEO 2022 Table 49 Raw'!U240</f>
        <v>50.259177999999999</v>
      </c>
      <c r="S259" s="27">
        <f>'AEO 2022 Table 49 Raw'!V240</f>
        <v>49.106833999999999</v>
      </c>
      <c r="T259" s="27">
        <f>'AEO 2022 Table 49 Raw'!W240</f>
        <v>47.952316000000003</v>
      </c>
      <c r="U259" s="27">
        <f>'AEO 2022 Table 49 Raw'!X240</f>
        <v>46.930340000000001</v>
      </c>
      <c r="V259" s="27">
        <f>'AEO 2022 Table 49 Raw'!Y240</f>
        <v>45.835270000000001</v>
      </c>
      <c r="W259" s="27">
        <f>'AEO 2022 Table 49 Raw'!Z240</f>
        <v>45.176932999999998</v>
      </c>
      <c r="X259" s="27">
        <f>'AEO 2022 Table 49 Raw'!AA240</f>
        <v>44.554848</v>
      </c>
      <c r="Y259" s="27">
        <f>'AEO 2022 Table 49 Raw'!AB240</f>
        <v>43.951163999999999</v>
      </c>
      <c r="Z259" s="27">
        <f>'AEO 2022 Table 49 Raw'!AC240</f>
        <v>43.265101999999999</v>
      </c>
      <c r="AA259" s="27">
        <f>'AEO 2022 Table 49 Raw'!AD240</f>
        <v>42.644077000000003</v>
      </c>
      <c r="AB259" s="27">
        <f>'AEO 2022 Table 49 Raw'!AE240</f>
        <v>42.139519</v>
      </c>
      <c r="AC259" s="27">
        <f>'AEO 2022 Table 49 Raw'!AF240</f>
        <v>41.536087000000002</v>
      </c>
      <c r="AD259" s="27">
        <f>'AEO 2022 Table 49 Raw'!AG240</f>
        <v>40.797203000000003</v>
      </c>
      <c r="AE259" s="27">
        <f>'AEO 2022 Table 49 Raw'!AH240</f>
        <v>40.174942000000001</v>
      </c>
      <c r="AF259" s="27">
        <f>'AEO 2022 Table 49 Raw'!AI240</f>
        <v>39.761702999999997</v>
      </c>
      <c r="AG259" s="45">
        <f>'AEO 2022 Table 49 Raw'!AJ240</f>
        <v>-2.1000000000000001E-2</v>
      </c>
    </row>
    <row r="260" spans="1:33" ht="15" customHeight="1">
      <c r="A260" s="8" t="s">
        <v>1505</v>
      </c>
      <c r="B260" s="24" t="s">
        <v>1495</v>
      </c>
      <c r="C260" s="27">
        <f>'AEO 2022 Table 49 Raw'!F241</f>
        <v>1.711992</v>
      </c>
      <c r="D260" s="27">
        <f>'AEO 2022 Table 49 Raw'!G241</f>
        <v>1.6067039999999999</v>
      </c>
      <c r="E260" s="27">
        <f>'AEO 2022 Table 49 Raw'!H241</f>
        <v>1.424687</v>
      </c>
      <c r="F260" s="27">
        <f>'AEO 2022 Table 49 Raw'!I241</f>
        <v>1.3143290000000001</v>
      </c>
      <c r="G260" s="27">
        <f>'AEO 2022 Table 49 Raw'!J241</f>
        <v>1.2163660000000001</v>
      </c>
      <c r="H260" s="27">
        <f>'AEO 2022 Table 49 Raw'!K241</f>
        <v>1.1254599999999999</v>
      </c>
      <c r="I260" s="27">
        <f>'AEO 2022 Table 49 Raw'!L241</f>
        <v>1.033212</v>
      </c>
      <c r="J260" s="27">
        <f>'AEO 2022 Table 49 Raw'!M241</f>
        <v>0.948766</v>
      </c>
      <c r="K260" s="27">
        <f>'AEO 2022 Table 49 Raw'!N241</f>
        <v>0.86623899999999998</v>
      </c>
      <c r="L260" s="27">
        <f>'AEO 2022 Table 49 Raw'!O241</f>
        <v>0.78573899999999997</v>
      </c>
      <c r="M260" s="27">
        <f>'AEO 2022 Table 49 Raw'!P241</f>
        <v>0.71912600000000004</v>
      </c>
      <c r="N260" s="27">
        <f>'AEO 2022 Table 49 Raw'!Q241</f>
        <v>0.65825400000000001</v>
      </c>
      <c r="O260" s="27">
        <f>'AEO 2022 Table 49 Raw'!R241</f>
        <v>0.59724100000000002</v>
      </c>
      <c r="P260" s="27">
        <f>'AEO 2022 Table 49 Raw'!S241</f>
        <v>0.53790099999999996</v>
      </c>
      <c r="Q260" s="27">
        <f>'AEO 2022 Table 49 Raw'!T241</f>
        <v>0.48230699999999999</v>
      </c>
      <c r="R260" s="27">
        <f>'AEO 2022 Table 49 Raw'!U241</f>
        <v>0.43525399999999997</v>
      </c>
      <c r="S260" s="27">
        <f>'AEO 2022 Table 49 Raw'!V241</f>
        <v>0.38700800000000002</v>
      </c>
      <c r="T260" s="27">
        <f>'AEO 2022 Table 49 Raw'!W241</f>
        <v>0.33490300000000001</v>
      </c>
      <c r="U260" s="27">
        <f>'AEO 2022 Table 49 Raw'!X241</f>
        <v>0.28238799999999997</v>
      </c>
      <c r="V260" s="27">
        <f>'AEO 2022 Table 49 Raw'!Y241</f>
        <v>0.236206</v>
      </c>
      <c r="W260" s="27">
        <f>'AEO 2022 Table 49 Raw'!Z241</f>
        <v>0.233044</v>
      </c>
      <c r="X260" s="27">
        <f>'AEO 2022 Table 49 Raw'!AA241</f>
        <v>0.230071</v>
      </c>
      <c r="Y260" s="27">
        <f>'AEO 2022 Table 49 Raw'!AB241</f>
        <v>0.22722800000000001</v>
      </c>
      <c r="Z260" s="27">
        <f>'AEO 2022 Table 49 Raw'!AC241</f>
        <v>0.223966</v>
      </c>
      <c r="AA260" s="27">
        <f>'AEO 2022 Table 49 Raw'!AD241</f>
        <v>0.22106000000000001</v>
      </c>
      <c r="AB260" s="27">
        <f>'AEO 2022 Table 49 Raw'!AE241</f>
        <v>0.218748</v>
      </c>
      <c r="AC260" s="27">
        <f>'AEO 2022 Table 49 Raw'!AF241</f>
        <v>0.215971</v>
      </c>
      <c r="AD260" s="27">
        <f>'AEO 2022 Table 49 Raw'!AG241</f>
        <v>0.21251700000000001</v>
      </c>
      <c r="AE260" s="27">
        <f>'AEO 2022 Table 49 Raw'!AH241</f>
        <v>0.209678</v>
      </c>
      <c r="AF260" s="27">
        <f>'AEO 2022 Table 49 Raw'!AI241</f>
        <v>0.20796700000000001</v>
      </c>
      <c r="AG260" s="45">
        <f>'AEO 2022 Table 49 Raw'!AJ241</f>
        <v>-7.0000000000000007E-2</v>
      </c>
    </row>
    <row r="261" spans="1:33" ht="15" customHeight="1">
      <c r="A261" s="8" t="s">
        <v>1506</v>
      </c>
      <c r="B261" s="24" t="s">
        <v>1497</v>
      </c>
      <c r="C261" s="27">
        <f>'AEO 2022 Table 49 Raw'!F242</f>
        <v>0</v>
      </c>
      <c r="D261" s="27">
        <f>'AEO 2022 Table 49 Raw'!G242</f>
        <v>0</v>
      </c>
      <c r="E261" s="27">
        <f>'AEO 2022 Table 49 Raw'!H242</f>
        <v>0</v>
      </c>
      <c r="F261" s="27">
        <f>'AEO 2022 Table 49 Raw'!I242</f>
        <v>0</v>
      </c>
      <c r="G261" s="27">
        <f>'AEO 2022 Table 49 Raw'!J242</f>
        <v>0</v>
      </c>
      <c r="H261" s="27">
        <f>'AEO 2022 Table 49 Raw'!K242</f>
        <v>0</v>
      </c>
      <c r="I261" s="27">
        <f>'AEO 2022 Table 49 Raw'!L242</f>
        <v>0</v>
      </c>
      <c r="J261" s="27">
        <f>'AEO 2022 Table 49 Raw'!M242</f>
        <v>0</v>
      </c>
      <c r="K261" s="27">
        <f>'AEO 2022 Table 49 Raw'!N242</f>
        <v>0</v>
      </c>
      <c r="L261" s="27">
        <f>'AEO 2022 Table 49 Raw'!O242</f>
        <v>0</v>
      </c>
      <c r="M261" s="27">
        <f>'AEO 2022 Table 49 Raw'!P242</f>
        <v>0</v>
      </c>
      <c r="N261" s="27">
        <f>'AEO 2022 Table 49 Raw'!Q242</f>
        <v>0</v>
      </c>
      <c r="O261" s="27">
        <f>'AEO 2022 Table 49 Raw'!R242</f>
        <v>0</v>
      </c>
      <c r="P261" s="27">
        <f>'AEO 2022 Table 49 Raw'!S242</f>
        <v>0</v>
      </c>
      <c r="Q261" s="27">
        <f>'AEO 2022 Table 49 Raw'!T242</f>
        <v>0</v>
      </c>
      <c r="R261" s="27">
        <f>'AEO 2022 Table 49 Raw'!U242</f>
        <v>0</v>
      </c>
      <c r="S261" s="27">
        <f>'AEO 2022 Table 49 Raw'!V242</f>
        <v>0</v>
      </c>
      <c r="T261" s="27">
        <f>'AEO 2022 Table 49 Raw'!W242</f>
        <v>0</v>
      </c>
      <c r="U261" s="27">
        <f>'AEO 2022 Table 49 Raw'!X242</f>
        <v>0</v>
      </c>
      <c r="V261" s="27">
        <f>'AEO 2022 Table 49 Raw'!Y242</f>
        <v>0</v>
      </c>
      <c r="W261" s="27">
        <f>'AEO 2022 Table 49 Raw'!Z242</f>
        <v>0</v>
      </c>
      <c r="X261" s="27">
        <f>'AEO 2022 Table 49 Raw'!AA242</f>
        <v>0</v>
      </c>
      <c r="Y261" s="27">
        <f>'AEO 2022 Table 49 Raw'!AB242</f>
        <v>0</v>
      </c>
      <c r="Z261" s="27">
        <f>'AEO 2022 Table 49 Raw'!AC242</f>
        <v>0</v>
      </c>
      <c r="AA261" s="27">
        <f>'AEO 2022 Table 49 Raw'!AD242</f>
        <v>0</v>
      </c>
      <c r="AB261" s="27">
        <f>'AEO 2022 Table 49 Raw'!AE242</f>
        <v>0</v>
      </c>
      <c r="AC261" s="27">
        <f>'AEO 2022 Table 49 Raw'!AF242</f>
        <v>0</v>
      </c>
      <c r="AD261" s="27">
        <f>'AEO 2022 Table 49 Raw'!AG242</f>
        <v>0</v>
      </c>
      <c r="AE261" s="27">
        <f>'AEO 2022 Table 49 Raw'!AH242</f>
        <v>0</v>
      </c>
      <c r="AF261" s="27">
        <f>'AEO 2022 Table 49 Raw'!AI242</f>
        <v>0</v>
      </c>
      <c r="AG261" s="45" t="str">
        <f>'AEO 2022 Table 49 Raw'!AJ242</f>
        <v>- -</v>
      </c>
    </row>
    <row r="262" spans="1:33" ht="15" customHeight="1">
      <c r="A262" s="8" t="s">
        <v>1507</v>
      </c>
      <c r="B262" s="24" t="s">
        <v>1499</v>
      </c>
      <c r="C262" s="27">
        <f>'AEO 2022 Table 49 Raw'!F243</f>
        <v>0.440946</v>
      </c>
      <c r="D262" s="27">
        <f>'AEO 2022 Table 49 Raw'!G243</f>
        <v>0.50064299999999995</v>
      </c>
      <c r="E262" s="27">
        <f>'AEO 2022 Table 49 Raw'!H243</f>
        <v>0.53616600000000003</v>
      </c>
      <c r="F262" s="27">
        <f>'AEO 2022 Table 49 Raw'!I243</f>
        <v>0.55973799999999996</v>
      </c>
      <c r="G262" s="27">
        <f>'AEO 2022 Table 49 Raw'!J243</f>
        <v>0.58302699999999996</v>
      </c>
      <c r="H262" s="27">
        <f>'AEO 2022 Table 49 Raw'!K243</f>
        <v>0.598105</v>
      </c>
      <c r="I262" s="27">
        <f>'AEO 2022 Table 49 Raw'!L243</f>
        <v>0.61139600000000005</v>
      </c>
      <c r="J262" s="27">
        <f>'AEO 2022 Table 49 Raw'!M243</f>
        <v>0.62386699999999995</v>
      </c>
      <c r="K262" s="27">
        <f>'AEO 2022 Table 49 Raw'!N243</f>
        <v>0.63226899999999997</v>
      </c>
      <c r="L262" s="27">
        <f>'AEO 2022 Table 49 Raw'!O243</f>
        <v>0.64102700000000001</v>
      </c>
      <c r="M262" s="27">
        <f>'AEO 2022 Table 49 Raw'!P243</f>
        <v>0.66010999999999997</v>
      </c>
      <c r="N262" s="27">
        <f>'AEO 2022 Table 49 Raw'!Q243</f>
        <v>0.67916600000000005</v>
      </c>
      <c r="O262" s="27">
        <f>'AEO 2022 Table 49 Raw'!R243</f>
        <v>0.69723199999999996</v>
      </c>
      <c r="P262" s="27">
        <f>'AEO 2022 Table 49 Raw'!S243</f>
        <v>0.71062599999999998</v>
      </c>
      <c r="Q262" s="27">
        <f>'AEO 2022 Table 49 Raw'!T243</f>
        <v>0.72212399999999999</v>
      </c>
      <c r="R262" s="27">
        <f>'AEO 2022 Table 49 Raw'!U243</f>
        <v>0.72906700000000002</v>
      </c>
      <c r="S262" s="27">
        <f>'AEO 2022 Table 49 Raw'!V243</f>
        <v>0.73836100000000005</v>
      </c>
      <c r="T262" s="27">
        <f>'AEO 2022 Table 49 Raw'!W243</f>
        <v>0.75021899999999997</v>
      </c>
      <c r="U262" s="27">
        <f>'AEO 2022 Table 49 Raw'!X243</f>
        <v>0.76511899999999999</v>
      </c>
      <c r="V262" s="27">
        <f>'AEO 2022 Table 49 Raw'!Y243</f>
        <v>0.79886599999999997</v>
      </c>
      <c r="W262" s="27">
        <f>'AEO 2022 Table 49 Raw'!Z243</f>
        <v>0.84232499999999999</v>
      </c>
      <c r="X262" s="27">
        <f>'AEO 2022 Table 49 Raw'!AA243</f>
        <v>0.88875599999999999</v>
      </c>
      <c r="Y262" s="27">
        <f>'AEO 2022 Table 49 Raw'!AB243</f>
        <v>0.93803999999999998</v>
      </c>
      <c r="Z262" s="27">
        <f>'AEO 2022 Table 49 Raw'!AC243</f>
        <v>0.98808399999999996</v>
      </c>
      <c r="AA262" s="27">
        <f>'AEO 2022 Table 49 Raw'!AD243</f>
        <v>1.042233</v>
      </c>
      <c r="AB262" s="27">
        <f>'AEO 2022 Table 49 Raw'!AE243</f>
        <v>1.1022829999999999</v>
      </c>
      <c r="AC262" s="27">
        <f>'AEO 2022 Table 49 Raw'!AF243</f>
        <v>1.1629940000000001</v>
      </c>
      <c r="AD262" s="27">
        <f>'AEO 2022 Table 49 Raw'!AG243</f>
        <v>1.2228859999999999</v>
      </c>
      <c r="AE262" s="27">
        <f>'AEO 2022 Table 49 Raw'!AH243</f>
        <v>1.2893570000000001</v>
      </c>
      <c r="AF262" s="27">
        <f>'AEO 2022 Table 49 Raw'!AI243</f>
        <v>1.3664959999999999</v>
      </c>
      <c r="AG262" s="45">
        <f>'AEO 2022 Table 49 Raw'!AJ243</f>
        <v>0.04</v>
      </c>
    </row>
    <row r="263" spans="1:33" ht="15" customHeight="1">
      <c r="A263" s="8" t="s">
        <v>1508</v>
      </c>
      <c r="B263" s="24" t="s">
        <v>1501</v>
      </c>
      <c r="C263" s="27">
        <f>'AEO 2022 Table 49 Raw'!F244</f>
        <v>0</v>
      </c>
      <c r="D263" s="27">
        <f>'AEO 2022 Table 49 Raw'!G244</f>
        <v>0</v>
      </c>
      <c r="E263" s="27">
        <f>'AEO 2022 Table 49 Raw'!H244</f>
        <v>0</v>
      </c>
      <c r="F263" s="27">
        <f>'AEO 2022 Table 49 Raw'!I244</f>
        <v>0</v>
      </c>
      <c r="G263" s="27">
        <f>'AEO 2022 Table 49 Raw'!J244</f>
        <v>0</v>
      </c>
      <c r="H263" s="27">
        <f>'AEO 2022 Table 49 Raw'!K244</f>
        <v>0</v>
      </c>
      <c r="I263" s="27">
        <f>'AEO 2022 Table 49 Raw'!L244</f>
        <v>0</v>
      </c>
      <c r="J263" s="27">
        <f>'AEO 2022 Table 49 Raw'!M244</f>
        <v>0</v>
      </c>
      <c r="K263" s="27">
        <f>'AEO 2022 Table 49 Raw'!N244</f>
        <v>0</v>
      </c>
      <c r="L263" s="27">
        <f>'AEO 2022 Table 49 Raw'!O244</f>
        <v>0</v>
      </c>
      <c r="M263" s="27">
        <f>'AEO 2022 Table 49 Raw'!P244</f>
        <v>0</v>
      </c>
      <c r="N263" s="27">
        <f>'AEO 2022 Table 49 Raw'!Q244</f>
        <v>0</v>
      </c>
      <c r="O263" s="27">
        <f>'AEO 2022 Table 49 Raw'!R244</f>
        <v>0</v>
      </c>
      <c r="P263" s="27">
        <f>'AEO 2022 Table 49 Raw'!S244</f>
        <v>0</v>
      </c>
      <c r="Q263" s="27">
        <f>'AEO 2022 Table 49 Raw'!T244</f>
        <v>0</v>
      </c>
      <c r="R263" s="27">
        <f>'AEO 2022 Table 49 Raw'!U244</f>
        <v>0</v>
      </c>
      <c r="S263" s="27">
        <f>'AEO 2022 Table 49 Raw'!V244</f>
        <v>0</v>
      </c>
      <c r="T263" s="27">
        <f>'AEO 2022 Table 49 Raw'!W244</f>
        <v>0</v>
      </c>
      <c r="U263" s="27">
        <f>'AEO 2022 Table 49 Raw'!X244</f>
        <v>0</v>
      </c>
      <c r="V263" s="27">
        <f>'AEO 2022 Table 49 Raw'!Y244</f>
        <v>0</v>
      </c>
      <c r="W263" s="27">
        <f>'AEO 2022 Table 49 Raw'!Z244</f>
        <v>0</v>
      </c>
      <c r="X263" s="27">
        <f>'AEO 2022 Table 49 Raw'!AA244</f>
        <v>0</v>
      </c>
      <c r="Y263" s="27">
        <f>'AEO 2022 Table 49 Raw'!AB244</f>
        <v>0</v>
      </c>
      <c r="Z263" s="27">
        <f>'AEO 2022 Table 49 Raw'!AC244</f>
        <v>0</v>
      </c>
      <c r="AA263" s="27">
        <f>'AEO 2022 Table 49 Raw'!AD244</f>
        <v>0</v>
      </c>
      <c r="AB263" s="27">
        <f>'AEO 2022 Table 49 Raw'!AE244</f>
        <v>0</v>
      </c>
      <c r="AC263" s="27">
        <f>'AEO 2022 Table 49 Raw'!AF244</f>
        <v>0</v>
      </c>
      <c r="AD263" s="27">
        <f>'AEO 2022 Table 49 Raw'!AG244</f>
        <v>0</v>
      </c>
      <c r="AE263" s="27">
        <f>'AEO 2022 Table 49 Raw'!AH244</f>
        <v>0</v>
      </c>
      <c r="AF263" s="27">
        <f>'AEO 2022 Table 49 Raw'!AI244</f>
        <v>0</v>
      </c>
      <c r="AG263" s="45">
        <f>'AEO 2022 Table 49 Raw'!AJ244</f>
        <v>0</v>
      </c>
    </row>
    <row r="264" spans="1:33" ht="15" customHeight="1">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27"/>
      <c r="AG264" s="45"/>
    </row>
    <row r="265" spans="1:33" ht="15" customHeight="1">
      <c r="B265" s="23" t="s">
        <v>155</v>
      </c>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27"/>
      <c r="AG265" s="45"/>
    </row>
    <row r="266" spans="1:33" ht="15" customHeight="1">
      <c r="A266" s="8" t="s">
        <v>1509</v>
      </c>
      <c r="B266" s="24" t="s">
        <v>1510</v>
      </c>
      <c r="C266" s="27">
        <f>'AEO 2022 Table 49 Raw'!F245</f>
        <v>4755.3696289999998</v>
      </c>
      <c r="D266" s="27">
        <f>'AEO 2022 Table 49 Raw'!G245</f>
        <v>4894.1933589999999</v>
      </c>
      <c r="E266" s="27">
        <f>'AEO 2022 Table 49 Raw'!H245</f>
        <v>5122.1835940000001</v>
      </c>
      <c r="F266" s="27">
        <f>'AEO 2022 Table 49 Raw'!I245</f>
        <v>5334.7880859999996</v>
      </c>
      <c r="G266" s="27">
        <f>'AEO 2022 Table 49 Raw'!J245</f>
        <v>5508.5522460000002</v>
      </c>
      <c r="H266" s="27">
        <f>'AEO 2022 Table 49 Raw'!K245</f>
        <v>5683.1552730000003</v>
      </c>
      <c r="I266" s="27">
        <f>'AEO 2022 Table 49 Raw'!L245</f>
        <v>5842.8984380000002</v>
      </c>
      <c r="J266" s="27">
        <f>'AEO 2022 Table 49 Raw'!M245</f>
        <v>6011.251953</v>
      </c>
      <c r="K266" s="27">
        <f>'AEO 2022 Table 49 Raw'!N245</f>
        <v>6199.810547</v>
      </c>
      <c r="L266" s="27">
        <f>'AEO 2022 Table 49 Raw'!O245</f>
        <v>6392.7705079999996</v>
      </c>
      <c r="M266" s="27">
        <f>'AEO 2022 Table 49 Raw'!P245</f>
        <v>6582.265625</v>
      </c>
      <c r="N266" s="27">
        <f>'AEO 2022 Table 49 Raw'!Q245</f>
        <v>6772.8134769999997</v>
      </c>
      <c r="O266" s="27">
        <f>'AEO 2022 Table 49 Raw'!R245</f>
        <v>6963.080078</v>
      </c>
      <c r="P266" s="27">
        <f>'AEO 2022 Table 49 Raw'!S245</f>
        <v>7161.419922</v>
      </c>
      <c r="Q266" s="27">
        <f>'AEO 2022 Table 49 Raw'!T245</f>
        <v>7361.4311520000001</v>
      </c>
      <c r="R266" s="27">
        <f>'AEO 2022 Table 49 Raw'!U245</f>
        <v>7576.3271480000003</v>
      </c>
      <c r="S266" s="27">
        <f>'AEO 2022 Table 49 Raw'!V245</f>
        <v>7789.8798829999996</v>
      </c>
      <c r="T266" s="27">
        <f>'AEO 2022 Table 49 Raw'!W245</f>
        <v>8009.5239259999998</v>
      </c>
      <c r="U266" s="27">
        <f>'AEO 2022 Table 49 Raw'!X245</f>
        <v>8254.1757809999999</v>
      </c>
      <c r="V266" s="27">
        <f>'AEO 2022 Table 49 Raw'!Y245</f>
        <v>8501.2363280000009</v>
      </c>
      <c r="W266" s="27">
        <f>'AEO 2022 Table 49 Raw'!Z245</f>
        <v>8764.7109380000002</v>
      </c>
      <c r="X266" s="27">
        <f>'AEO 2022 Table 49 Raw'!AA245</f>
        <v>9050.7568360000005</v>
      </c>
      <c r="Y266" s="27">
        <f>'AEO 2022 Table 49 Raw'!AB245</f>
        <v>9372.9726559999999</v>
      </c>
      <c r="Z266" s="27">
        <f>'AEO 2022 Table 49 Raw'!AC245</f>
        <v>9717.5019530000009</v>
      </c>
      <c r="AA266" s="27">
        <f>'AEO 2022 Table 49 Raw'!AD245</f>
        <v>10044.766602</v>
      </c>
      <c r="AB266" s="27">
        <f>'AEO 2022 Table 49 Raw'!AE245</f>
        <v>10408.753906</v>
      </c>
      <c r="AC266" s="27">
        <f>'AEO 2022 Table 49 Raw'!AF245</f>
        <v>10791.429688</v>
      </c>
      <c r="AD266" s="27">
        <f>'AEO 2022 Table 49 Raw'!AG245</f>
        <v>11158.839844</v>
      </c>
      <c r="AE266" s="27">
        <f>'AEO 2022 Table 49 Raw'!AH245</f>
        <v>11529.185546999999</v>
      </c>
      <c r="AF266" s="27">
        <f>'AEO 2022 Table 49 Raw'!AI245</f>
        <v>11948.395508</v>
      </c>
      <c r="AG266" s="45">
        <f>'AEO 2022 Table 49 Raw'!AJ245</f>
        <v>3.2000000000000001E-2</v>
      </c>
    </row>
    <row r="267" spans="1:33" ht="12" customHeight="1">
      <c r="A267" s="8" t="s">
        <v>1511</v>
      </c>
      <c r="B267" s="24" t="s">
        <v>1512</v>
      </c>
      <c r="C267" s="27">
        <f>'AEO 2022 Table 49 Raw'!F246</f>
        <v>1714.704956</v>
      </c>
      <c r="D267" s="27">
        <f>'AEO 2022 Table 49 Raw'!G246</f>
        <v>1800.3310550000001</v>
      </c>
      <c r="E267" s="27">
        <f>'AEO 2022 Table 49 Raw'!H246</f>
        <v>1931.3680420000001</v>
      </c>
      <c r="F267" s="27">
        <f>'AEO 2022 Table 49 Raw'!I246</f>
        <v>2018.784302</v>
      </c>
      <c r="G267" s="27">
        <f>'AEO 2022 Table 49 Raw'!J246</f>
        <v>2090.0585940000001</v>
      </c>
      <c r="H267" s="27">
        <f>'AEO 2022 Table 49 Raw'!K246</f>
        <v>2155.2922359999998</v>
      </c>
      <c r="I267" s="27">
        <f>'AEO 2022 Table 49 Raw'!L246</f>
        <v>2214.344971</v>
      </c>
      <c r="J267" s="27">
        <f>'AEO 2022 Table 49 Raw'!M246</f>
        <v>2287.1091310000002</v>
      </c>
      <c r="K267" s="27">
        <f>'AEO 2022 Table 49 Raw'!N246</f>
        <v>2371.273682</v>
      </c>
      <c r="L267" s="27">
        <f>'AEO 2022 Table 49 Raw'!O246</f>
        <v>2458.5458979999999</v>
      </c>
      <c r="M267" s="27">
        <f>'AEO 2022 Table 49 Raw'!P246</f>
        <v>2544.3901369999999</v>
      </c>
      <c r="N267" s="27">
        <f>'AEO 2022 Table 49 Raw'!Q246</f>
        <v>2628.9045409999999</v>
      </c>
      <c r="O267" s="27">
        <f>'AEO 2022 Table 49 Raw'!R246</f>
        <v>2714.0009770000001</v>
      </c>
      <c r="P267" s="27">
        <f>'AEO 2022 Table 49 Raw'!S246</f>
        <v>2797.3571780000002</v>
      </c>
      <c r="Q267" s="27">
        <f>'AEO 2022 Table 49 Raw'!T246</f>
        <v>2889.9716800000001</v>
      </c>
      <c r="R267" s="27">
        <f>'AEO 2022 Table 49 Raw'!U246</f>
        <v>2986.0983890000002</v>
      </c>
      <c r="S267" s="27">
        <f>'AEO 2022 Table 49 Raw'!V246</f>
        <v>3074.6674800000001</v>
      </c>
      <c r="T267" s="27">
        <f>'AEO 2022 Table 49 Raw'!W246</f>
        <v>3162.7885740000002</v>
      </c>
      <c r="U267" s="27">
        <f>'AEO 2022 Table 49 Raw'!X246</f>
        <v>3269.5361330000001</v>
      </c>
      <c r="V267" s="27">
        <f>'AEO 2022 Table 49 Raw'!Y246</f>
        <v>3387.0197750000002</v>
      </c>
      <c r="W267" s="27">
        <f>'AEO 2022 Table 49 Raw'!Z246</f>
        <v>3510.905029</v>
      </c>
      <c r="X267" s="27">
        <f>'AEO 2022 Table 49 Raw'!AA246</f>
        <v>3649.4907229999999</v>
      </c>
      <c r="Y267" s="27">
        <f>'AEO 2022 Table 49 Raw'!AB246</f>
        <v>3811.8249510000001</v>
      </c>
      <c r="Z267" s="27">
        <f>'AEO 2022 Table 49 Raw'!AC246</f>
        <v>3982.6767580000001</v>
      </c>
      <c r="AA267" s="27">
        <f>'AEO 2022 Table 49 Raw'!AD246</f>
        <v>4158.0786129999997</v>
      </c>
      <c r="AB267" s="27">
        <f>'AEO 2022 Table 49 Raw'!AE246</f>
        <v>4343.3247069999998</v>
      </c>
      <c r="AC267" s="27">
        <f>'AEO 2022 Table 49 Raw'!AF246</f>
        <v>4524.2387699999999</v>
      </c>
      <c r="AD267" s="27">
        <f>'AEO 2022 Table 49 Raw'!AG246</f>
        <v>4692.8115230000003</v>
      </c>
      <c r="AE267" s="27">
        <f>'AEO 2022 Table 49 Raw'!AH246</f>
        <v>4860.2802730000003</v>
      </c>
      <c r="AF267" s="27">
        <f>'AEO 2022 Table 49 Raw'!AI246</f>
        <v>5053.6806640000004</v>
      </c>
      <c r="AG267" s="45">
        <f>'AEO 2022 Table 49 Raw'!AJ246</f>
        <v>3.7999999999999999E-2</v>
      </c>
    </row>
    <row r="268" spans="1:33" ht="12" customHeight="1">
      <c r="A268" s="8" t="s">
        <v>1513</v>
      </c>
      <c r="B268" s="24" t="s">
        <v>1514</v>
      </c>
      <c r="C268" s="27">
        <f>'AEO 2022 Table 49 Raw'!F247</f>
        <v>3040.6645509999998</v>
      </c>
      <c r="D268" s="27">
        <f>'AEO 2022 Table 49 Raw'!G247</f>
        <v>3093.8625489999999</v>
      </c>
      <c r="E268" s="27">
        <f>'AEO 2022 Table 49 Raw'!H247</f>
        <v>3190.8154300000001</v>
      </c>
      <c r="F268" s="27">
        <f>'AEO 2022 Table 49 Raw'!I247</f>
        <v>3316.0036620000001</v>
      </c>
      <c r="G268" s="27">
        <f>'AEO 2022 Table 49 Raw'!J247</f>
        <v>3418.4936520000001</v>
      </c>
      <c r="H268" s="27">
        <f>'AEO 2022 Table 49 Raw'!K247</f>
        <v>3527.8630370000001</v>
      </c>
      <c r="I268" s="27">
        <f>'AEO 2022 Table 49 Raw'!L247</f>
        <v>3628.5532229999999</v>
      </c>
      <c r="J268" s="27">
        <f>'AEO 2022 Table 49 Raw'!M247</f>
        <v>3724.1428219999998</v>
      </c>
      <c r="K268" s="27">
        <f>'AEO 2022 Table 49 Raw'!N247</f>
        <v>3828.536865</v>
      </c>
      <c r="L268" s="27">
        <f>'AEO 2022 Table 49 Raw'!O247</f>
        <v>3934.224365</v>
      </c>
      <c r="M268" s="27">
        <f>'AEO 2022 Table 49 Raw'!P247</f>
        <v>4037.8754880000001</v>
      </c>
      <c r="N268" s="27">
        <f>'AEO 2022 Table 49 Raw'!Q247</f>
        <v>4143.9091799999997</v>
      </c>
      <c r="O268" s="27">
        <f>'AEO 2022 Table 49 Raw'!R247</f>
        <v>4249.0791019999997</v>
      </c>
      <c r="P268" s="27">
        <f>'AEO 2022 Table 49 Raw'!S247</f>
        <v>4364.0629879999997</v>
      </c>
      <c r="Q268" s="27">
        <f>'AEO 2022 Table 49 Raw'!T247</f>
        <v>4471.4594729999999</v>
      </c>
      <c r="R268" s="27">
        <f>'AEO 2022 Table 49 Raw'!U247</f>
        <v>4590.2290039999998</v>
      </c>
      <c r="S268" s="27">
        <f>'AEO 2022 Table 49 Raw'!V247</f>
        <v>4715.2124020000001</v>
      </c>
      <c r="T268" s="27">
        <f>'AEO 2022 Table 49 Raw'!W247</f>
        <v>4846.7353519999997</v>
      </c>
      <c r="U268" s="27">
        <f>'AEO 2022 Table 49 Raw'!X247</f>
        <v>4984.6401370000003</v>
      </c>
      <c r="V268" s="27">
        <f>'AEO 2022 Table 49 Raw'!Y247</f>
        <v>5114.216797</v>
      </c>
      <c r="W268" s="27">
        <f>'AEO 2022 Table 49 Raw'!Z247</f>
        <v>5253.8061520000001</v>
      </c>
      <c r="X268" s="27">
        <f>'AEO 2022 Table 49 Raw'!AA247</f>
        <v>5401.2661129999997</v>
      </c>
      <c r="Y268" s="27">
        <f>'AEO 2022 Table 49 Raw'!AB247</f>
        <v>5561.1479490000002</v>
      </c>
      <c r="Z268" s="27">
        <f>'AEO 2022 Table 49 Raw'!AC247</f>
        <v>5734.8251950000003</v>
      </c>
      <c r="AA268" s="27">
        <f>'AEO 2022 Table 49 Raw'!AD247</f>
        <v>5886.6879879999997</v>
      </c>
      <c r="AB268" s="27">
        <f>'AEO 2022 Table 49 Raw'!AE247</f>
        <v>6065.4291990000002</v>
      </c>
      <c r="AC268" s="27">
        <f>'AEO 2022 Table 49 Raw'!AF247</f>
        <v>6267.1909180000002</v>
      </c>
      <c r="AD268" s="27">
        <f>'AEO 2022 Table 49 Raw'!AG247</f>
        <v>6466.0283200000003</v>
      </c>
      <c r="AE268" s="27">
        <f>'AEO 2022 Table 49 Raw'!AH247</f>
        <v>6668.9057620000003</v>
      </c>
      <c r="AF268" s="27">
        <f>'AEO 2022 Table 49 Raw'!AI247</f>
        <v>6894.7148440000001</v>
      </c>
      <c r="AG268" s="45">
        <f>'AEO 2022 Table 49 Raw'!AJ247</f>
        <v>2.9000000000000001E-2</v>
      </c>
    </row>
    <row r="269" spans="1:33" ht="12" customHeight="1">
      <c r="B269" s="23" t="s">
        <v>1493</v>
      </c>
      <c r="C269" s="27">
        <f>'AEO 2022 Table 49 Raw'!F248</f>
        <v>0</v>
      </c>
      <c r="D269" s="27">
        <f>'AEO 2022 Table 49 Raw'!G248</f>
        <v>0</v>
      </c>
      <c r="E269" s="27">
        <f>'AEO 2022 Table 49 Raw'!H248</f>
        <v>0</v>
      </c>
      <c r="F269" s="27">
        <f>'AEO 2022 Table 49 Raw'!I248</f>
        <v>0</v>
      </c>
      <c r="G269" s="27">
        <f>'AEO 2022 Table 49 Raw'!J248</f>
        <v>0</v>
      </c>
      <c r="H269" s="27">
        <f>'AEO 2022 Table 49 Raw'!K248</f>
        <v>0</v>
      </c>
      <c r="I269" s="27">
        <f>'AEO 2022 Table 49 Raw'!L248</f>
        <v>0</v>
      </c>
      <c r="J269" s="27">
        <f>'AEO 2022 Table 49 Raw'!M248</f>
        <v>0</v>
      </c>
      <c r="K269" s="27">
        <f>'AEO 2022 Table 49 Raw'!N248</f>
        <v>0</v>
      </c>
      <c r="L269" s="27">
        <f>'AEO 2022 Table 49 Raw'!O248</f>
        <v>0</v>
      </c>
      <c r="M269" s="27">
        <f>'AEO 2022 Table 49 Raw'!P248</f>
        <v>0</v>
      </c>
      <c r="N269" s="27">
        <f>'AEO 2022 Table 49 Raw'!Q248</f>
        <v>0</v>
      </c>
      <c r="O269" s="27">
        <f>'AEO 2022 Table 49 Raw'!R248</f>
        <v>0</v>
      </c>
      <c r="P269" s="27">
        <f>'AEO 2022 Table 49 Raw'!S248</f>
        <v>0</v>
      </c>
      <c r="Q269" s="27">
        <f>'AEO 2022 Table 49 Raw'!T248</f>
        <v>0</v>
      </c>
      <c r="R269" s="27">
        <f>'AEO 2022 Table 49 Raw'!U248</f>
        <v>0</v>
      </c>
      <c r="S269" s="27">
        <f>'AEO 2022 Table 49 Raw'!V248</f>
        <v>0</v>
      </c>
      <c r="T269" s="27">
        <f>'AEO 2022 Table 49 Raw'!W248</f>
        <v>0</v>
      </c>
      <c r="U269" s="27">
        <f>'AEO 2022 Table 49 Raw'!X248</f>
        <v>0</v>
      </c>
      <c r="V269" s="27">
        <f>'AEO 2022 Table 49 Raw'!Y248</f>
        <v>0</v>
      </c>
      <c r="W269" s="27">
        <f>'AEO 2022 Table 49 Raw'!Z248</f>
        <v>0</v>
      </c>
      <c r="X269" s="27">
        <f>'AEO 2022 Table 49 Raw'!AA248</f>
        <v>0</v>
      </c>
      <c r="Y269" s="27">
        <f>'AEO 2022 Table 49 Raw'!AB248</f>
        <v>0</v>
      </c>
      <c r="Z269" s="27">
        <f>'AEO 2022 Table 49 Raw'!AC248</f>
        <v>0</v>
      </c>
      <c r="AA269" s="27">
        <f>'AEO 2022 Table 49 Raw'!AD248</f>
        <v>0</v>
      </c>
      <c r="AB269" s="27">
        <f>'AEO 2022 Table 49 Raw'!AE248</f>
        <v>0</v>
      </c>
      <c r="AC269" s="27">
        <f>'AEO 2022 Table 49 Raw'!AF248</f>
        <v>0</v>
      </c>
      <c r="AD269" s="27">
        <f>'AEO 2022 Table 49 Raw'!AG248</f>
        <v>0</v>
      </c>
      <c r="AE269" s="27">
        <f>'AEO 2022 Table 49 Raw'!AH248</f>
        <v>0</v>
      </c>
      <c r="AF269" s="27">
        <f>'AEO 2022 Table 49 Raw'!AI248</f>
        <v>0</v>
      </c>
      <c r="AG269" s="45">
        <f>'AEO 2022 Table 49 Raw'!AJ248</f>
        <v>0</v>
      </c>
    </row>
    <row r="270" spans="1:33" ht="12" customHeight="1">
      <c r="A270" s="8" t="s">
        <v>1515</v>
      </c>
      <c r="B270" s="24" t="s">
        <v>1495</v>
      </c>
      <c r="C270" s="27">
        <f>'AEO 2022 Table 49 Raw'!F249</f>
        <v>351.60925300000002</v>
      </c>
      <c r="D270" s="27">
        <f>'AEO 2022 Table 49 Raw'!G249</f>
        <v>237.60372899999999</v>
      </c>
      <c r="E270" s="27">
        <f>'AEO 2022 Table 49 Raw'!H249</f>
        <v>341.733948</v>
      </c>
      <c r="F270" s="27">
        <f>'AEO 2022 Table 49 Raw'!I249</f>
        <v>336.80114700000001</v>
      </c>
      <c r="G270" s="27">
        <f>'AEO 2022 Table 49 Raw'!J249</f>
        <v>331.658997</v>
      </c>
      <c r="H270" s="27">
        <f>'AEO 2022 Table 49 Raw'!K249</f>
        <v>330.57012900000001</v>
      </c>
      <c r="I270" s="27">
        <f>'AEO 2022 Table 49 Raw'!L249</f>
        <v>332.51947000000001</v>
      </c>
      <c r="J270" s="27">
        <f>'AEO 2022 Table 49 Raw'!M249</f>
        <v>335.42440800000003</v>
      </c>
      <c r="K270" s="27">
        <f>'AEO 2022 Table 49 Raw'!N249</f>
        <v>337.16479500000003</v>
      </c>
      <c r="L270" s="27">
        <f>'AEO 2022 Table 49 Raw'!O249</f>
        <v>338.544556</v>
      </c>
      <c r="M270" s="27">
        <f>'AEO 2022 Table 49 Raw'!P249</f>
        <v>338.65744000000001</v>
      </c>
      <c r="N270" s="27">
        <f>'AEO 2022 Table 49 Raw'!Q249</f>
        <v>338.202271</v>
      </c>
      <c r="O270" s="27">
        <f>'AEO 2022 Table 49 Raw'!R249</f>
        <v>339.225708</v>
      </c>
      <c r="P270" s="27">
        <f>'AEO 2022 Table 49 Raw'!S249</f>
        <v>339.57003800000001</v>
      </c>
      <c r="Q270" s="27">
        <f>'AEO 2022 Table 49 Raw'!T249</f>
        <v>338.89477499999998</v>
      </c>
      <c r="R270" s="27">
        <f>'AEO 2022 Table 49 Raw'!U249</f>
        <v>338.23922700000003</v>
      </c>
      <c r="S270" s="27">
        <f>'AEO 2022 Table 49 Raw'!V249</f>
        <v>336.86441000000002</v>
      </c>
      <c r="T270" s="27">
        <f>'AEO 2022 Table 49 Raw'!W249</f>
        <v>335.64447000000001</v>
      </c>
      <c r="U270" s="27">
        <f>'AEO 2022 Table 49 Raw'!X249</f>
        <v>334.828552</v>
      </c>
      <c r="V270" s="27">
        <f>'AEO 2022 Table 49 Raw'!Y249</f>
        <v>339.47616599999998</v>
      </c>
      <c r="W270" s="27">
        <f>'AEO 2022 Table 49 Raw'!Z249</f>
        <v>339.45983899999999</v>
      </c>
      <c r="X270" s="27">
        <f>'AEO 2022 Table 49 Raw'!AA249</f>
        <v>338.52993800000002</v>
      </c>
      <c r="Y270" s="27">
        <f>'AEO 2022 Table 49 Raw'!AB249</f>
        <v>337.85961900000001</v>
      </c>
      <c r="Z270" s="27">
        <f>'AEO 2022 Table 49 Raw'!AC249</f>
        <v>336.86648600000001</v>
      </c>
      <c r="AA270" s="27">
        <f>'AEO 2022 Table 49 Raw'!AD249</f>
        <v>334.64279199999999</v>
      </c>
      <c r="AB270" s="27">
        <f>'AEO 2022 Table 49 Raw'!AE249</f>
        <v>334.28363000000002</v>
      </c>
      <c r="AC270" s="27">
        <f>'AEO 2022 Table 49 Raw'!AF249</f>
        <v>332.72351099999997</v>
      </c>
      <c r="AD270" s="27">
        <f>'AEO 2022 Table 49 Raw'!AG249</f>
        <v>332.72015399999998</v>
      </c>
      <c r="AE270" s="27">
        <f>'AEO 2022 Table 49 Raw'!AH249</f>
        <v>332.85711700000002</v>
      </c>
      <c r="AF270" s="27">
        <f>'AEO 2022 Table 49 Raw'!AI249</f>
        <v>333.61468500000001</v>
      </c>
      <c r="AG270" s="45">
        <f>'AEO 2022 Table 49 Raw'!AJ249</f>
        <v>-2E-3</v>
      </c>
    </row>
    <row r="271" spans="1:33" ht="12" customHeight="1">
      <c r="A271" s="8" t="s">
        <v>1516</v>
      </c>
      <c r="B271" s="24" t="s">
        <v>1497</v>
      </c>
      <c r="C271" s="27">
        <f>'AEO 2022 Table 49 Raw'!F250</f>
        <v>535.94714399999998</v>
      </c>
      <c r="D271" s="27">
        <f>'AEO 2022 Table 49 Raw'!G250</f>
        <v>727.51300000000003</v>
      </c>
      <c r="E271" s="27">
        <f>'AEO 2022 Table 49 Raw'!H250</f>
        <v>502.66433699999999</v>
      </c>
      <c r="F271" s="27">
        <f>'AEO 2022 Table 49 Raw'!I250</f>
        <v>505.06915300000003</v>
      </c>
      <c r="G271" s="27">
        <f>'AEO 2022 Table 49 Raw'!J250</f>
        <v>509.85427900000002</v>
      </c>
      <c r="H271" s="27">
        <f>'AEO 2022 Table 49 Raw'!K250</f>
        <v>504.20873999999998</v>
      </c>
      <c r="I271" s="27">
        <f>'AEO 2022 Table 49 Raw'!L250</f>
        <v>493.15329000000003</v>
      </c>
      <c r="J271" s="27">
        <f>'AEO 2022 Table 49 Raw'!M250</f>
        <v>488.00198399999999</v>
      </c>
      <c r="K271" s="27">
        <f>'AEO 2022 Table 49 Raw'!N250</f>
        <v>486.59484900000001</v>
      </c>
      <c r="L271" s="27">
        <f>'AEO 2022 Table 49 Raw'!O250</f>
        <v>483.76953099999997</v>
      </c>
      <c r="M271" s="27">
        <f>'AEO 2022 Table 49 Raw'!P250</f>
        <v>482.38729899999998</v>
      </c>
      <c r="N271" s="27">
        <f>'AEO 2022 Table 49 Raw'!Q250</f>
        <v>490.44036899999998</v>
      </c>
      <c r="O271" s="27">
        <f>'AEO 2022 Table 49 Raw'!R250</f>
        <v>489.15234400000003</v>
      </c>
      <c r="P271" s="27">
        <f>'AEO 2022 Table 49 Raw'!S250</f>
        <v>487.86697400000003</v>
      </c>
      <c r="Q271" s="27">
        <f>'AEO 2022 Table 49 Raw'!T250</f>
        <v>488.99115</v>
      </c>
      <c r="R271" s="27">
        <f>'AEO 2022 Table 49 Raw'!U250</f>
        <v>489.07916299999999</v>
      </c>
      <c r="S271" s="27">
        <f>'AEO 2022 Table 49 Raw'!V250</f>
        <v>489.67999300000002</v>
      </c>
      <c r="T271" s="27">
        <f>'AEO 2022 Table 49 Raw'!W250</f>
        <v>489.38742100000002</v>
      </c>
      <c r="U271" s="27">
        <f>'AEO 2022 Table 49 Raw'!X250</f>
        <v>490.937073</v>
      </c>
      <c r="V271" s="27">
        <f>'AEO 2022 Table 49 Raw'!Y250</f>
        <v>471.98550399999999</v>
      </c>
      <c r="W271" s="27">
        <f>'AEO 2022 Table 49 Raw'!Z250</f>
        <v>469.40060399999999</v>
      </c>
      <c r="X271" s="27">
        <f>'AEO 2022 Table 49 Raw'!AA250</f>
        <v>469.72567700000002</v>
      </c>
      <c r="Y271" s="27">
        <f>'AEO 2022 Table 49 Raw'!AB250</f>
        <v>462.73812900000001</v>
      </c>
      <c r="Z271" s="27">
        <f>'AEO 2022 Table 49 Raw'!AC250</f>
        <v>455.914154</v>
      </c>
      <c r="AA271" s="27">
        <f>'AEO 2022 Table 49 Raw'!AD250</f>
        <v>454.11920199999997</v>
      </c>
      <c r="AB271" s="27">
        <f>'AEO 2022 Table 49 Raw'!AE250</f>
        <v>447.91442899999998</v>
      </c>
      <c r="AC271" s="27">
        <f>'AEO 2022 Table 49 Raw'!AF250</f>
        <v>447.023438</v>
      </c>
      <c r="AD271" s="27">
        <f>'AEO 2022 Table 49 Raw'!AG250</f>
        <v>446.90698200000003</v>
      </c>
      <c r="AE271" s="27">
        <f>'AEO 2022 Table 49 Raw'!AH250</f>
        <v>445.15704299999999</v>
      </c>
      <c r="AF271" s="27">
        <f>'AEO 2022 Table 49 Raw'!AI250</f>
        <v>445.953979</v>
      </c>
      <c r="AG271" s="45">
        <f>'AEO 2022 Table 49 Raw'!AJ250</f>
        <v>-6.0000000000000001E-3</v>
      </c>
    </row>
    <row r="272" spans="1:33" ht="12" customHeight="1">
      <c r="A272" s="8" t="s">
        <v>1517</v>
      </c>
      <c r="B272" s="24" t="s">
        <v>1499</v>
      </c>
      <c r="C272" s="27">
        <f>'AEO 2022 Table 49 Raw'!F251</f>
        <v>0</v>
      </c>
      <c r="D272" s="27">
        <f>'AEO 2022 Table 49 Raw'!G251</f>
        <v>0</v>
      </c>
      <c r="E272" s="27">
        <f>'AEO 2022 Table 49 Raw'!H251</f>
        <v>0</v>
      </c>
      <c r="F272" s="27">
        <f>'AEO 2022 Table 49 Raw'!I251</f>
        <v>0</v>
      </c>
      <c r="G272" s="27">
        <f>'AEO 2022 Table 49 Raw'!J251</f>
        <v>0</v>
      </c>
      <c r="H272" s="27">
        <f>'AEO 2022 Table 49 Raw'!K251</f>
        <v>0</v>
      </c>
      <c r="I272" s="27">
        <f>'AEO 2022 Table 49 Raw'!L251</f>
        <v>0</v>
      </c>
      <c r="J272" s="27">
        <f>'AEO 2022 Table 49 Raw'!M251</f>
        <v>0</v>
      </c>
      <c r="K272" s="27">
        <f>'AEO 2022 Table 49 Raw'!N251</f>
        <v>0</v>
      </c>
      <c r="L272" s="27">
        <f>'AEO 2022 Table 49 Raw'!O251</f>
        <v>0</v>
      </c>
      <c r="M272" s="27">
        <f>'AEO 2022 Table 49 Raw'!P251</f>
        <v>0</v>
      </c>
      <c r="N272" s="27">
        <f>'AEO 2022 Table 49 Raw'!Q251</f>
        <v>0</v>
      </c>
      <c r="O272" s="27">
        <f>'AEO 2022 Table 49 Raw'!R251</f>
        <v>0</v>
      </c>
      <c r="P272" s="27">
        <f>'AEO 2022 Table 49 Raw'!S251</f>
        <v>0</v>
      </c>
      <c r="Q272" s="27">
        <f>'AEO 2022 Table 49 Raw'!T251</f>
        <v>0</v>
      </c>
      <c r="R272" s="27">
        <f>'AEO 2022 Table 49 Raw'!U251</f>
        <v>0</v>
      </c>
      <c r="S272" s="27">
        <f>'AEO 2022 Table 49 Raw'!V251</f>
        <v>0</v>
      </c>
      <c r="T272" s="27">
        <f>'AEO 2022 Table 49 Raw'!W251</f>
        <v>0</v>
      </c>
      <c r="U272" s="27">
        <f>'AEO 2022 Table 49 Raw'!X251</f>
        <v>0</v>
      </c>
      <c r="V272" s="27">
        <f>'AEO 2022 Table 49 Raw'!Y251</f>
        <v>0</v>
      </c>
      <c r="W272" s="27">
        <f>'AEO 2022 Table 49 Raw'!Z251</f>
        <v>0</v>
      </c>
      <c r="X272" s="27">
        <f>'AEO 2022 Table 49 Raw'!AA251</f>
        <v>0</v>
      </c>
      <c r="Y272" s="27">
        <f>'AEO 2022 Table 49 Raw'!AB251</f>
        <v>0</v>
      </c>
      <c r="Z272" s="27">
        <f>'AEO 2022 Table 49 Raw'!AC251</f>
        <v>0</v>
      </c>
      <c r="AA272" s="27">
        <f>'AEO 2022 Table 49 Raw'!AD251</f>
        <v>0</v>
      </c>
      <c r="AB272" s="27">
        <f>'AEO 2022 Table 49 Raw'!AE251</f>
        <v>0</v>
      </c>
      <c r="AC272" s="27">
        <f>'AEO 2022 Table 49 Raw'!AF251</f>
        <v>0</v>
      </c>
      <c r="AD272" s="27">
        <f>'AEO 2022 Table 49 Raw'!AG251</f>
        <v>0</v>
      </c>
      <c r="AE272" s="27">
        <f>'AEO 2022 Table 49 Raw'!AH251</f>
        <v>0</v>
      </c>
      <c r="AF272" s="27">
        <f>'AEO 2022 Table 49 Raw'!AI251</f>
        <v>0</v>
      </c>
      <c r="AG272" s="45" t="str">
        <f>'AEO 2022 Table 49 Raw'!AJ251</f>
        <v>- -</v>
      </c>
    </row>
    <row r="273" spans="1:34" ht="12" customHeight="1">
      <c r="A273" s="8" t="s">
        <v>1518</v>
      </c>
      <c r="B273" s="24" t="s">
        <v>1501</v>
      </c>
      <c r="C273" s="27">
        <f>'AEO 2022 Table 49 Raw'!F252</f>
        <v>39.816383000000002</v>
      </c>
      <c r="D273" s="27">
        <f>'AEO 2022 Table 49 Raw'!G252</f>
        <v>24.375826</v>
      </c>
      <c r="E273" s="27">
        <f>'AEO 2022 Table 49 Raw'!H252</f>
        <v>38.596024</v>
      </c>
      <c r="F273" s="27">
        <f>'AEO 2022 Table 49 Raw'!I252</f>
        <v>42.780144</v>
      </c>
      <c r="G273" s="27">
        <f>'AEO 2022 Table 49 Raw'!J252</f>
        <v>45.502845999999998</v>
      </c>
      <c r="H273" s="27">
        <f>'AEO 2022 Table 49 Raw'!K252</f>
        <v>50.695723999999998</v>
      </c>
      <c r="I273" s="27">
        <f>'AEO 2022 Table 49 Raw'!L252</f>
        <v>56.179527</v>
      </c>
      <c r="J273" s="27">
        <f>'AEO 2022 Table 49 Raw'!M252</f>
        <v>57.001117999999998</v>
      </c>
      <c r="K273" s="27">
        <f>'AEO 2022 Table 49 Raw'!N252</f>
        <v>56.676665999999997</v>
      </c>
      <c r="L273" s="27">
        <f>'AEO 2022 Table 49 Raw'!O252</f>
        <v>57.586655</v>
      </c>
      <c r="M273" s="27">
        <f>'AEO 2022 Table 49 Raw'!P252</f>
        <v>58.831572999999999</v>
      </c>
      <c r="N273" s="27">
        <f>'AEO 2022 Table 49 Raw'!Q252</f>
        <v>54.703677999999996</v>
      </c>
      <c r="O273" s="27">
        <f>'AEO 2022 Table 49 Raw'!R252</f>
        <v>54.952049000000002</v>
      </c>
      <c r="P273" s="27">
        <f>'AEO 2022 Table 49 Raw'!S252</f>
        <v>55.879784000000001</v>
      </c>
      <c r="Q273" s="27">
        <f>'AEO 2022 Table 49 Raw'!T252</f>
        <v>56.299163999999998</v>
      </c>
      <c r="R273" s="27">
        <f>'AEO 2022 Table 49 Raw'!U252</f>
        <v>57.367049999999999</v>
      </c>
      <c r="S273" s="27">
        <f>'AEO 2022 Table 49 Raw'!V252</f>
        <v>58.822678000000003</v>
      </c>
      <c r="T273" s="27">
        <f>'AEO 2022 Table 49 Raw'!W252</f>
        <v>60.683807000000002</v>
      </c>
      <c r="U273" s="27">
        <f>'AEO 2022 Table 49 Raw'!X252</f>
        <v>61.021957</v>
      </c>
      <c r="V273" s="27">
        <f>'AEO 2022 Table 49 Raw'!Y252</f>
        <v>68.764274999999998</v>
      </c>
      <c r="W273" s="27">
        <f>'AEO 2022 Table 49 Raw'!Z252</f>
        <v>70.904510000000002</v>
      </c>
      <c r="X273" s="27">
        <f>'AEO 2022 Table 49 Raw'!AA252</f>
        <v>72.157722000000007</v>
      </c>
      <c r="Y273" s="27">
        <f>'AEO 2022 Table 49 Raw'!AB252</f>
        <v>77.787109000000001</v>
      </c>
      <c r="Z273" s="27">
        <f>'AEO 2022 Table 49 Raw'!AC252</f>
        <v>83.656120000000001</v>
      </c>
      <c r="AA273" s="27">
        <f>'AEO 2022 Table 49 Raw'!AD252</f>
        <v>87.545517000000004</v>
      </c>
      <c r="AB273" s="27">
        <f>'AEO 2022 Table 49 Raw'!AE252</f>
        <v>92.386702999999997</v>
      </c>
      <c r="AC273" s="27">
        <f>'AEO 2022 Table 49 Raw'!AF252</f>
        <v>95.101630999999998</v>
      </c>
      <c r="AD273" s="27">
        <f>'AEO 2022 Table 49 Raw'!AG252</f>
        <v>95.726348999999999</v>
      </c>
      <c r="AE273" s="27">
        <f>'AEO 2022 Table 49 Raw'!AH252</f>
        <v>97.225464000000002</v>
      </c>
      <c r="AF273" s="27">
        <f>'AEO 2022 Table 49 Raw'!AI252</f>
        <v>96.559501999999995</v>
      </c>
      <c r="AG273" s="45">
        <f>'AEO 2022 Table 49 Raw'!AJ252</f>
        <v>3.1E-2</v>
      </c>
    </row>
    <row r="274" spans="1:34" ht="12" customHeight="1" thickBot="1"/>
    <row r="275" spans="1:34" ht="12" customHeight="1">
      <c r="B275" s="39" t="s">
        <v>1519</v>
      </c>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c r="AH275" s="30"/>
    </row>
    <row r="276" spans="1:34" ht="12" customHeight="1">
      <c r="B276" s="4" t="s">
        <v>1520</v>
      </c>
    </row>
    <row r="277" spans="1:34" ht="12" customHeight="1">
      <c r="B277" s="4" t="s">
        <v>175</v>
      </c>
    </row>
    <row r="278" spans="1:34" ht="12" customHeight="1">
      <c r="B278" s="4" t="s">
        <v>1035</v>
      </c>
    </row>
    <row r="279" spans="1:34" ht="12" customHeight="1">
      <c r="B279" s="4" t="s">
        <v>937</v>
      </c>
    </row>
    <row r="280" spans="1:34" ht="12" customHeight="1">
      <c r="B280" s="4" t="s">
        <v>1521</v>
      </c>
    </row>
    <row r="281" spans="1:34" ht="12" customHeight="1">
      <c r="B281" s="4" t="s">
        <v>1522</v>
      </c>
    </row>
    <row r="282" spans="1:34" ht="12" customHeight="1">
      <c r="B282" s="4" t="s">
        <v>1523</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K2842"/>
  <sheetViews>
    <sheetView topLeftCell="B40" workbookViewId="0">
      <selection activeCell="E68" sqref="E68"/>
    </sheetView>
  </sheetViews>
  <sheetFormatPr defaultColWidth="8.7109375" defaultRowHeight="15"/>
  <cols>
    <col min="1" max="1" width="21.42578125" hidden="1" customWidth="1"/>
    <col min="2" max="2" width="31.42578125" customWidth="1"/>
    <col min="3" max="34" width="8.140625" customWidth="1"/>
    <col min="35" max="36" width="32.28515625" customWidth="1"/>
  </cols>
  <sheetData>
    <row r="1" spans="1:36" ht="15" customHeight="1" thickBot="1">
      <c r="A1" s="13"/>
      <c r="B1" s="52" t="s">
        <v>2566</v>
      </c>
      <c r="C1" s="52"/>
      <c r="D1" s="52"/>
      <c r="E1" s="52"/>
      <c r="F1" s="53">
        <v>2022</v>
      </c>
      <c r="G1" s="53">
        <v>2023</v>
      </c>
      <c r="H1" s="53">
        <v>2024</v>
      </c>
      <c r="I1" s="53">
        <v>2025</v>
      </c>
      <c r="J1" s="53">
        <v>2026</v>
      </c>
      <c r="K1" s="53">
        <v>2027</v>
      </c>
      <c r="L1" s="53">
        <v>2028</v>
      </c>
      <c r="M1" s="53">
        <v>2029</v>
      </c>
      <c r="N1" s="53">
        <v>2030</v>
      </c>
      <c r="O1" s="53">
        <v>2031</v>
      </c>
      <c r="P1" s="53">
        <v>2032</v>
      </c>
      <c r="Q1" s="53">
        <v>2033</v>
      </c>
      <c r="R1" s="53">
        <v>2034</v>
      </c>
      <c r="S1" s="53">
        <v>2035</v>
      </c>
      <c r="T1" s="53">
        <v>2036</v>
      </c>
      <c r="U1" s="53">
        <v>2037</v>
      </c>
      <c r="V1" s="53">
        <v>2038</v>
      </c>
      <c r="W1" s="53">
        <v>2039</v>
      </c>
      <c r="X1" s="53">
        <v>2040</v>
      </c>
      <c r="Y1" s="53">
        <v>2041</v>
      </c>
      <c r="Z1" s="53">
        <v>2042</v>
      </c>
      <c r="AA1" s="53">
        <v>2043</v>
      </c>
      <c r="AB1" s="53">
        <v>2044</v>
      </c>
      <c r="AC1" s="53">
        <v>2045</v>
      </c>
      <c r="AD1" s="53">
        <v>2046</v>
      </c>
      <c r="AE1" s="53">
        <v>2047</v>
      </c>
      <c r="AF1" s="53">
        <v>2048</v>
      </c>
      <c r="AG1" s="53">
        <v>2049</v>
      </c>
      <c r="AH1" s="53">
        <v>2050</v>
      </c>
      <c r="AI1" s="13"/>
      <c r="AJ1" s="13"/>
    </row>
    <row r="2" spans="1:36" ht="15" customHeight="1" thickTop="1">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row>
    <row r="3" spans="1:36" ht="15" customHeight="1">
      <c r="A3" s="13"/>
      <c r="B3" s="13"/>
      <c r="C3" s="13"/>
      <c r="D3" s="13"/>
      <c r="E3" s="13"/>
      <c r="F3" s="70" t="s">
        <v>109</v>
      </c>
      <c r="G3" s="70" t="s">
        <v>2567</v>
      </c>
      <c r="H3" s="55"/>
      <c r="I3" s="55"/>
      <c r="J3" s="55"/>
      <c r="K3" s="13"/>
      <c r="L3" s="13"/>
      <c r="M3" s="13"/>
      <c r="N3" s="13"/>
      <c r="O3" s="13"/>
      <c r="P3" s="13"/>
      <c r="Q3" s="13"/>
      <c r="R3" s="13"/>
      <c r="S3" s="13"/>
      <c r="T3" s="13"/>
      <c r="U3" s="13"/>
      <c r="V3" s="13"/>
      <c r="W3" s="13"/>
      <c r="X3" s="13"/>
      <c r="Y3" s="13"/>
      <c r="Z3" s="13"/>
      <c r="AA3" s="13"/>
      <c r="AB3" s="13"/>
      <c r="AC3" s="13"/>
      <c r="AD3" s="13"/>
      <c r="AE3" s="13"/>
      <c r="AF3" s="13"/>
      <c r="AG3" s="13"/>
      <c r="AH3" s="13"/>
      <c r="AI3" s="13"/>
      <c r="AJ3" s="13"/>
    </row>
    <row r="4" spans="1:36" ht="15" customHeight="1">
      <c r="A4" s="13"/>
      <c r="B4" s="13"/>
      <c r="C4" s="13"/>
      <c r="D4" s="13"/>
      <c r="E4" s="13"/>
      <c r="F4" s="70" t="s">
        <v>108</v>
      </c>
      <c r="G4" s="70" t="s">
        <v>2568</v>
      </c>
      <c r="H4" s="55"/>
      <c r="I4" s="55"/>
      <c r="J4" s="70" t="s">
        <v>818</v>
      </c>
      <c r="K4" s="13"/>
      <c r="L4" s="13"/>
      <c r="M4" s="13"/>
      <c r="N4" s="13"/>
      <c r="O4" s="13"/>
      <c r="P4" s="13"/>
      <c r="Q4" s="13"/>
      <c r="R4" s="13"/>
      <c r="S4" s="13"/>
      <c r="T4" s="13"/>
      <c r="U4" s="13"/>
      <c r="V4" s="13"/>
      <c r="W4" s="13"/>
      <c r="X4" s="13"/>
      <c r="Y4" s="13"/>
      <c r="Z4" s="13"/>
      <c r="AA4" s="13"/>
      <c r="AB4" s="13"/>
      <c r="AC4" s="13"/>
      <c r="AD4" s="13"/>
      <c r="AE4" s="13"/>
      <c r="AF4" s="13"/>
      <c r="AG4" s="13"/>
      <c r="AH4" s="13"/>
      <c r="AI4" s="13"/>
      <c r="AJ4" s="13"/>
    </row>
    <row r="5" spans="1:36" ht="15" customHeight="1">
      <c r="A5" s="13"/>
      <c r="B5" s="13"/>
      <c r="C5" s="13"/>
      <c r="D5" s="13"/>
      <c r="E5" s="13"/>
      <c r="F5" s="70" t="s">
        <v>106</v>
      </c>
      <c r="G5" s="70" t="s">
        <v>2569</v>
      </c>
      <c r="H5" s="55"/>
      <c r="I5" s="55"/>
      <c r="J5" s="55"/>
      <c r="K5" s="13"/>
      <c r="L5" s="13"/>
      <c r="M5" s="13"/>
      <c r="N5" s="13"/>
      <c r="O5" s="13"/>
      <c r="P5" s="13"/>
      <c r="Q5" s="13"/>
      <c r="R5" s="13"/>
      <c r="S5" s="13"/>
      <c r="T5" s="13"/>
      <c r="U5" s="13"/>
      <c r="V5" s="13"/>
      <c r="W5" s="13"/>
      <c r="X5" s="13"/>
      <c r="Y5" s="13"/>
      <c r="Z5" s="13"/>
      <c r="AA5" s="13"/>
      <c r="AB5" s="13"/>
      <c r="AC5" s="13"/>
      <c r="AD5" s="13"/>
      <c r="AE5" s="13"/>
      <c r="AF5" s="13"/>
      <c r="AG5" s="13"/>
      <c r="AH5" s="13"/>
      <c r="AI5" s="13"/>
      <c r="AJ5" s="13"/>
    </row>
    <row r="6" spans="1:36" ht="15" customHeight="1">
      <c r="A6" s="13"/>
      <c r="B6" s="13"/>
      <c r="C6" s="13"/>
      <c r="D6" s="13"/>
      <c r="E6" s="13"/>
      <c r="F6" s="70" t="s">
        <v>105</v>
      </c>
      <c r="G6" s="55"/>
      <c r="H6" s="70" t="s">
        <v>2570</v>
      </c>
      <c r="I6" s="55"/>
      <c r="J6" s="55"/>
      <c r="K6" s="13"/>
      <c r="L6" s="13"/>
      <c r="M6" s="13"/>
      <c r="N6" s="13"/>
      <c r="O6" s="13"/>
      <c r="P6" s="13"/>
      <c r="Q6" s="13"/>
      <c r="R6" s="13"/>
      <c r="S6" s="13"/>
      <c r="T6" s="13"/>
      <c r="U6" s="13"/>
      <c r="V6" s="13"/>
      <c r="W6" s="13"/>
      <c r="X6" s="13"/>
      <c r="Y6" s="13"/>
      <c r="Z6" s="13"/>
      <c r="AA6" s="13"/>
      <c r="AB6" s="13"/>
      <c r="AC6" s="13"/>
      <c r="AD6" s="13"/>
      <c r="AE6" s="13"/>
      <c r="AF6" s="13"/>
      <c r="AG6" s="13"/>
      <c r="AH6" s="13"/>
      <c r="AI6" s="13"/>
      <c r="AJ6" s="13"/>
    </row>
    <row r="7" spans="1:36">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row>
    <row r="8" spans="1:36">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row>
    <row r="9" spans="1:36">
      <c r="A9" s="13"/>
      <c r="B9" s="3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row>
    <row r="10" spans="1:36" ht="15" customHeight="1">
      <c r="A10" s="54" t="s">
        <v>104</v>
      </c>
      <c r="B10" s="56" t="s">
        <v>103</v>
      </c>
      <c r="C10" s="56"/>
      <c r="D10" s="56"/>
      <c r="E10" s="56"/>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57" t="s">
        <v>821</v>
      </c>
      <c r="AJ10" s="31"/>
    </row>
    <row r="11" spans="1:36" ht="15" customHeight="1">
      <c r="A11" s="13"/>
      <c r="B11" s="58"/>
      <c r="C11" s="58"/>
      <c r="D11" s="58"/>
      <c r="E11" s="58"/>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57" t="s">
        <v>822</v>
      </c>
      <c r="AJ11" s="31"/>
    </row>
    <row r="12" spans="1:36" ht="15" customHeight="1">
      <c r="A12" s="13"/>
      <c r="B12" s="58"/>
      <c r="C12" s="58"/>
      <c r="D12" s="58"/>
      <c r="E12" s="58"/>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57" t="s">
        <v>823</v>
      </c>
      <c r="AJ12" s="31"/>
    </row>
    <row r="13" spans="1:36" ht="15" customHeight="1" thickBot="1">
      <c r="A13" s="13"/>
      <c r="B13" s="60" t="s">
        <v>102</v>
      </c>
      <c r="C13" s="60">
        <v>2019</v>
      </c>
      <c r="D13" s="60">
        <v>2020</v>
      </c>
      <c r="E13" s="60">
        <v>2021</v>
      </c>
      <c r="F13" s="60">
        <v>2022</v>
      </c>
      <c r="G13" s="60">
        <v>2023</v>
      </c>
      <c r="H13" s="60">
        <v>2024</v>
      </c>
      <c r="I13" s="60">
        <v>2025</v>
      </c>
      <c r="J13" s="60">
        <v>2026</v>
      </c>
      <c r="K13" s="60">
        <v>2027</v>
      </c>
      <c r="L13" s="60">
        <v>2028</v>
      </c>
      <c r="M13" s="60">
        <v>2029</v>
      </c>
      <c r="N13" s="60">
        <v>2030</v>
      </c>
      <c r="O13" s="60">
        <v>2031</v>
      </c>
      <c r="P13" s="60">
        <v>2032</v>
      </c>
      <c r="Q13" s="60">
        <v>2033</v>
      </c>
      <c r="R13" s="60">
        <v>2034</v>
      </c>
      <c r="S13" s="60">
        <v>2035</v>
      </c>
      <c r="T13" s="60">
        <v>2036</v>
      </c>
      <c r="U13" s="60">
        <v>2037</v>
      </c>
      <c r="V13" s="60">
        <v>2038</v>
      </c>
      <c r="W13" s="60">
        <v>2039</v>
      </c>
      <c r="X13" s="60">
        <v>2040</v>
      </c>
      <c r="Y13" s="60">
        <v>2041</v>
      </c>
      <c r="Z13" s="60">
        <v>2042</v>
      </c>
      <c r="AA13" s="60">
        <v>2043</v>
      </c>
      <c r="AB13" s="60">
        <v>2044</v>
      </c>
      <c r="AC13" s="60">
        <v>2045</v>
      </c>
      <c r="AD13" s="60">
        <v>2046</v>
      </c>
      <c r="AE13" s="60">
        <v>2047</v>
      </c>
      <c r="AF13" s="60">
        <v>2048</v>
      </c>
      <c r="AG13" s="60">
        <v>2049</v>
      </c>
      <c r="AH13" s="60">
        <v>2050</v>
      </c>
      <c r="AI13" s="61" t="s">
        <v>2571</v>
      </c>
      <c r="AJ13" s="31"/>
    </row>
    <row r="14" spans="1:36" ht="15" customHeight="1" thickTop="1">
      <c r="A14" s="13"/>
      <c r="B14" s="3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row>
    <row r="15" spans="1:36" ht="15" customHeight="1">
      <c r="A15" s="13"/>
      <c r="B15" s="62" t="s">
        <v>101</v>
      </c>
      <c r="C15" s="62"/>
      <c r="D15" s="62"/>
      <c r="E15" s="62"/>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row>
    <row r="16" spans="1:36" ht="15" customHeight="1">
      <c r="A16" s="13"/>
      <c r="B16" s="62" t="s">
        <v>100</v>
      </c>
      <c r="C16" s="62"/>
      <c r="D16" s="62"/>
      <c r="E16" s="62"/>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row>
    <row r="17" spans="1:36" ht="15" customHeight="1">
      <c r="A17" s="13"/>
      <c r="B17" s="62" t="s">
        <v>99</v>
      </c>
      <c r="C17" s="62"/>
      <c r="D17" s="62"/>
      <c r="E17" s="62"/>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row>
    <row r="18" spans="1:36" ht="15" customHeight="1">
      <c r="A18" s="54" t="s">
        <v>98</v>
      </c>
      <c r="B18" s="63" t="s">
        <v>97</v>
      </c>
      <c r="C18" s="63"/>
      <c r="D18" s="63"/>
      <c r="E18" s="63"/>
      <c r="F18" s="68">
        <v>2843.298096</v>
      </c>
      <c r="G18" s="68">
        <v>2901.3588869999999</v>
      </c>
      <c r="H18" s="68">
        <v>2922.5065920000002</v>
      </c>
      <c r="I18" s="68">
        <v>2933.360107</v>
      </c>
      <c r="J18" s="68">
        <v>2954.2380370000001</v>
      </c>
      <c r="K18" s="68">
        <v>2981.9343260000001</v>
      </c>
      <c r="L18" s="68">
        <v>3007.5581050000001</v>
      </c>
      <c r="M18" s="68">
        <v>3027.5729980000001</v>
      </c>
      <c r="N18" s="68">
        <v>3042.8432619999999</v>
      </c>
      <c r="O18" s="68">
        <v>3055.7746579999998</v>
      </c>
      <c r="P18" s="68">
        <v>3066.6516109999998</v>
      </c>
      <c r="Q18" s="68">
        <v>3082.359375</v>
      </c>
      <c r="R18" s="68">
        <v>3102.4182129999999</v>
      </c>
      <c r="S18" s="68">
        <v>3120.7375489999999</v>
      </c>
      <c r="T18" s="68">
        <v>3135.6208499999998</v>
      </c>
      <c r="U18" s="68">
        <v>3152.9177249999998</v>
      </c>
      <c r="V18" s="68">
        <v>3172.435547</v>
      </c>
      <c r="W18" s="68">
        <v>3192.100586</v>
      </c>
      <c r="X18" s="68">
        <v>3214.5629880000001</v>
      </c>
      <c r="Y18" s="68">
        <v>3237.5805660000001</v>
      </c>
      <c r="Z18" s="68">
        <v>3261.5847170000002</v>
      </c>
      <c r="AA18" s="68">
        <v>3284.897461</v>
      </c>
      <c r="AB18" s="68">
        <v>3309.0390619999998</v>
      </c>
      <c r="AC18" s="68">
        <v>3334.7033689999998</v>
      </c>
      <c r="AD18" s="68">
        <v>3364.522461</v>
      </c>
      <c r="AE18" s="68">
        <v>3396.5351559999999</v>
      </c>
      <c r="AF18" s="68">
        <v>3429.5627439999998</v>
      </c>
      <c r="AG18" s="68">
        <v>3463.0249020000001</v>
      </c>
      <c r="AH18" s="68">
        <v>3499.5429690000001</v>
      </c>
      <c r="AI18" s="65">
        <v>7.4440000000000001E-3</v>
      </c>
      <c r="AJ18" s="31"/>
    </row>
    <row r="19" spans="1:36" ht="15" customHeight="1">
      <c r="A19" s="54" t="s">
        <v>96</v>
      </c>
      <c r="B19" s="63" t="s">
        <v>95</v>
      </c>
      <c r="C19" s="63"/>
      <c r="D19" s="63"/>
      <c r="E19" s="63"/>
      <c r="F19" s="68">
        <v>102.214951</v>
      </c>
      <c r="G19" s="68">
        <v>103.34345999999999</v>
      </c>
      <c r="H19" s="68">
        <v>103.55378</v>
      </c>
      <c r="I19" s="68">
        <v>104.36998699999999</v>
      </c>
      <c r="J19" s="68">
        <v>105.656265</v>
      </c>
      <c r="K19" s="68">
        <v>107.002548</v>
      </c>
      <c r="L19" s="68">
        <v>108.204063</v>
      </c>
      <c r="M19" s="68">
        <v>109.329842</v>
      </c>
      <c r="N19" s="68">
        <v>110.214569</v>
      </c>
      <c r="O19" s="68">
        <v>111.063705</v>
      </c>
      <c r="P19" s="68">
        <v>112.175911</v>
      </c>
      <c r="Q19" s="68">
        <v>113.26731100000001</v>
      </c>
      <c r="R19" s="68">
        <v>114.361328</v>
      </c>
      <c r="S19" s="68">
        <v>115.539856</v>
      </c>
      <c r="T19" s="68">
        <v>116.693398</v>
      </c>
      <c r="U19" s="68">
        <v>117.934776</v>
      </c>
      <c r="V19" s="68">
        <v>119.26325199999999</v>
      </c>
      <c r="W19" s="68">
        <v>120.517143</v>
      </c>
      <c r="X19" s="68">
        <v>121.965698</v>
      </c>
      <c r="Y19" s="68">
        <v>123.543205</v>
      </c>
      <c r="Z19" s="68">
        <v>125.055435</v>
      </c>
      <c r="AA19" s="68">
        <v>126.490196</v>
      </c>
      <c r="AB19" s="68">
        <v>127.831902</v>
      </c>
      <c r="AC19" s="68">
        <v>129.14802599999999</v>
      </c>
      <c r="AD19" s="68">
        <v>130.647919</v>
      </c>
      <c r="AE19" s="68">
        <v>132.25534099999999</v>
      </c>
      <c r="AF19" s="68">
        <v>133.71923799999999</v>
      </c>
      <c r="AG19" s="68">
        <v>135.16911300000001</v>
      </c>
      <c r="AH19" s="68">
        <v>137.065033</v>
      </c>
      <c r="AI19" s="65">
        <v>1.0533000000000001E-2</v>
      </c>
      <c r="AJ19" s="31"/>
    </row>
    <row r="20" spans="1:36" ht="15" customHeight="1">
      <c r="A20" s="54" t="s">
        <v>94</v>
      </c>
      <c r="B20" s="63" t="s">
        <v>93</v>
      </c>
      <c r="C20" s="63"/>
      <c r="D20" s="63"/>
      <c r="E20" s="63"/>
      <c r="F20" s="68">
        <v>321.95498700000002</v>
      </c>
      <c r="G20" s="68">
        <v>320.72061200000002</v>
      </c>
      <c r="H20" s="68">
        <v>321.15664700000002</v>
      </c>
      <c r="I20" s="68">
        <v>324.03918499999997</v>
      </c>
      <c r="J20" s="68">
        <v>328.45147700000001</v>
      </c>
      <c r="K20" s="68">
        <v>332.319275</v>
      </c>
      <c r="L20" s="68">
        <v>335.87875400000001</v>
      </c>
      <c r="M20" s="68">
        <v>338.62100199999998</v>
      </c>
      <c r="N20" s="68">
        <v>341.15325899999999</v>
      </c>
      <c r="O20" s="68">
        <v>344.16229199999998</v>
      </c>
      <c r="P20" s="68">
        <v>348.16583300000002</v>
      </c>
      <c r="Q20" s="68">
        <v>351.54122899999999</v>
      </c>
      <c r="R20" s="68">
        <v>354.83010899999999</v>
      </c>
      <c r="S20" s="68">
        <v>358.344696</v>
      </c>
      <c r="T20" s="68">
        <v>361.39355499999999</v>
      </c>
      <c r="U20" s="68">
        <v>364.92678799999999</v>
      </c>
      <c r="V20" s="68">
        <v>368.38064600000001</v>
      </c>
      <c r="W20" s="68">
        <v>371.81143200000002</v>
      </c>
      <c r="X20" s="68">
        <v>375.58807400000001</v>
      </c>
      <c r="Y20" s="68">
        <v>379.58752399999997</v>
      </c>
      <c r="Z20" s="68">
        <v>383.51464800000002</v>
      </c>
      <c r="AA20" s="68">
        <v>387.20883199999997</v>
      </c>
      <c r="AB20" s="68">
        <v>390.63339200000001</v>
      </c>
      <c r="AC20" s="68">
        <v>393.83795199999997</v>
      </c>
      <c r="AD20" s="68">
        <v>397.54263300000002</v>
      </c>
      <c r="AE20" s="68">
        <v>401.35467499999999</v>
      </c>
      <c r="AF20" s="68">
        <v>404.65982100000002</v>
      </c>
      <c r="AG20" s="68">
        <v>408.22445699999997</v>
      </c>
      <c r="AH20" s="68">
        <v>413.08251999999999</v>
      </c>
      <c r="AI20" s="65">
        <v>8.9409999999999993E-3</v>
      </c>
      <c r="AJ20" s="31"/>
    </row>
    <row r="21" spans="1:36" ht="15" customHeight="1">
      <c r="A21" s="13"/>
      <c r="B21" s="62" t="s">
        <v>142</v>
      </c>
      <c r="C21" s="62"/>
      <c r="D21" s="62"/>
      <c r="E21" s="62"/>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row>
    <row r="22" spans="1:36" ht="15" customHeight="1">
      <c r="A22" s="54" t="s">
        <v>138</v>
      </c>
      <c r="B22" s="63" t="s">
        <v>139</v>
      </c>
      <c r="C22" s="76">
        <v>210</v>
      </c>
      <c r="D22" s="74">
        <f>'AEO 2021 Table 7'!C22</f>
        <v>108.32250999999999</v>
      </c>
      <c r="E22" s="74">
        <f>'AEO 2022 Table 7'!C22</f>
        <v>151.12510700000001</v>
      </c>
      <c r="F22" s="75">
        <v>175.473648</v>
      </c>
      <c r="G22" s="68">
        <v>186.883286</v>
      </c>
      <c r="H22" s="68">
        <v>193.369202</v>
      </c>
      <c r="I22" s="68">
        <v>197.39228800000001</v>
      </c>
      <c r="J22" s="68">
        <v>200.32751500000001</v>
      </c>
      <c r="K22" s="68">
        <v>202.52967799999999</v>
      </c>
      <c r="L22" s="68">
        <v>204.211411</v>
      </c>
      <c r="M22" s="68">
        <v>205.46838399999999</v>
      </c>
      <c r="N22" s="68">
        <v>206.39357000000001</v>
      </c>
      <c r="O22" s="68">
        <v>207.029404</v>
      </c>
      <c r="P22" s="68">
        <v>207.54084800000001</v>
      </c>
      <c r="Q22" s="68">
        <v>207.99565100000001</v>
      </c>
      <c r="R22" s="68">
        <v>208.43975800000001</v>
      </c>
      <c r="S22" s="68">
        <v>208.79684399999999</v>
      </c>
      <c r="T22" s="68">
        <v>209.10339400000001</v>
      </c>
      <c r="U22" s="68">
        <v>209.37013200000001</v>
      </c>
      <c r="V22" s="68">
        <v>209.49378999999999</v>
      </c>
      <c r="W22" s="68">
        <v>209.54415900000001</v>
      </c>
      <c r="X22" s="68">
        <v>209.54357899999999</v>
      </c>
      <c r="Y22" s="68">
        <v>209.49118000000001</v>
      </c>
      <c r="Z22" s="68">
        <v>209.41184999999999</v>
      </c>
      <c r="AA22" s="68">
        <v>209.25843800000001</v>
      </c>
      <c r="AB22" s="68">
        <v>209.10913099999999</v>
      </c>
      <c r="AC22" s="68">
        <v>208.931015</v>
      </c>
      <c r="AD22" s="68">
        <v>208.81189000000001</v>
      </c>
      <c r="AE22" s="68">
        <v>208.60612499999999</v>
      </c>
      <c r="AF22" s="68">
        <v>208.41769400000001</v>
      </c>
      <c r="AG22" s="68">
        <v>208.192352</v>
      </c>
      <c r="AH22" s="68">
        <v>207.995926</v>
      </c>
      <c r="AI22" s="65">
        <v>6.0910000000000001E-3</v>
      </c>
      <c r="AJ22" s="31"/>
    </row>
    <row r="23" spans="1:36" ht="15" customHeight="1">
      <c r="A23" s="54" t="s">
        <v>140</v>
      </c>
      <c r="B23" s="63" t="s">
        <v>141</v>
      </c>
      <c r="C23" s="63"/>
      <c r="D23" s="77">
        <f>D22/$C$22</f>
        <v>0.51582147619047614</v>
      </c>
      <c r="E23" s="77">
        <f>E22/$C$22</f>
        <v>0.71964336666666673</v>
      </c>
      <c r="F23" s="68">
        <v>30.144946999999998</v>
      </c>
      <c r="G23" s="68">
        <v>32.030231000000001</v>
      </c>
      <c r="H23" s="68">
        <v>33.064109999999999</v>
      </c>
      <c r="I23" s="68">
        <v>33.706195999999998</v>
      </c>
      <c r="J23" s="68">
        <v>34.620327000000003</v>
      </c>
      <c r="K23" s="68">
        <v>35.443916000000002</v>
      </c>
      <c r="L23" s="68">
        <v>36.137473999999997</v>
      </c>
      <c r="M23" s="68">
        <v>36.650322000000003</v>
      </c>
      <c r="N23" s="68">
        <v>37.00806</v>
      </c>
      <c r="O23" s="68">
        <v>37.264552999999999</v>
      </c>
      <c r="P23" s="68">
        <v>37.633518000000002</v>
      </c>
      <c r="Q23" s="68">
        <v>38.067889999999998</v>
      </c>
      <c r="R23" s="68">
        <v>38.564194000000001</v>
      </c>
      <c r="S23" s="68">
        <v>38.985652999999999</v>
      </c>
      <c r="T23" s="68">
        <v>39.398944999999998</v>
      </c>
      <c r="U23" s="68">
        <v>39.809189000000003</v>
      </c>
      <c r="V23" s="68">
        <v>40.237045000000002</v>
      </c>
      <c r="W23" s="68">
        <v>40.652228999999998</v>
      </c>
      <c r="X23" s="68">
        <v>41.127974999999999</v>
      </c>
      <c r="Y23" s="68">
        <v>41.567630999999999</v>
      </c>
      <c r="Z23" s="68">
        <v>42.019573000000001</v>
      </c>
      <c r="AA23" s="68">
        <v>42.407310000000003</v>
      </c>
      <c r="AB23" s="68">
        <v>42.842342000000002</v>
      </c>
      <c r="AC23" s="68">
        <v>43.266334999999998</v>
      </c>
      <c r="AD23" s="68">
        <v>43.867863</v>
      </c>
      <c r="AE23" s="68">
        <v>44.361511</v>
      </c>
      <c r="AF23" s="68">
        <v>44.905074999999997</v>
      </c>
      <c r="AG23" s="68">
        <v>45.395485000000001</v>
      </c>
      <c r="AH23" s="68">
        <v>46.002594000000002</v>
      </c>
      <c r="AI23" s="65">
        <v>1.521E-2</v>
      </c>
      <c r="AJ23" s="31"/>
    </row>
    <row r="24" spans="1:36" ht="15" customHeight="1">
      <c r="A24" s="13"/>
      <c r="B24" s="62" t="s">
        <v>92</v>
      </c>
      <c r="C24" s="62"/>
      <c r="D24" s="62"/>
      <c r="E24" s="62"/>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row>
    <row r="25" spans="1:36" ht="15" customHeight="1">
      <c r="A25" s="54" t="s">
        <v>91</v>
      </c>
      <c r="B25" s="63" t="s">
        <v>90</v>
      </c>
      <c r="C25" s="76">
        <v>1223</v>
      </c>
      <c r="D25" s="74">
        <f>'AEO 2021 Table 7'!C25</f>
        <v>738.85894800000005</v>
      </c>
      <c r="E25" s="74">
        <f>'AEO 2022 Table 7'!C25</f>
        <v>884.81805399999996</v>
      </c>
      <c r="F25" s="75">
        <v>1173.034668</v>
      </c>
      <c r="G25" s="68">
        <v>1318.6945800000001</v>
      </c>
      <c r="H25" s="68">
        <v>1361.6110839999999</v>
      </c>
      <c r="I25" s="68">
        <v>1371.6551509999999</v>
      </c>
      <c r="J25" s="68">
        <v>1402.9279790000001</v>
      </c>
      <c r="K25" s="68">
        <v>1433.8398440000001</v>
      </c>
      <c r="L25" s="68">
        <v>1461.472168</v>
      </c>
      <c r="M25" s="68">
        <v>1484.8291019999999</v>
      </c>
      <c r="N25" s="68">
        <v>1504.2687989999999</v>
      </c>
      <c r="O25" s="68">
        <v>1524.7269289999999</v>
      </c>
      <c r="P25" s="68">
        <v>1552.256836</v>
      </c>
      <c r="Q25" s="68">
        <v>1583.9248050000001</v>
      </c>
      <c r="R25" s="68">
        <v>1615.380249</v>
      </c>
      <c r="S25" s="68">
        <v>1647.3461910000001</v>
      </c>
      <c r="T25" s="68">
        <v>1682.5896</v>
      </c>
      <c r="U25" s="68">
        <v>1721.046875</v>
      </c>
      <c r="V25" s="68">
        <v>1761.139038</v>
      </c>
      <c r="W25" s="68">
        <v>1801.9410399999999</v>
      </c>
      <c r="X25" s="68">
        <v>1848.0720209999999</v>
      </c>
      <c r="Y25" s="68">
        <v>1894.2041019999999</v>
      </c>
      <c r="Z25" s="68">
        <v>1941.463013</v>
      </c>
      <c r="AA25" s="68">
        <v>1990.3642580000001</v>
      </c>
      <c r="AB25" s="68">
        <v>2038.4373780000001</v>
      </c>
      <c r="AC25" s="68">
        <v>2085.6875</v>
      </c>
      <c r="AD25" s="68">
        <v>2134.0048830000001</v>
      </c>
      <c r="AE25" s="68">
        <v>2185.8969729999999</v>
      </c>
      <c r="AF25" s="68">
        <v>2238.836182</v>
      </c>
      <c r="AG25" s="68">
        <v>2292.3554690000001</v>
      </c>
      <c r="AH25" s="68">
        <v>2350.2690429999998</v>
      </c>
      <c r="AI25" s="65">
        <v>2.513E-2</v>
      </c>
      <c r="AJ25" s="31"/>
    </row>
    <row r="26" spans="1:36" ht="15" customHeight="1">
      <c r="A26" s="13"/>
      <c r="B26" s="62" t="s">
        <v>89</v>
      </c>
      <c r="C26" s="62"/>
      <c r="D26" s="78">
        <f>D25/$C$25</f>
        <v>0.60413650695012266</v>
      </c>
      <c r="E26" s="78">
        <f>E25/$C$25</f>
        <v>0.72348164677023707</v>
      </c>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row>
    <row r="27" spans="1:36" ht="15" customHeight="1">
      <c r="A27" s="54" t="s">
        <v>88</v>
      </c>
      <c r="B27" s="63" t="s">
        <v>47</v>
      </c>
      <c r="C27" s="63"/>
      <c r="D27" s="63"/>
      <c r="E27" s="63"/>
      <c r="F27" s="68">
        <v>1620.4948730000001</v>
      </c>
      <c r="G27" s="68">
        <v>1600.1008300000001</v>
      </c>
      <c r="H27" s="68">
        <v>1666.9197999999999</v>
      </c>
      <c r="I27" s="68">
        <v>1628.408447</v>
      </c>
      <c r="J27" s="68">
        <v>1561.420654</v>
      </c>
      <c r="K27" s="68">
        <v>1509.649414</v>
      </c>
      <c r="L27" s="68">
        <v>1489.7312010000001</v>
      </c>
      <c r="M27" s="68">
        <v>1507.5151370000001</v>
      </c>
      <c r="N27" s="68">
        <v>1500.1649170000001</v>
      </c>
      <c r="O27" s="68">
        <v>1506.952393</v>
      </c>
      <c r="P27" s="68">
        <v>1522.1982419999999</v>
      </c>
      <c r="Q27" s="68">
        <v>1534.73938</v>
      </c>
      <c r="R27" s="68">
        <v>1543.237427</v>
      </c>
      <c r="S27" s="68">
        <v>1554.590698</v>
      </c>
      <c r="T27" s="68">
        <v>1557.5253909999999</v>
      </c>
      <c r="U27" s="68">
        <v>1562.481567</v>
      </c>
      <c r="V27" s="68">
        <v>1568.966064</v>
      </c>
      <c r="W27" s="68">
        <v>1568.3394780000001</v>
      </c>
      <c r="X27" s="68">
        <v>1571.777466</v>
      </c>
      <c r="Y27" s="68">
        <v>1585.611206</v>
      </c>
      <c r="Z27" s="68">
        <v>1597.3070070000001</v>
      </c>
      <c r="AA27" s="68">
        <v>1600.190918</v>
      </c>
      <c r="AB27" s="68">
        <v>1601.832764</v>
      </c>
      <c r="AC27" s="68">
        <v>1602.998779</v>
      </c>
      <c r="AD27" s="68">
        <v>1608.1293949999999</v>
      </c>
      <c r="AE27" s="68">
        <v>1618.0823969999999</v>
      </c>
      <c r="AF27" s="68">
        <v>1630.8079829999999</v>
      </c>
      <c r="AG27" s="68">
        <v>1636.8905030000001</v>
      </c>
      <c r="AH27" s="68">
        <v>1649.469482</v>
      </c>
      <c r="AI27" s="65">
        <v>6.3299999999999999E-4</v>
      </c>
      <c r="AJ27" s="31"/>
    </row>
    <row r="28" spans="1:36" ht="15" customHeight="1">
      <c r="A28" s="54" t="s">
        <v>87</v>
      </c>
      <c r="B28" s="63" t="s">
        <v>45</v>
      </c>
      <c r="C28" s="63"/>
      <c r="D28" s="63"/>
      <c r="E28" s="63"/>
      <c r="F28" s="68">
        <v>444.898865</v>
      </c>
      <c r="G28" s="68">
        <v>450.42761200000001</v>
      </c>
      <c r="H28" s="68">
        <v>448.61004600000001</v>
      </c>
      <c r="I28" s="68">
        <v>446.74627700000002</v>
      </c>
      <c r="J28" s="68">
        <v>445.22772200000003</v>
      </c>
      <c r="K28" s="68">
        <v>442.84777800000001</v>
      </c>
      <c r="L28" s="68">
        <v>440.43005399999998</v>
      </c>
      <c r="M28" s="68">
        <v>437.02459700000003</v>
      </c>
      <c r="N28" s="68">
        <v>434.036407</v>
      </c>
      <c r="O28" s="68">
        <v>431.39211999999998</v>
      </c>
      <c r="P28" s="68">
        <v>429.99737499999998</v>
      </c>
      <c r="Q28" s="68">
        <v>428.16067500000003</v>
      </c>
      <c r="R28" s="68">
        <v>426.27862499999998</v>
      </c>
      <c r="S28" s="68">
        <v>424.17816199999999</v>
      </c>
      <c r="T28" s="68">
        <v>421.71697999999998</v>
      </c>
      <c r="U28" s="68">
        <v>419.81463600000001</v>
      </c>
      <c r="V28" s="68">
        <v>417.567047</v>
      </c>
      <c r="W28" s="68">
        <v>415.80767800000001</v>
      </c>
      <c r="X28" s="68">
        <v>414.04513500000002</v>
      </c>
      <c r="Y28" s="68">
        <v>412.52209499999998</v>
      </c>
      <c r="Z28" s="68">
        <v>411.24774200000002</v>
      </c>
      <c r="AA28" s="68">
        <v>409.97735599999999</v>
      </c>
      <c r="AB28" s="68">
        <v>408.52224699999999</v>
      </c>
      <c r="AC28" s="68">
        <v>406.63034099999999</v>
      </c>
      <c r="AD28" s="68">
        <v>405.358521</v>
      </c>
      <c r="AE28" s="68">
        <v>403.865906</v>
      </c>
      <c r="AF28" s="68">
        <v>401.97906499999999</v>
      </c>
      <c r="AG28" s="68">
        <v>400.55664100000001</v>
      </c>
      <c r="AH28" s="68">
        <v>400.09832799999998</v>
      </c>
      <c r="AI28" s="65">
        <v>-3.7829999999999999E-3</v>
      </c>
      <c r="AJ28" s="31"/>
    </row>
    <row r="29" spans="1:36" ht="15" customHeight="1">
      <c r="A29" s="13"/>
      <c r="B29" s="31"/>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row>
    <row r="30" spans="1:36" ht="15" customHeight="1">
      <c r="A30" s="13"/>
      <c r="B30" s="62" t="s">
        <v>86</v>
      </c>
      <c r="C30" s="62"/>
      <c r="D30" s="62"/>
      <c r="E30" s="62"/>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row>
    <row r="31" spans="1:36">
      <c r="A31" s="13"/>
      <c r="B31" s="62" t="s">
        <v>85</v>
      </c>
      <c r="C31" s="62"/>
      <c r="D31" s="62"/>
      <c r="E31" s="62"/>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row>
    <row r="32" spans="1:36" ht="15" customHeight="1">
      <c r="A32" s="54" t="s">
        <v>84</v>
      </c>
      <c r="B32" s="63" t="s">
        <v>83</v>
      </c>
      <c r="C32" s="63"/>
      <c r="D32" s="63"/>
      <c r="E32" s="63"/>
      <c r="F32" s="69">
        <v>35.855949000000003</v>
      </c>
      <c r="G32" s="69">
        <v>36.277985000000001</v>
      </c>
      <c r="H32" s="69">
        <v>39.337012999999999</v>
      </c>
      <c r="I32" s="69">
        <v>42.578201</v>
      </c>
      <c r="J32" s="69">
        <v>47.262627000000002</v>
      </c>
      <c r="K32" s="69">
        <v>47.227249</v>
      </c>
      <c r="L32" s="69">
        <v>47.18121</v>
      </c>
      <c r="M32" s="69">
        <v>47.168773999999999</v>
      </c>
      <c r="N32" s="69">
        <v>47.163848999999999</v>
      </c>
      <c r="O32" s="69">
        <v>47.152081000000003</v>
      </c>
      <c r="P32" s="69">
        <v>47.159278999999998</v>
      </c>
      <c r="Q32" s="69">
        <v>47.152672000000003</v>
      </c>
      <c r="R32" s="69">
        <v>47.146118000000001</v>
      </c>
      <c r="S32" s="69">
        <v>47.131686999999999</v>
      </c>
      <c r="T32" s="69">
        <v>47.138325000000002</v>
      </c>
      <c r="U32" s="69">
        <v>47.119869000000001</v>
      </c>
      <c r="V32" s="69">
        <v>47.100937000000002</v>
      </c>
      <c r="W32" s="69">
        <v>47.084251000000002</v>
      </c>
      <c r="X32" s="69">
        <v>47.059879000000002</v>
      </c>
      <c r="Y32" s="69">
        <v>47.032314</v>
      </c>
      <c r="Z32" s="69">
        <v>47.004074000000003</v>
      </c>
      <c r="AA32" s="69">
        <v>46.960155</v>
      </c>
      <c r="AB32" s="69">
        <v>46.939563999999997</v>
      </c>
      <c r="AC32" s="69">
        <v>46.910690000000002</v>
      </c>
      <c r="AD32" s="69">
        <v>46.948238000000003</v>
      </c>
      <c r="AE32" s="69">
        <v>46.913113000000003</v>
      </c>
      <c r="AF32" s="69">
        <v>46.906829999999999</v>
      </c>
      <c r="AG32" s="69">
        <v>46.880138000000002</v>
      </c>
      <c r="AH32" s="69">
        <v>46.870857000000001</v>
      </c>
      <c r="AI32" s="65">
        <v>9.613E-3</v>
      </c>
      <c r="AJ32" s="31"/>
    </row>
    <row r="33" spans="1:36">
      <c r="A33" s="54" t="s">
        <v>82</v>
      </c>
      <c r="B33" s="63" t="s">
        <v>81</v>
      </c>
      <c r="C33" s="63"/>
      <c r="D33" s="63"/>
      <c r="E33" s="63"/>
      <c r="F33" s="69">
        <v>45.004654000000002</v>
      </c>
      <c r="G33" s="69">
        <v>45.471119000000002</v>
      </c>
      <c r="H33" s="69">
        <v>49.460312000000002</v>
      </c>
      <c r="I33" s="69">
        <v>53.789036000000003</v>
      </c>
      <c r="J33" s="69">
        <v>59.791530999999999</v>
      </c>
      <c r="K33" s="69">
        <v>59.803519999999999</v>
      </c>
      <c r="L33" s="69">
        <v>59.817413000000002</v>
      </c>
      <c r="M33" s="69">
        <v>59.819332000000003</v>
      </c>
      <c r="N33" s="69">
        <v>59.821598000000002</v>
      </c>
      <c r="O33" s="69">
        <v>59.822445000000002</v>
      </c>
      <c r="P33" s="69">
        <v>59.827472999999998</v>
      </c>
      <c r="Q33" s="69">
        <v>59.828792999999997</v>
      </c>
      <c r="R33" s="69">
        <v>59.830779999999997</v>
      </c>
      <c r="S33" s="69">
        <v>59.831119999999999</v>
      </c>
      <c r="T33" s="69">
        <v>59.842136000000004</v>
      </c>
      <c r="U33" s="69">
        <v>59.842136000000004</v>
      </c>
      <c r="V33" s="69">
        <v>59.842136000000004</v>
      </c>
      <c r="W33" s="69">
        <v>59.843197000000004</v>
      </c>
      <c r="X33" s="69">
        <v>59.843197000000004</v>
      </c>
      <c r="Y33" s="69">
        <v>59.843231000000003</v>
      </c>
      <c r="Z33" s="69">
        <v>59.845177</v>
      </c>
      <c r="AA33" s="69">
        <v>59.845177</v>
      </c>
      <c r="AB33" s="69">
        <v>59.848227999999999</v>
      </c>
      <c r="AC33" s="69">
        <v>59.848227999999999</v>
      </c>
      <c r="AD33" s="69">
        <v>59.867775000000002</v>
      </c>
      <c r="AE33" s="69">
        <v>59.867775000000002</v>
      </c>
      <c r="AF33" s="69">
        <v>59.867775000000002</v>
      </c>
      <c r="AG33" s="69">
        <v>59.867775000000002</v>
      </c>
      <c r="AH33" s="69">
        <v>59.867775000000002</v>
      </c>
      <c r="AI33" s="65">
        <v>1.0244E-2</v>
      </c>
      <c r="AJ33" s="31"/>
    </row>
    <row r="34" spans="1:36">
      <c r="A34" s="54" t="s">
        <v>80</v>
      </c>
      <c r="B34" s="63" t="s">
        <v>79</v>
      </c>
      <c r="C34" s="63"/>
      <c r="D34" s="63"/>
      <c r="E34" s="63"/>
      <c r="F34" s="69">
        <v>32.047302000000002</v>
      </c>
      <c r="G34" s="69">
        <v>32.608868000000001</v>
      </c>
      <c r="H34" s="69">
        <v>35.403008</v>
      </c>
      <c r="I34" s="69">
        <v>38.46349</v>
      </c>
      <c r="J34" s="69">
        <v>42.755749000000002</v>
      </c>
      <c r="K34" s="69">
        <v>42.75658</v>
      </c>
      <c r="L34" s="69">
        <v>42.76173</v>
      </c>
      <c r="M34" s="69">
        <v>42.76173</v>
      </c>
      <c r="N34" s="69">
        <v>42.761840999999997</v>
      </c>
      <c r="O34" s="69">
        <v>42.762084999999999</v>
      </c>
      <c r="P34" s="69">
        <v>42.762169</v>
      </c>
      <c r="Q34" s="69">
        <v>42.762360000000001</v>
      </c>
      <c r="R34" s="69">
        <v>42.762390000000003</v>
      </c>
      <c r="S34" s="69">
        <v>42.762520000000002</v>
      </c>
      <c r="T34" s="69">
        <v>42.762554000000002</v>
      </c>
      <c r="U34" s="69">
        <v>42.762698999999998</v>
      </c>
      <c r="V34" s="69">
        <v>42.762756000000003</v>
      </c>
      <c r="W34" s="69">
        <v>42.762824999999999</v>
      </c>
      <c r="X34" s="69">
        <v>42.762897000000002</v>
      </c>
      <c r="Y34" s="69">
        <v>42.762962000000002</v>
      </c>
      <c r="Z34" s="69">
        <v>42.763016</v>
      </c>
      <c r="AA34" s="69">
        <v>42.763103000000001</v>
      </c>
      <c r="AB34" s="69">
        <v>42.763103000000001</v>
      </c>
      <c r="AC34" s="69">
        <v>42.763184000000003</v>
      </c>
      <c r="AD34" s="69">
        <v>42.763184000000003</v>
      </c>
      <c r="AE34" s="69">
        <v>42.763294000000002</v>
      </c>
      <c r="AF34" s="69">
        <v>42.763294000000002</v>
      </c>
      <c r="AG34" s="69">
        <v>42.763393000000001</v>
      </c>
      <c r="AH34" s="69">
        <v>42.763393000000001</v>
      </c>
      <c r="AI34" s="65">
        <v>1.0356000000000001E-2</v>
      </c>
      <c r="AJ34" s="31"/>
    </row>
    <row r="35" spans="1:36" ht="15" customHeight="1">
      <c r="A35" s="54" t="s">
        <v>78</v>
      </c>
      <c r="B35" s="63" t="s">
        <v>77</v>
      </c>
      <c r="C35" s="63"/>
      <c r="D35" s="63"/>
      <c r="E35" s="63"/>
      <c r="F35" s="69">
        <v>41.802036000000001</v>
      </c>
      <c r="G35" s="69">
        <v>43.267200000000003</v>
      </c>
      <c r="H35" s="69">
        <v>44.448151000000003</v>
      </c>
      <c r="I35" s="69">
        <v>47.052714999999999</v>
      </c>
      <c r="J35" s="69">
        <v>48.571758000000003</v>
      </c>
      <c r="K35" s="69">
        <v>49.792529999999999</v>
      </c>
      <c r="L35" s="69">
        <v>52.281478999999997</v>
      </c>
      <c r="M35" s="69">
        <v>53.248958999999999</v>
      </c>
      <c r="N35" s="69">
        <v>53.962006000000002</v>
      </c>
      <c r="O35" s="69">
        <v>54.332034999999998</v>
      </c>
      <c r="P35" s="69">
        <v>54.872646000000003</v>
      </c>
      <c r="Q35" s="69">
        <v>55.329352999999998</v>
      </c>
      <c r="R35" s="69">
        <v>55.771633000000001</v>
      </c>
      <c r="S35" s="69">
        <v>56.242725</v>
      </c>
      <c r="T35" s="69">
        <v>56.632603000000003</v>
      </c>
      <c r="U35" s="69">
        <v>56.856194000000002</v>
      </c>
      <c r="V35" s="69">
        <v>57.030456999999998</v>
      </c>
      <c r="W35" s="69">
        <v>57.310715000000002</v>
      </c>
      <c r="X35" s="69">
        <v>57.240420999999998</v>
      </c>
      <c r="Y35" s="69">
        <v>57.306023000000003</v>
      </c>
      <c r="Z35" s="69">
        <v>57.371867999999999</v>
      </c>
      <c r="AA35" s="69">
        <v>57.326743999999998</v>
      </c>
      <c r="AB35" s="69">
        <v>57.237999000000002</v>
      </c>
      <c r="AC35" s="69">
        <v>57.125121999999998</v>
      </c>
      <c r="AD35" s="69">
        <v>57.475963999999998</v>
      </c>
      <c r="AE35" s="69">
        <v>57.327747000000002</v>
      </c>
      <c r="AF35" s="69">
        <v>57.273457000000001</v>
      </c>
      <c r="AG35" s="69">
        <v>57.524818000000003</v>
      </c>
      <c r="AH35" s="69">
        <v>57.479156000000003</v>
      </c>
      <c r="AI35" s="65">
        <v>1.1439E-2</v>
      </c>
      <c r="AJ35" s="31"/>
    </row>
    <row r="36" spans="1:36">
      <c r="A36" s="54" t="s">
        <v>76</v>
      </c>
      <c r="B36" s="63" t="s">
        <v>75</v>
      </c>
      <c r="C36" s="63"/>
      <c r="D36" s="63"/>
      <c r="E36" s="63"/>
      <c r="F36" s="69">
        <v>56.582644999999999</v>
      </c>
      <c r="G36" s="69">
        <v>58.322226999999998</v>
      </c>
      <c r="H36" s="69">
        <v>59.783313999999997</v>
      </c>
      <c r="I36" s="69">
        <v>64.222374000000002</v>
      </c>
      <c r="J36" s="69">
        <v>65.997482000000005</v>
      </c>
      <c r="K36" s="69">
        <v>68.148635999999996</v>
      </c>
      <c r="L36" s="69">
        <v>72.759444999999999</v>
      </c>
      <c r="M36" s="69">
        <v>74.876166999999995</v>
      </c>
      <c r="N36" s="69">
        <v>76.446303999999998</v>
      </c>
      <c r="O36" s="69">
        <v>77.157302999999999</v>
      </c>
      <c r="P36" s="69">
        <v>78.145363000000003</v>
      </c>
      <c r="Q36" s="69">
        <v>78.735664</v>
      </c>
      <c r="R36" s="69">
        <v>79.269256999999996</v>
      </c>
      <c r="S36" s="69">
        <v>79.864814999999993</v>
      </c>
      <c r="T36" s="69">
        <v>80.311751999999998</v>
      </c>
      <c r="U36" s="69">
        <v>80.510566999999995</v>
      </c>
      <c r="V36" s="69">
        <v>80.643073999999999</v>
      </c>
      <c r="W36" s="69">
        <v>81.042243999999997</v>
      </c>
      <c r="X36" s="69">
        <v>80.790893999999994</v>
      </c>
      <c r="Y36" s="69">
        <v>80.999863000000005</v>
      </c>
      <c r="Z36" s="69">
        <v>81.213393999999994</v>
      </c>
      <c r="AA36" s="69">
        <v>81.251564000000002</v>
      </c>
      <c r="AB36" s="69">
        <v>81.126784999999998</v>
      </c>
      <c r="AC36" s="69">
        <v>80.963654000000005</v>
      </c>
      <c r="AD36" s="69">
        <v>81.962256999999994</v>
      </c>
      <c r="AE36" s="69">
        <v>81.685669000000004</v>
      </c>
      <c r="AF36" s="69">
        <v>81.574020000000004</v>
      </c>
      <c r="AG36" s="69">
        <v>82.338425000000001</v>
      </c>
      <c r="AH36" s="69">
        <v>82.243483999999995</v>
      </c>
      <c r="AI36" s="65">
        <v>1.3446E-2</v>
      </c>
      <c r="AJ36" s="31"/>
    </row>
    <row r="37" spans="1:36">
      <c r="A37" s="54" t="s">
        <v>74</v>
      </c>
      <c r="B37" s="63" t="s">
        <v>73</v>
      </c>
      <c r="C37" s="63"/>
      <c r="D37" s="63"/>
      <c r="E37" s="63"/>
      <c r="F37" s="69">
        <v>36.263930999999999</v>
      </c>
      <c r="G37" s="69">
        <v>37.832123000000003</v>
      </c>
      <c r="H37" s="69">
        <v>39.014805000000003</v>
      </c>
      <c r="I37" s="69">
        <v>41.375152999999997</v>
      </c>
      <c r="J37" s="69">
        <v>42.876761999999999</v>
      </c>
      <c r="K37" s="69">
        <v>43.911583</v>
      </c>
      <c r="L37" s="69">
        <v>45.953789</v>
      </c>
      <c r="M37" s="69">
        <v>46.678477999999998</v>
      </c>
      <c r="N37" s="69">
        <v>47.207011999999999</v>
      </c>
      <c r="O37" s="69">
        <v>47.518374999999999</v>
      </c>
      <c r="P37" s="69">
        <v>47.939487</v>
      </c>
      <c r="Q37" s="69">
        <v>48.362620999999997</v>
      </c>
      <c r="R37" s="69">
        <v>48.779860999999997</v>
      </c>
      <c r="S37" s="69">
        <v>49.233046999999999</v>
      </c>
      <c r="T37" s="69">
        <v>49.585566999999998</v>
      </c>
      <c r="U37" s="69">
        <v>49.838344999999997</v>
      </c>
      <c r="V37" s="69">
        <v>50.048076999999999</v>
      </c>
      <c r="W37" s="69">
        <v>50.325744999999998</v>
      </c>
      <c r="X37" s="69">
        <v>50.338009</v>
      </c>
      <c r="Y37" s="69">
        <v>50.426777000000001</v>
      </c>
      <c r="Z37" s="69">
        <v>50.517310999999999</v>
      </c>
      <c r="AA37" s="69">
        <v>50.542614</v>
      </c>
      <c r="AB37" s="69">
        <v>50.50412</v>
      </c>
      <c r="AC37" s="69">
        <v>50.459384999999997</v>
      </c>
      <c r="AD37" s="69">
        <v>50.618049999999997</v>
      </c>
      <c r="AE37" s="69">
        <v>50.565734999999997</v>
      </c>
      <c r="AF37" s="69">
        <v>50.535651999999999</v>
      </c>
      <c r="AG37" s="69">
        <v>50.739390999999998</v>
      </c>
      <c r="AH37" s="69">
        <v>50.721836000000003</v>
      </c>
      <c r="AI37" s="65">
        <v>1.2055E-2</v>
      </c>
      <c r="AJ37" s="31"/>
    </row>
    <row r="38" spans="1:36">
      <c r="A38" s="54" t="s">
        <v>72</v>
      </c>
      <c r="B38" s="63" t="s">
        <v>71</v>
      </c>
      <c r="C38" s="63"/>
      <c r="D38" s="63"/>
      <c r="E38" s="63"/>
      <c r="F38" s="69">
        <v>37.621077999999997</v>
      </c>
      <c r="G38" s="69">
        <v>38.382415999999999</v>
      </c>
      <c r="H38" s="69">
        <v>39.075671999999997</v>
      </c>
      <c r="I38" s="69">
        <v>40.794502000000001</v>
      </c>
      <c r="J38" s="69">
        <v>41.684994000000003</v>
      </c>
      <c r="K38" s="69">
        <v>42.387779000000002</v>
      </c>
      <c r="L38" s="69">
        <v>43.992404999999998</v>
      </c>
      <c r="M38" s="69">
        <v>44.482399000000001</v>
      </c>
      <c r="N38" s="69">
        <v>44.828845999999999</v>
      </c>
      <c r="O38" s="69">
        <v>45.012852000000002</v>
      </c>
      <c r="P38" s="69">
        <v>45.295108999999997</v>
      </c>
      <c r="Q38" s="69">
        <v>45.549660000000003</v>
      </c>
      <c r="R38" s="69">
        <v>45.800465000000003</v>
      </c>
      <c r="S38" s="69">
        <v>46.072913999999997</v>
      </c>
      <c r="T38" s="69">
        <v>46.308185999999999</v>
      </c>
      <c r="U38" s="69">
        <v>46.454895</v>
      </c>
      <c r="V38" s="69">
        <v>46.573441000000003</v>
      </c>
      <c r="W38" s="69">
        <v>46.763412000000002</v>
      </c>
      <c r="X38" s="69">
        <v>46.743324000000001</v>
      </c>
      <c r="Y38" s="69">
        <v>46.781216000000001</v>
      </c>
      <c r="Z38" s="69">
        <v>46.812752000000003</v>
      </c>
      <c r="AA38" s="69">
        <v>46.781078000000001</v>
      </c>
      <c r="AB38" s="69">
        <v>46.720787000000001</v>
      </c>
      <c r="AC38" s="69">
        <v>46.649310999999997</v>
      </c>
      <c r="AD38" s="69">
        <v>46.812587999999998</v>
      </c>
      <c r="AE38" s="69">
        <v>46.721981</v>
      </c>
      <c r="AF38" s="69">
        <v>46.686661000000001</v>
      </c>
      <c r="AG38" s="69">
        <v>46.844208000000002</v>
      </c>
      <c r="AH38" s="69">
        <v>46.809134999999998</v>
      </c>
      <c r="AI38" s="65">
        <v>7.835E-3</v>
      </c>
      <c r="AJ38" s="31"/>
    </row>
    <row r="39" spans="1:36">
      <c r="A39" s="54" t="s">
        <v>70</v>
      </c>
      <c r="B39" s="63" t="s">
        <v>69</v>
      </c>
      <c r="C39" s="63"/>
      <c r="D39" s="63"/>
      <c r="E39" s="63"/>
      <c r="F39" s="69">
        <v>49.658656999999998</v>
      </c>
      <c r="G39" s="69">
        <v>50.63982</v>
      </c>
      <c r="H39" s="69">
        <v>51.418788999999997</v>
      </c>
      <c r="I39" s="69">
        <v>54.041266999999998</v>
      </c>
      <c r="J39" s="69">
        <v>54.808311000000003</v>
      </c>
      <c r="K39" s="69">
        <v>55.812793999999997</v>
      </c>
      <c r="L39" s="69">
        <v>58.414130999999998</v>
      </c>
      <c r="M39" s="69">
        <v>59.295653999999999</v>
      </c>
      <c r="N39" s="69">
        <v>59.885936999999998</v>
      </c>
      <c r="O39" s="69">
        <v>60.128425999999997</v>
      </c>
      <c r="P39" s="69">
        <v>60.482559000000002</v>
      </c>
      <c r="Q39" s="69">
        <v>60.696911</v>
      </c>
      <c r="R39" s="69">
        <v>60.896141</v>
      </c>
      <c r="S39" s="69">
        <v>61.139969000000001</v>
      </c>
      <c r="T39" s="69">
        <v>61.342109999999998</v>
      </c>
      <c r="U39" s="69">
        <v>61.456459000000002</v>
      </c>
      <c r="V39" s="69">
        <v>61.545490000000001</v>
      </c>
      <c r="W39" s="69">
        <v>61.791069</v>
      </c>
      <c r="X39" s="69">
        <v>61.720492999999998</v>
      </c>
      <c r="Y39" s="69">
        <v>61.820892000000001</v>
      </c>
      <c r="Z39" s="69">
        <v>61.909644999999998</v>
      </c>
      <c r="AA39" s="69">
        <v>61.923454</v>
      </c>
      <c r="AB39" s="69">
        <v>61.848678999999997</v>
      </c>
      <c r="AC39" s="69">
        <v>61.762374999999999</v>
      </c>
      <c r="AD39" s="69">
        <v>62.120818999999997</v>
      </c>
      <c r="AE39" s="69">
        <v>61.989952000000002</v>
      </c>
      <c r="AF39" s="69">
        <v>61.932670999999999</v>
      </c>
      <c r="AG39" s="69">
        <v>62.331699</v>
      </c>
      <c r="AH39" s="69">
        <v>62.272804000000001</v>
      </c>
      <c r="AI39" s="65">
        <v>8.1169999999999992E-3</v>
      </c>
      <c r="AJ39" s="31"/>
    </row>
    <row r="40" spans="1:36">
      <c r="A40" s="54" t="s">
        <v>68</v>
      </c>
      <c r="B40" s="63" t="s">
        <v>67</v>
      </c>
      <c r="C40" s="63"/>
      <c r="D40" s="63"/>
      <c r="E40" s="63"/>
      <c r="F40" s="69">
        <v>32.951321</v>
      </c>
      <c r="G40" s="69">
        <v>33.825710000000001</v>
      </c>
      <c r="H40" s="69">
        <v>34.570250999999999</v>
      </c>
      <c r="I40" s="69">
        <v>36.235542000000002</v>
      </c>
      <c r="J40" s="69">
        <v>37.203814999999999</v>
      </c>
      <c r="K40" s="69">
        <v>37.859802000000002</v>
      </c>
      <c r="L40" s="69">
        <v>39.251300999999998</v>
      </c>
      <c r="M40" s="69">
        <v>39.654640000000001</v>
      </c>
      <c r="N40" s="69">
        <v>39.942870999999997</v>
      </c>
      <c r="O40" s="69">
        <v>40.123778999999999</v>
      </c>
      <c r="P40" s="69">
        <v>40.372107999999997</v>
      </c>
      <c r="Q40" s="69">
        <v>40.635685000000002</v>
      </c>
      <c r="R40" s="69">
        <v>40.898228000000003</v>
      </c>
      <c r="S40" s="69">
        <v>41.187041999999998</v>
      </c>
      <c r="T40" s="69">
        <v>41.415565000000001</v>
      </c>
      <c r="U40" s="69">
        <v>41.589336000000003</v>
      </c>
      <c r="V40" s="69">
        <v>41.735809000000003</v>
      </c>
      <c r="W40" s="69">
        <v>41.930031</v>
      </c>
      <c r="X40" s="69">
        <v>41.954326999999999</v>
      </c>
      <c r="Y40" s="69">
        <v>42.014381</v>
      </c>
      <c r="Z40" s="69">
        <v>42.070942000000002</v>
      </c>
      <c r="AA40" s="69">
        <v>42.089371</v>
      </c>
      <c r="AB40" s="69">
        <v>42.062252000000001</v>
      </c>
      <c r="AC40" s="69">
        <v>42.034523</v>
      </c>
      <c r="AD40" s="69">
        <v>42.106945000000003</v>
      </c>
      <c r="AE40" s="69">
        <v>42.074627</v>
      </c>
      <c r="AF40" s="69">
        <v>42.053328999999998</v>
      </c>
      <c r="AG40" s="69">
        <v>42.192115999999999</v>
      </c>
      <c r="AH40" s="69">
        <v>42.175429999999999</v>
      </c>
      <c r="AI40" s="65">
        <v>8.8529999999999998E-3</v>
      </c>
      <c r="AJ40" s="31"/>
    </row>
    <row r="41" spans="1:36">
      <c r="A41" s="54" t="s">
        <v>66</v>
      </c>
      <c r="B41" s="63" t="s">
        <v>65</v>
      </c>
      <c r="C41" s="63"/>
      <c r="D41" s="63"/>
      <c r="E41" s="63"/>
      <c r="F41" s="69">
        <v>30.687853</v>
      </c>
      <c r="G41" s="69">
        <v>31.308468000000001</v>
      </c>
      <c r="H41" s="69">
        <v>31.873774999999998</v>
      </c>
      <c r="I41" s="69">
        <v>33.275241999999999</v>
      </c>
      <c r="J41" s="69">
        <v>34.001517999999997</v>
      </c>
      <c r="K41" s="69">
        <v>34.574638</v>
      </c>
      <c r="L41" s="69">
        <v>35.883228000000003</v>
      </c>
      <c r="M41" s="69">
        <v>36.282809999999998</v>
      </c>
      <c r="N41" s="69">
        <v>36.565350000000002</v>
      </c>
      <c r="O41" s="69">
        <v>36.715401</v>
      </c>
      <c r="P41" s="69">
        <v>36.945652000000003</v>
      </c>
      <c r="Q41" s="69">
        <v>37.153278</v>
      </c>
      <c r="R41" s="69">
        <v>37.357868000000003</v>
      </c>
      <c r="S41" s="69">
        <v>37.580081999999997</v>
      </c>
      <c r="T41" s="69">
        <v>37.772025999999997</v>
      </c>
      <c r="U41" s="69">
        <v>37.891651000000003</v>
      </c>
      <c r="V41" s="69">
        <v>37.988308000000004</v>
      </c>
      <c r="W41" s="69">
        <v>38.143211000000001</v>
      </c>
      <c r="X41" s="69">
        <v>38.126759</v>
      </c>
      <c r="Y41" s="69">
        <v>38.157573999999997</v>
      </c>
      <c r="Z41" s="69">
        <v>38.183200999999997</v>
      </c>
      <c r="AA41" s="69">
        <v>38.157218999999998</v>
      </c>
      <c r="AB41" s="69">
        <v>38.107975000000003</v>
      </c>
      <c r="AC41" s="69">
        <v>38.049587000000002</v>
      </c>
      <c r="AD41" s="69">
        <v>38.182837999999997</v>
      </c>
      <c r="AE41" s="69">
        <v>38.108822000000004</v>
      </c>
      <c r="AF41" s="69">
        <v>38.080002</v>
      </c>
      <c r="AG41" s="69">
        <v>38.208388999999997</v>
      </c>
      <c r="AH41" s="69">
        <v>38.179749000000001</v>
      </c>
      <c r="AI41" s="65">
        <v>7.8320000000000004E-3</v>
      </c>
      <c r="AJ41" s="31"/>
    </row>
    <row r="42" spans="1:36">
      <c r="A42" s="54" t="s">
        <v>64</v>
      </c>
      <c r="B42" s="63" t="s">
        <v>63</v>
      </c>
      <c r="C42" s="63"/>
      <c r="D42" s="63"/>
      <c r="E42" s="63"/>
      <c r="F42" s="69">
        <v>40.552002000000002</v>
      </c>
      <c r="G42" s="69">
        <v>41.353237</v>
      </c>
      <c r="H42" s="69">
        <v>41.989353000000001</v>
      </c>
      <c r="I42" s="69">
        <v>44.130909000000003</v>
      </c>
      <c r="J42" s="69">
        <v>44.757289999999998</v>
      </c>
      <c r="K42" s="69">
        <v>45.577564000000002</v>
      </c>
      <c r="L42" s="69">
        <v>47.701855000000002</v>
      </c>
      <c r="M42" s="69">
        <v>48.421719000000003</v>
      </c>
      <c r="N42" s="69">
        <v>48.903754999999997</v>
      </c>
      <c r="O42" s="69">
        <v>49.101771999999997</v>
      </c>
      <c r="P42" s="69">
        <v>49.390965000000001</v>
      </c>
      <c r="Q42" s="69">
        <v>49.566006000000002</v>
      </c>
      <c r="R42" s="69">
        <v>49.728703000000003</v>
      </c>
      <c r="S42" s="69">
        <v>49.927813999999998</v>
      </c>
      <c r="T42" s="69">
        <v>50.092888000000002</v>
      </c>
      <c r="U42" s="69">
        <v>50.186264000000001</v>
      </c>
      <c r="V42" s="69">
        <v>50.258968000000003</v>
      </c>
      <c r="W42" s="69">
        <v>50.459515000000003</v>
      </c>
      <c r="X42" s="69">
        <v>50.401878000000004</v>
      </c>
      <c r="Y42" s="69">
        <v>50.483868000000001</v>
      </c>
      <c r="Z42" s="69">
        <v>50.556342999999998</v>
      </c>
      <c r="AA42" s="69">
        <v>50.567619000000001</v>
      </c>
      <c r="AB42" s="69">
        <v>50.506557000000001</v>
      </c>
      <c r="AC42" s="69">
        <v>50.436081000000001</v>
      </c>
      <c r="AD42" s="69">
        <v>50.728789999999996</v>
      </c>
      <c r="AE42" s="69">
        <v>50.621924999999997</v>
      </c>
      <c r="AF42" s="69">
        <v>50.575145999999997</v>
      </c>
      <c r="AG42" s="69">
        <v>50.901001000000001</v>
      </c>
      <c r="AH42" s="69">
        <v>50.852905</v>
      </c>
      <c r="AI42" s="65">
        <v>8.1169999999999992E-3</v>
      </c>
      <c r="AJ42" s="31"/>
    </row>
    <row r="43" spans="1:36">
      <c r="A43" s="54" t="s">
        <v>62</v>
      </c>
      <c r="B43" s="63" t="s">
        <v>61</v>
      </c>
      <c r="C43" s="63"/>
      <c r="D43" s="63"/>
      <c r="E43" s="63"/>
      <c r="F43" s="69">
        <v>26.867122999999999</v>
      </c>
      <c r="G43" s="69">
        <v>27.580062999999999</v>
      </c>
      <c r="H43" s="69">
        <v>28.18713</v>
      </c>
      <c r="I43" s="69">
        <v>29.544938999999999</v>
      </c>
      <c r="J43" s="69">
        <v>30.334429</v>
      </c>
      <c r="K43" s="69">
        <v>30.869291</v>
      </c>
      <c r="L43" s="69">
        <v>32.003860000000003</v>
      </c>
      <c r="M43" s="69">
        <v>32.332729</v>
      </c>
      <c r="N43" s="69">
        <v>32.567737999999999</v>
      </c>
      <c r="O43" s="69">
        <v>32.715243999999998</v>
      </c>
      <c r="P43" s="69">
        <v>32.917721</v>
      </c>
      <c r="Q43" s="69">
        <v>33.132629000000001</v>
      </c>
      <c r="R43" s="69">
        <v>33.346694999999997</v>
      </c>
      <c r="S43" s="69">
        <v>33.582183999999998</v>
      </c>
      <c r="T43" s="69">
        <v>33.768512999999999</v>
      </c>
      <c r="U43" s="69">
        <v>33.910198000000001</v>
      </c>
      <c r="V43" s="69">
        <v>34.029625000000003</v>
      </c>
      <c r="W43" s="69">
        <v>34.187984</v>
      </c>
      <c r="X43" s="69">
        <v>34.207794</v>
      </c>
      <c r="Y43" s="69">
        <v>34.25676</v>
      </c>
      <c r="Z43" s="69">
        <v>34.302878999999997</v>
      </c>
      <c r="AA43" s="69">
        <v>34.317905000000003</v>
      </c>
      <c r="AB43" s="69">
        <v>34.295791999999999</v>
      </c>
      <c r="AC43" s="69">
        <v>34.273186000000003</v>
      </c>
      <c r="AD43" s="69">
        <v>34.332233000000002</v>
      </c>
      <c r="AE43" s="69">
        <v>34.305881999999997</v>
      </c>
      <c r="AF43" s="69">
        <v>34.288516999999999</v>
      </c>
      <c r="AG43" s="69">
        <v>34.401679999999999</v>
      </c>
      <c r="AH43" s="69">
        <v>34.388072999999999</v>
      </c>
      <c r="AI43" s="65">
        <v>8.8529999999999998E-3</v>
      </c>
      <c r="AJ43" s="31"/>
    </row>
    <row r="44" spans="1:36">
      <c r="A44" s="54" t="s">
        <v>60</v>
      </c>
      <c r="B44" s="63" t="s">
        <v>59</v>
      </c>
      <c r="C44" s="63"/>
      <c r="D44" s="63"/>
      <c r="E44" s="63"/>
      <c r="F44" s="69">
        <v>24.416388999999999</v>
      </c>
      <c r="G44" s="69">
        <v>24.836956000000001</v>
      </c>
      <c r="H44" s="69">
        <v>25.286928</v>
      </c>
      <c r="I44" s="69">
        <v>25.785551000000002</v>
      </c>
      <c r="J44" s="69">
        <v>26.309719000000001</v>
      </c>
      <c r="K44" s="69">
        <v>26.853071</v>
      </c>
      <c r="L44" s="69">
        <v>27.439551999999999</v>
      </c>
      <c r="M44" s="69">
        <v>28.039261</v>
      </c>
      <c r="N44" s="69">
        <v>28.645572999999999</v>
      </c>
      <c r="O44" s="69">
        <v>29.223606</v>
      </c>
      <c r="P44" s="69">
        <v>29.795773000000001</v>
      </c>
      <c r="Q44" s="69">
        <v>30.329742</v>
      </c>
      <c r="R44" s="69">
        <v>30.858115999999999</v>
      </c>
      <c r="S44" s="69">
        <v>31.383734</v>
      </c>
      <c r="T44" s="69">
        <v>31.896933000000001</v>
      </c>
      <c r="U44" s="69">
        <v>32.386234000000002</v>
      </c>
      <c r="V44" s="69">
        <v>32.857269000000002</v>
      </c>
      <c r="W44" s="69">
        <v>33.317824999999999</v>
      </c>
      <c r="X44" s="69">
        <v>33.744926</v>
      </c>
      <c r="Y44" s="69">
        <v>34.150565999999998</v>
      </c>
      <c r="Z44" s="69">
        <v>34.526347999999999</v>
      </c>
      <c r="AA44" s="69">
        <v>34.855293000000003</v>
      </c>
      <c r="AB44" s="69">
        <v>35.133709000000003</v>
      </c>
      <c r="AC44" s="69">
        <v>35.376598000000001</v>
      </c>
      <c r="AD44" s="69">
        <v>35.587673000000002</v>
      </c>
      <c r="AE44" s="69">
        <v>35.763168</v>
      </c>
      <c r="AF44" s="69">
        <v>35.911662999999997</v>
      </c>
      <c r="AG44" s="69">
        <v>36.041504000000003</v>
      </c>
      <c r="AH44" s="69">
        <v>36.145099999999999</v>
      </c>
      <c r="AI44" s="65">
        <v>1.4109E-2</v>
      </c>
      <c r="AJ44" s="31"/>
    </row>
    <row r="45" spans="1:36">
      <c r="A45" s="54" t="s">
        <v>58</v>
      </c>
      <c r="B45" s="63" t="s">
        <v>57</v>
      </c>
      <c r="C45" s="63"/>
      <c r="D45" s="63"/>
      <c r="E45" s="63"/>
      <c r="F45" s="69">
        <v>15.821263</v>
      </c>
      <c r="G45" s="69">
        <v>16.131247999999999</v>
      </c>
      <c r="H45" s="69">
        <v>16.678804</v>
      </c>
      <c r="I45" s="69">
        <v>17.193453000000002</v>
      </c>
      <c r="J45" s="69">
        <v>17.382670999999998</v>
      </c>
      <c r="K45" s="69">
        <v>17.655719999999999</v>
      </c>
      <c r="L45" s="69">
        <v>17.641428000000001</v>
      </c>
      <c r="M45" s="69">
        <v>17.714843999999999</v>
      </c>
      <c r="N45" s="69">
        <v>17.746100999999999</v>
      </c>
      <c r="O45" s="69">
        <v>17.752108</v>
      </c>
      <c r="P45" s="69">
        <v>17.726762999999998</v>
      </c>
      <c r="Q45" s="69">
        <v>17.703925999999999</v>
      </c>
      <c r="R45" s="69">
        <v>17.685976</v>
      </c>
      <c r="S45" s="69">
        <v>17.669809000000001</v>
      </c>
      <c r="T45" s="69">
        <v>17.656127999999999</v>
      </c>
      <c r="U45" s="69">
        <v>17.644224000000001</v>
      </c>
      <c r="V45" s="69">
        <v>17.635103000000001</v>
      </c>
      <c r="W45" s="69">
        <v>17.627134000000002</v>
      </c>
      <c r="X45" s="69">
        <v>17.621216</v>
      </c>
      <c r="Y45" s="69">
        <v>17.615825999999998</v>
      </c>
      <c r="Z45" s="69">
        <v>17.612106000000001</v>
      </c>
      <c r="AA45" s="69">
        <v>17.608646</v>
      </c>
      <c r="AB45" s="69">
        <v>17.607035</v>
      </c>
      <c r="AC45" s="69">
        <v>17.606117000000001</v>
      </c>
      <c r="AD45" s="69">
        <v>17.607099999999999</v>
      </c>
      <c r="AE45" s="69">
        <v>17.455801000000001</v>
      </c>
      <c r="AF45" s="69">
        <v>17.469227</v>
      </c>
      <c r="AG45" s="69">
        <v>17.484673999999998</v>
      </c>
      <c r="AH45" s="69">
        <v>17.514999</v>
      </c>
      <c r="AI45" s="65">
        <v>3.6389999999999999E-3</v>
      </c>
      <c r="AJ45" s="31"/>
    </row>
    <row r="46" spans="1:36">
      <c r="A46" s="54" t="s">
        <v>56</v>
      </c>
      <c r="B46" s="63" t="s">
        <v>55</v>
      </c>
      <c r="C46" s="63"/>
      <c r="D46" s="63"/>
      <c r="E46" s="63"/>
      <c r="F46" s="69">
        <v>13.428094</v>
      </c>
      <c r="G46" s="69">
        <v>13.70518</v>
      </c>
      <c r="H46" s="69">
        <v>13.988607999999999</v>
      </c>
      <c r="I46" s="69">
        <v>14.298017</v>
      </c>
      <c r="J46" s="69">
        <v>14.623931000000001</v>
      </c>
      <c r="K46" s="69">
        <v>14.947717000000001</v>
      </c>
      <c r="L46" s="69">
        <v>15.224836</v>
      </c>
      <c r="M46" s="69">
        <v>15.477124999999999</v>
      </c>
      <c r="N46" s="69">
        <v>15.708449999999999</v>
      </c>
      <c r="O46" s="69">
        <v>15.906402999999999</v>
      </c>
      <c r="P46" s="69">
        <v>16.084123999999999</v>
      </c>
      <c r="Q46" s="69">
        <v>16.239180000000001</v>
      </c>
      <c r="R46" s="69">
        <v>16.374127999999999</v>
      </c>
      <c r="S46" s="69">
        <v>16.504307000000001</v>
      </c>
      <c r="T46" s="69">
        <v>16.623000999999999</v>
      </c>
      <c r="U46" s="69">
        <v>16.732641000000001</v>
      </c>
      <c r="V46" s="69">
        <v>16.834803000000001</v>
      </c>
      <c r="W46" s="69">
        <v>16.930444999999999</v>
      </c>
      <c r="X46" s="69">
        <v>17.012526000000001</v>
      </c>
      <c r="Y46" s="69">
        <v>17.084282000000002</v>
      </c>
      <c r="Z46" s="69">
        <v>17.141766000000001</v>
      </c>
      <c r="AA46" s="69">
        <v>17.21096</v>
      </c>
      <c r="AB46" s="69">
        <v>17.279800000000002</v>
      </c>
      <c r="AC46" s="69">
        <v>17.324511999999999</v>
      </c>
      <c r="AD46" s="69">
        <v>17.374506</v>
      </c>
      <c r="AE46" s="69">
        <v>17.402925</v>
      </c>
      <c r="AF46" s="69">
        <v>17.441884999999999</v>
      </c>
      <c r="AG46" s="69">
        <v>17.468942999999999</v>
      </c>
      <c r="AH46" s="69">
        <v>17.502464</v>
      </c>
      <c r="AI46" s="65">
        <v>9.5090000000000001E-3</v>
      </c>
      <c r="AJ46" s="31"/>
    </row>
    <row r="47" spans="1:36">
      <c r="A47" s="54" t="s">
        <v>54</v>
      </c>
      <c r="B47" s="63" t="s">
        <v>53</v>
      </c>
      <c r="C47" s="63"/>
      <c r="D47" s="63"/>
      <c r="E47" s="63"/>
      <c r="F47" s="69">
        <v>7.4724060000000003</v>
      </c>
      <c r="G47" s="69">
        <v>7.5785289999999996</v>
      </c>
      <c r="H47" s="69">
        <v>7.7053229999999999</v>
      </c>
      <c r="I47" s="69">
        <v>7.8485899999999997</v>
      </c>
      <c r="J47" s="69">
        <v>8.002383</v>
      </c>
      <c r="K47" s="69">
        <v>8.1636769999999999</v>
      </c>
      <c r="L47" s="69">
        <v>8.3212849999999996</v>
      </c>
      <c r="M47" s="69">
        <v>8.4797550000000008</v>
      </c>
      <c r="N47" s="69">
        <v>8.6382940000000001</v>
      </c>
      <c r="O47" s="69">
        <v>8.7959300000000002</v>
      </c>
      <c r="P47" s="69">
        <v>8.9485489999999999</v>
      </c>
      <c r="Q47" s="69">
        <v>9.0909969999999998</v>
      </c>
      <c r="R47" s="69">
        <v>9.2225160000000006</v>
      </c>
      <c r="S47" s="69">
        <v>9.3430680000000006</v>
      </c>
      <c r="T47" s="69">
        <v>9.4533149999999999</v>
      </c>
      <c r="U47" s="69">
        <v>9.5530629999999999</v>
      </c>
      <c r="V47" s="69">
        <v>9.6434440000000006</v>
      </c>
      <c r="W47" s="69">
        <v>9.7267100000000006</v>
      </c>
      <c r="X47" s="69">
        <v>9.8045930000000006</v>
      </c>
      <c r="Y47" s="69">
        <v>9.8772749999999991</v>
      </c>
      <c r="Z47" s="69">
        <v>9.9424309999999991</v>
      </c>
      <c r="AA47" s="69">
        <v>10.001567</v>
      </c>
      <c r="AB47" s="69">
        <v>10.055840999999999</v>
      </c>
      <c r="AC47" s="69">
        <v>10.108454</v>
      </c>
      <c r="AD47" s="69">
        <v>10.161227999999999</v>
      </c>
      <c r="AE47" s="69">
        <v>10.213310999999999</v>
      </c>
      <c r="AF47" s="69">
        <v>10.263764</v>
      </c>
      <c r="AG47" s="69">
        <v>10.314513</v>
      </c>
      <c r="AH47" s="69">
        <v>10.365861000000001</v>
      </c>
      <c r="AI47" s="65">
        <v>1.1757999999999999E-2</v>
      </c>
      <c r="AJ47" s="31"/>
    </row>
    <row r="48" spans="1:36">
      <c r="A48" s="13"/>
      <c r="B48" s="62" t="s">
        <v>52</v>
      </c>
      <c r="C48" s="62"/>
      <c r="D48" s="62"/>
      <c r="E48" s="62"/>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row>
    <row r="49" spans="1:36">
      <c r="A49" s="54" t="s">
        <v>51</v>
      </c>
      <c r="B49" s="63" t="s">
        <v>50</v>
      </c>
      <c r="C49" s="63"/>
      <c r="D49" s="63"/>
      <c r="E49" s="63"/>
      <c r="F49" s="69">
        <v>72.717087000000006</v>
      </c>
      <c r="G49" s="69">
        <v>73.091971999999998</v>
      </c>
      <c r="H49" s="69">
        <v>73.492531</v>
      </c>
      <c r="I49" s="69">
        <v>74.018456</v>
      </c>
      <c r="J49" s="69">
        <v>74.683121</v>
      </c>
      <c r="K49" s="69">
        <v>75.131766999999996</v>
      </c>
      <c r="L49" s="69">
        <v>75.592140000000001</v>
      </c>
      <c r="M49" s="69">
        <v>76.024017000000001</v>
      </c>
      <c r="N49" s="69">
        <v>76.492362999999997</v>
      </c>
      <c r="O49" s="69">
        <v>77.014213999999996</v>
      </c>
      <c r="P49" s="69">
        <v>77.600960000000001</v>
      </c>
      <c r="Q49" s="69">
        <v>78.266677999999999</v>
      </c>
      <c r="R49" s="69">
        <v>78.981505999999996</v>
      </c>
      <c r="S49" s="69">
        <v>79.730591000000004</v>
      </c>
      <c r="T49" s="69">
        <v>80.489220000000003</v>
      </c>
      <c r="U49" s="69">
        <v>81.260979000000006</v>
      </c>
      <c r="V49" s="69">
        <v>82.048454000000007</v>
      </c>
      <c r="W49" s="69">
        <v>82.814575000000005</v>
      </c>
      <c r="X49" s="69">
        <v>83.594772000000006</v>
      </c>
      <c r="Y49" s="69">
        <v>84.382309000000006</v>
      </c>
      <c r="Z49" s="69">
        <v>85.171204000000003</v>
      </c>
      <c r="AA49" s="69">
        <v>85.974022000000005</v>
      </c>
      <c r="AB49" s="69">
        <v>86.764037999999999</v>
      </c>
      <c r="AC49" s="69">
        <v>87.549926999999997</v>
      </c>
      <c r="AD49" s="69">
        <v>88.321090999999996</v>
      </c>
      <c r="AE49" s="69">
        <v>89.091155999999998</v>
      </c>
      <c r="AF49" s="69">
        <v>89.849761999999998</v>
      </c>
      <c r="AG49" s="69">
        <v>90.593376000000006</v>
      </c>
      <c r="AH49" s="69">
        <v>91.328147999999999</v>
      </c>
      <c r="AI49" s="65">
        <v>8.1720000000000004E-3</v>
      </c>
      <c r="AJ49" s="31"/>
    </row>
    <row r="50" spans="1:36" ht="15" customHeight="1">
      <c r="A50" s="13"/>
      <c r="B50" s="62" t="s">
        <v>49</v>
      </c>
      <c r="C50" s="62"/>
      <c r="D50" s="62"/>
      <c r="E50" s="62"/>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row>
    <row r="51" spans="1:36" ht="15" customHeight="1">
      <c r="A51" s="54" t="s">
        <v>48</v>
      </c>
      <c r="B51" s="63" t="s">
        <v>47</v>
      </c>
      <c r="C51" s="63"/>
      <c r="D51" s="63"/>
      <c r="E51" s="63"/>
      <c r="F51" s="69">
        <v>3.3663400000000001</v>
      </c>
      <c r="G51" s="69">
        <v>3.3698929999999998</v>
      </c>
      <c r="H51" s="69">
        <v>3.3734500000000001</v>
      </c>
      <c r="I51" s="69">
        <v>3.3770099999999998</v>
      </c>
      <c r="J51" s="69">
        <v>3.3805740000000002</v>
      </c>
      <c r="K51" s="69">
        <v>3.3841420000000002</v>
      </c>
      <c r="L51" s="69">
        <v>3.3877130000000002</v>
      </c>
      <c r="M51" s="69">
        <v>3.391289</v>
      </c>
      <c r="N51" s="69">
        <v>3.3948680000000002</v>
      </c>
      <c r="O51" s="69">
        <v>3.3984510000000001</v>
      </c>
      <c r="P51" s="69">
        <v>3.402037</v>
      </c>
      <c r="Q51" s="69">
        <v>3.4056280000000001</v>
      </c>
      <c r="R51" s="69">
        <v>3.4092220000000002</v>
      </c>
      <c r="S51" s="69">
        <v>3.41282</v>
      </c>
      <c r="T51" s="69">
        <v>3.4164219999999998</v>
      </c>
      <c r="U51" s="69">
        <v>3.4200270000000002</v>
      </c>
      <c r="V51" s="69">
        <v>3.4236369999999998</v>
      </c>
      <c r="W51" s="69">
        <v>3.4272499999999999</v>
      </c>
      <c r="X51" s="69">
        <v>3.4308670000000001</v>
      </c>
      <c r="Y51" s="69">
        <v>3.434488</v>
      </c>
      <c r="Z51" s="69">
        <v>3.438113</v>
      </c>
      <c r="AA51" s="69">
        <v>3.4417409999999999</v>
      </c>
      <c r="AB51" s="69">
        <v>3.445373</v>
      </c>
      <c r="AC51" s="69">
        <v>3.4490099999999999</v>
      </c>
      <c r="AD51" s="69">
        <v>3.4526490000000001</v>
      </c>
      <c r="AE51" s="69">
        <v>3.4562930000000001</v>
      </c>
      <c r="AF51" s="69">
        <v>3.4599410000000002</v>
      </c>
      <c r="AG51" s="69">
        <v>3.4635929999999999</v>
      </c>
      <c r="AH51" s="69">
        <v>3.4672480000000001</v>
      </c>
      <c r="AI51" s="65">
        <v>1.0549999999999999E-3</v>
      </c>
      <c r="AJ51" s="31"/>
    </row>
    <row r="52" spans="1:36" ht="15" customHeight="1">
      <c r="A52" s="54" t="s">
        <v>46</v>
      </c>
      <c r="B52" s="63" t="s">
        <v>45</v>
      </c>
      <c r="C52" s="63"/>
      <c r="D52" s="63"/>
      <c r="E52" s="63"/>
      <c r="F52" s="69">
        <v>4.8202259999999999</v>
      </c>
      <c r="G52" s="69">
        <v>4.8389660000000001</v>
      </c>
      <c r="H52" s="69">
        <v>4.8577789999999998</v>
      </c>
      <c r="I52" s="69">
        <v>4.876665</v>
      </c>
      <c r="J52" s="69">
        <v>4.8956239999999998</v>
      </c>
      <c r="K52" s="69">
        <v>4.9146570000000001</v>
      </c>
      <c r="L52" s="69">
        <v>4.933764</v>
      </c>
      <c r="M52" s="69">
        <v>4.9529449999999997</v>
      </c>
      <c r="N52" s="69">
        <v>4.9722</v>
      </c>
      <c r="O52" s="69">
        <v>4.9915310000000002</v>
      </c>
      <c r="P52" s="69">
        <v>5.0109370000000002</v>
      </c>
      <c r="Q52" s="69">
        <v>5.0304180000000001</v>
      </c>
      <c r="R52" s="69">
        <v>5.0499749999999999</v>
      </c>
      <c r="S52" s="69">
        <v>5.0696079999999997</v>
      </c>
      <c r="T52" s="69">
        <v>5.0893170000000003</v>
      </c>
      <c r="U52" s="69">
        <v>5.1091030000000002</v>
      </c>
      <c r="V52" s="69">
        <v>5.1289660000000001</v>
      </c>
      <c r="W52" s="69">
        <v>5.1489060000000002</v>
      </c>
      <c r="X52" s="69">
        <v>5.1689230000000004</v>
      </c>
      <c r="Y52" s="69">
        <v>5.189019</v>
      </c>
      <c r="Z52" s="69">
        <v>5.2091919999999998</v>
      </c>
      <c r="AA52" s="69">
        <v>5.2294450000000001</v>
      </c>
      <c r="AB52" s="69">
        <v>5.2497749999999996</v>
      </c>
      <c r="AC52" s="69">
        <v>5.2701849999999997</v>
      </c>
      <c r="AD52" s="69">
        <v>5.2906740000000001</v>
      </c>
      <c r="AE52" s="69">
        <v>5.3112430000000002</v>
      </c>
      <c r="AF52" s="69">
        <v>5.3318919999999999</v>
      </c>
      <c r="AG52" s="69">
        <v>5.3526210000000001</v>
      </c>
      <c r="AH52" s="69">
        <v>5.3734299999999999</v>
      </c>
      <c r="AI52" s="65">
        <v>3.888E-3</v>
      </c>
      <c r="AJ52" s="31"/>
    </row>
    <row r="53" spans="1:36" ht="15" customHeight="1">
      <c r="A53" s="13"/>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row>
    <row r="54" spans="1:36" ht="15" customHeight="1">
      <c r="A54" s="13"/>
      <c r="B54" s="62" t="s">
        <v>44</v>
      </c>
      <c r="C54" s="62"/>
      <c r="D54" s="62"/>
      <c r="E54" s="62"/>
      <c r="F54" s="31"/>
      <c r="G54" s="31">
        <f>G65/$F$65</f>
        <v>1.0732693784233525</v>
      </c>
      <c r="H54" s="31">
        <f t="shared" ref="H54:AH54" si="0">H65/$F$65</f>
        <v>1.0886236231664816</v>
      </c>
      <c r="I54" s="31">
        <f t="shared" si="0"/>
        <v>1.0907315092578584</v>
      </c>
      <c r="J54" s="31">
        <f t="shared" si="0"/>
        <v>1.1045701310970997</v>
      </c>
      <c r="K54" s="31">
        <f t="shared" si="0"/>
        <v>1.1182453453822023</v>
      </c>
      <c r="L54" s="31">
        <f t="shared" si="0"/>
        <v>1.1290648521054598</v>
      </c>
      <c r="M54" s="31">
        <f t="shared" si="0"/>
        <v>1.1371124957542578</v>
      </c>
      <c r="N54" s="31">
        <f t="shared" si="0"/>
        <v>1.1427604031385667</v>
      </c>
      <c r="O54" s="31">
        <f t="shared" si="0"/>
        <v>1.1484136622986663</v>
      </c>
      <c r="P54" s="31">
        <f t="shared" si="0"/>
        <v>1.1573882335143897</v>
      </c>
      <c r="Q54" s="31">
        <f t="shared" si="0"/>
        <v>1.1668469620466331</v>
      </c>
      <c r="R54" s="31">
        <f t="shared" si="0"/>
        <v>1.1753937479841643</v>
      </c>
      <c r="S54" s="31">
        <f t="shared" si="0"/>
        <v>1.1855696144723433</v>
      </c>
      <c r="T54" s="31">
        <f t="shared" si="0"/>
        <v>1.1987353397021843</v>
      </c>
      <c r="U54" s="31">
        <f t="shared" si="0"/>
        <v>1.2144588569748622</v>
      </c>
      <c r="V54" s="31">
        <f t="shared" si="0"/>
        <v>1.2309697988588586</v>
      </c>
      <c r="W54" s="31">
        <f t="shared" si="0"/>
        <v>1.2482082254653191</v>
      </c>
      <c r="X54" s="31">
        <f t="shared" si="0"/>
        <v>1.268243846884981</v>
      </c>
      <c r="Y54" s="31">
        <f t="shared" si="0"/>
        <v>1.2874242545333108</v>
      </c>
      <c r="Z54" s="31">
        <f t="shared" si="0"/>
        <v>1.3069386129909719</v>
      </c>
      <c r="AA54" s="31">
        <f t="shared" si="0"/>
        <v>1.3267498166124827</v>
      </c>
      <c r="AB54" s="31">
        <f t="shared" si="0"/>
        <v>1.3465103567565098</v>
      </c>
      <c r="AC54" s="31">
        <f t="shared" si="0"/>
        <v>1.3657442821627452</v>
      </c>
      <c r="AD54" s="31">
        <f t="shared" si="0"/>
        <v>1.384480849205511</v>
      </c>
      <c r="AE54" s="31">
        <f t="shared" si="0"/>
        <v>1.4045692748129732</v>
      </c>
      <c r="AF54" s="31">
        <f t="shared" si="0"/>
        <v>1.4248582136200552</v>
      </c>
      <c r="AG54" s="31">
        <f t="shared" si="0"/>
        <v>1.4448549454689723</v>
      </c>
      <c r="AH54" s="31">
        <f t="shared" si="0"/>
        <v>1.4671565087583593</v>
      </c>
      <c r="AI54" s="31"/>
      <c r="AJ54" s="31"/>
    </row>
    <row r="55" spans="1:36" ht="15" customHeight="1">
      <c r="A55" s="13"/>
      <c r="B55" s="62" t="s">
        <v>43</v>
      </c>
      <c r="C55" s="62"/>
      <c r="D55" s="62"/>
      <c r="E55" s="62"/>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row>
    <row r="56" spans="1:36" ht="15" customHeight="1">
      <c r="A56" s="54" t="s">
        <v>42</v>
      </c>
      <c r="B56" s="63" t="s">
        <v>26</v>
      </c>
      <c r="C56" s="63"/>
      <c r="D56" s="63"/>
      <c r="E56" s="63"/>
      <c r="F56" s="64">
        <v>14.541973</v>
      </c>
      <c r="G56" s="64">
        <v>14.586114</v>
      </c>
      <c r="H56" s="64">
        <v>14.429691999999999</v>
      </c>
      <c r="I56" s="64">
        <v>14.201924999999999</v>
      </c>
      <c r="J56" s="64">
        <v>14.016909</v>
      </c>
      <c r="K56" s="64">
        <v>13.860763</v>
      </c>
      <c r="L56" s="64">
        <v>13.679087000000001</v>
      </c>
      <c r="M56" s="64">
        <v>13.473832</v>
      </c>
      <c r="N56" s="64">
        <v>13.253083</v>
      </c>
      <c r="O56" s="64">
        <v>13.044086</v>
      </c>
      <c r="P56" s="64">
        <v>12.836978</v>
      </c>
      <c r="Q56" s="64">
        <v>12.674039</v>
      </c>
      <c r="R56" s="64">
        <v>12.534656</v>
      </c>
      <c r="S56" s="64">
        <v>12.394664000000001</v>
      </c>
      <c r="T56" s="64">
        <v>12.251548</v>
      </c>
      <c r="U56" s="64">
        <v>12.130822</v>
      </c>
      <c r="V56" s="64">
        <v>12.028416</v>
      </c>
      <c r="W56" s="64">
        <v>11.933923</v>
      </c>
      <c r="X56" s="64">
        <v>11.864001</v>
      </c>
      <c r="Y56" s="64">
        <v>11.805396</v>
      </c>
      <c r="Z56" s="64">
        <v>11.762741999999999</v>
      </c>
      <c r="AA56" s="64">
        <v>11.733644</v>
      </c>
      <c r="AB56" s="64">
        <v>11.725387</v>
      </c>
      <c r="AC56" s="64">
        <v>11.735775</v>
      </c>
      <c r="AD56" s="64">
        <v>11.770763000000001</v>
      </c>
      <c r="AE56" s="64">
        <v>11.824349</v>
      </c>
      <c r="AF56" s="64">
        <v>11.889715000000001</v>
      </c>
      <c r="AG56" s="64">
        <v>11.962910000000001</v>
      </c>
      <c r="AH56" s="64">
        <v>12.054455000000001</v>
      </c>
      <c r="AI56" s="65">
        <v>-6.6779999999999999E-3</v>
      </c>
      <c r="AJ56" s="31"/>
    </row>
    <row r="57" spans="1:36" ht="15" customHeight="1">
      <c r="A57" s="54" t="s">
        <v>41</v>
      </c>
      <c r="B57" s="63" t="s">
        <v>24</v>
      </c>
      <c r="C57" s="63"/>
      <c r="D57" s="63"/>
      <c r="E57" s="63"/>
      <c r="F57" s="64">
        <v>0.95150299999999999</v>
      </c>
      <c r="G57" s="64">
        <v>0.94255800000000001</v>
      </c>
      <c r="H57" s="64">
        <v>0.92534000000000005</v>
      </c>
      <c r="I57" s="64">
        <v>0.91245200000000004</v>
      </c>
      <c r="J57" s="64">
        <v>0.903111</v>
      </c>
      <c r="K57" s="64">
        <v>0.89480700000000002</v>
      </c>
      <c r="L57" s="64">
        <v>0.88838499999999998</v>
      </c>
      <c r="M57" s="64">
        <v>0.88299499999999997</v>
      </c>
      <c r="N57" s="64">
        <v>0.87703299999999995</v>
      </c>
      <c r="O57" s="64">
        <v>0.87279099999999998</v>
      </c>
      <c r="P57" s="64">
        <v>0.87179099999999998</v>
      </c>
      <c r="Q57" s="64">
        <v>0.87186799999999998</v>
      </c>
      <c r="R57" s="64">
        <v>0.87303399999999998</v>
      </c>
      <c r="S57" s="64">
        <v>0.87507400000000002</v>
      </c>
      <c r="T57" s="64">
        <v>0.87749999999999995</v>
      </c>
      <c r="U57" s="64">
        <v>0.881023</v>
      </c>
      <c r="V57" s="64">
        <v>0.88554100000000002</v>
      </c>
      <c r="W57" s="64">
        <v>0.88979600000000003</v>
      </c>
      <c r="X57" s="64">
        <v>0.896146</v>
      </c>
      <c r="Y57" s="64">
        <v>0.90392399999999995</v>
      </c>
      <c r="Z57" s="64">
        <v>0.91192099999999998</v>
      </c>
      <c r="AA57" s="64">
        <v>0.91867500000000002</v>
      </c>
      <c r="AB57" s="64">
        <v>0.92472100000000002</v>
      </c>
      <c r="AC57" s="64">
        <v>0.93183000000000005</v>
      </c>
      <c r="AD57" s="64">
        <v>0.93994</v>
      </c>
      <c r="AE57" s="64">
        <v>0.94994999999999996</v>
      </c>
      <c r="AF57" s="64">
        <v>0.95831999999999995</v>
      </c>
      <c r="AG57" s="64">
        <v>0.96721000000000001</v>
      </c>
      <c r="AH57" s="64">
        <v>0.97889800000000005</v>
      </c>
      <c r="AI57" s="65">
        <v>1.0139999999999999E-3</v>
      </c>
      <c r="AJ57" s="31"/>
    </row>
    <row r="58" spans="1:36" ht="15" customHeight="1">
      <c r="A58" s="54" t="s">
        <v>40</v>
      </c>
      <c r="B58" s="63" t="s">
        <v>22</v>
      </c>
      <c r="C58" s="63"/>
      <c r="D58" s="63"/>
      <c r="E58" s="63"/>
      <c r="F58" s="64">
        <v>0.21216299999999999</v>
      </c>
      <c r="G58" s="64">
        <v>0.22231200000000001</v>
      </c>
      <c r="H58" s="64">
        <v>0.22695699999999999</v>
      </c>
      <c r="I58" s="64">
        <v>0.22801299999999999</v>
      </c>
      <c r="J58" s="64">
        <v>0.228798</v>
      </c>
      <c r="K58" s="64">
        <v>0.229238</v>
      </c>
      <c r="L58" s="64">
        <v>0.229403</v>
      </c>
      <c r="M58" s="64">
        <v>0.229156</v>
      </c>
      <c r="N58" s="64">
        <v>0.228548</v>
      </c>
      <c r="O58" s="64">
        <v>0.22755600000000001</v>
      </c>
      <c r="P58" s="64">
        <v>0.22653000000000001</v>
      </c>
      <c r="Q58" s="64">
        <v>0.22600500000000001</v>
      </c>
      <c r="R58" s="64">
        <v>0.22533600000000001</v>
      </c>
      <c r="S58" s="64">
        <v>0.22447300000000001</v>
      </c>
      <c r="T58" s="64">
        <v>0.223496</v>
      </c>
      <c r="U58" s="64">
        <v>0.22194</v>
      </c>
      <c r="V58" s="64">
        <v>0.22057599999999999</v>
      </c>
      <c r="W58" s="64">
        <v>0.21909899999999999</v>
      </c>
      <c r="X58" s="64">
        <v>0.2175</v>
      </c>
      <c r="Y58" s="64">
        <v>0.215784</v>
      </c>
      <c r="Z58" s="64">
        <v>0.214032</v>
      </c>
      <c r="AA58" s="64">
        <v>0.21201700000000001</v>
      </c>
      <c r="AB58" s="64">
        <v>0.21015400000000001</v>
      </c>
      <c r="AC58" s="64">
        <v>0.20821500000000001</v>
      </c>
      <c r="AD58" s="64">
        <v>0.206535</v>
      </c>
      <c r="AE58" s="64">
        <v>0.20446300000000001</v>
      </c>
      <c r="AF58" s="64">
        <v>0.20246</v>
      </c>
      <c r="AG58" s="64">
        <v>0.20028199999999999</v>
      </c>
      <c r="AH58" s="64">
        <v>0.198183</v>
      </c>
      <c r="AI58" s="65">
        <v>-2.4320000000000001E-3</v>
      </c>
      <c r="AJ58" s="31"/>
    </row>
    <row r="59" spans="1:36" ht="15" customHeight="1">
      <c r="A59" s="54" t="s">
        <v>39</v>
      </c>
      <c r="B59" s="63" t="s">
        <v>20</v>
      </c>
      <c r="C59" s="63"/>
      <c r="D59" s="63"/>
      <c r="E59" s="63"/>
      <c r="F59" s="64">
        <v>5.9211260000000001</v>
      </c>
      <c r="G59" s="64">
        <v>5.8150050000000002</v>
      </c>
      <c r="H59" s="64">
        <v>5.7261790000000001</v>
      </c>
      <c r="I59" s="64">
        <v>5.6708869999999996</v>
      </c>
      <c r="J59" s="64">
        <v>5.6364150000000004</v>
      </c>
      <c r="K59" s="64">
        <v>5.5889559999999996</v>
      </c>
      <c r="L59" s="64">
        <v>5.5406930000000001</v>
      </c>
      <c r="M59" s="64">
        <v>5.4803899999999999</v>
      </c>
      <c r="N59" s="64">
        <v>5.4188489999999998</v>
      </c>
      <c r="O59" s="64">
        <v>5.3674910000000002</v>
      </c>
      <c r="P59" s="64">
        <v>5.3360620000000001</v>
      </c>
      <c r="Q59" s="64">
        <v>5.3021260000000003</v>
      </c>
      <c r="R59" s="64">
        <v>5.2741230000000003</v>
      </c>
      <c r="S59" s="64">
        <v>5.25631</v>
      </c>
      <c r="T59" s="64">
        <v>5.2378020000000003</v>
      </c>
      <c r="U59" s="64">
        <v>5.2322259999999998</v>
      </c>
      <c r="V59" s="64">
        <v>5.2306210000000002</v>
      </c>
      <c r="W59" s="64">
        <v>5.2322899999999999</v>
      </c>
      <c r="X59" s="64">
        <v>5.2416010000000002</v>
      </c>
      <c r="Y59" s="64">
        <v>5.2565660000000003</v>
      </c>
      <c r="Z59" s="64">
        <v>5.2744609999999996</v>
      </c>
      <c r="AA59" s="64">
        <v>5.2923179999999999</v>
      </c>
      <c r="AB59" s="64">
        <v>5.3090260000000002</v>
      </c>
      <c r="AC59" s="64">
        <v>5.323563</v>
      </c>
      <c r="AD59" s="64">
        <v>5.3446429999999996</v>
      </c>
      <c r="AE59" s="64">
        <v>5.367305</v>
      </c>
      <c r="AF59" s="64">
        <v>5.3838540000000004</v>
      </c>
      <c r="AG59" s="64">
        <v>5.4034690000000003</v>
      </c>
      <c r="AH59" s="64">
        <v>5.43954</v>
      </c>
      <c r="AI59" s="65">
        <v>-3.0249999999999999E-3</v>
      </c>
      <c r="AJ59" s="31"/>
    </row>
    <row r="60" spans="1:36" ht="15" customHeight="1">
      <c r="A60" s="54" t="s">
        <v>38</v>
      </c>
      <c r="B60" s="63" t="s">
        <v>18</v>
      </c>
      <c r="C60" s="63"/>
      <c r="D60" s="63"/>
      <c r="E60" s="63"/>
      <c r="F60" s="64">
        <v>4.3913000000000001E-2</v>
      </c>
      <c r="G60" s="64">
        <v>4.5564E-2</v>
      </c>
      <c r="H60" s="64">
        <v>4.6540999999999999E-2</v>
      </c>
      <c r="I60" s="64">
        <v>4.7204999999999997E-2</v>
      </c>
      <c r="J60" s="64">
        <v>4.7899999999999998E-2</v>
      </c>
      <c r="K60" s="64">
        <v>4.8571000000000003E-2</v>
      </c>
      <c r="L60" s="64">
        <v>4.9133000000000003E-2</v>
      </c>
      <c r="M60" s="64">
        <v>4.9707000000000001E-2</v>
      </c>
      <c r="N60" s="64">
        <v>5.015E-2</v>
      </c>
      <c r="O60" s="64">
        <v>5.0598999999999998E-2</v>
      </c>
      <c r="P60" s="64">
        <v>5.1139999999999998E-2</v>
      </c>
      <c r="Q60" s="64">
        <v>5.1727000000000002E-2</v>
      </c>
      <c r="R60" s="64">
        <v>5.2368999999999999E-2</v>
      </c>
      <c r="S60" s="64">
        <v>5.2923999999999999E-2</v>
      </c>
      <c r="T60" s="64">
        <v>5.3456999999999998E-2</v>
      </c>
      <c r="U60" s="64">
        <v>5.3973E-2</v>
      </c>
      <c r="V60" s="64">
        <v>5.4510000000000003E-2</v>
      </c>
      <c r="W60" s="64">
        <v>5.5034E-2</v>
      </c>
      <c r="X60" s="64">
        <v>5.5627000000000003E-2</v>
      </c>
      <c r="Y60" s="64">
        <v>5.6181000000000002E-2</v>
      </c>
      <c r="Z60" s="64">
        <v>5.6753999999999999E-2</v>
      </c>
      <c r="AA60" s="64">
        <v>5.7258000000000003E-2</v>
      </c>
      <c r="AB60" s="64">
        <v>5.7815999999999999E-2</v>
      </c>
      <c r="AC60" s="64">
        <v>5.8367000000000002E-2</v>
      </c>
      <c r="AD60" s="64">
        <v>5.9116000000000002E-2</v>
      </c>
      <c r="AE60" s="64">
        <v>5.9750999999999999E-2</v>
      </c>
      <c r="AF60" s="64">
        <v>6.0444999999999999E-2</v>
      </c>
      <c r="AG60" s="64">
        <v>6.1081000000000003E-2</v>
      </c>
      <c r="AH60" s="64">
        <v>6.1848E-2</v>
      </c>
      <c r="AI60" s="65">
        <v>1.2305999999999999E-2</v>
      </c>
      <c r="AJ60" s="31"/>
    </row>
    <row r="61" spans="1:36" ht="15" customHeight="1">
      <c r="A61" s="54" t="s">
        <v>37</v>
      </c>
      <c r="B61" s="63" t="s">
        <v>16</v>
      </c>
      <c r="C61" s="63"/>
      <c r="D61" s="63"/>
      <c r="E61" s="63"/>
      <c r="F61" s="64">
        <v>0.48138199999999998</v>
      </c>
      <c r="G61" s="64">
        <v>0.47482200000000002</v>
      </c>
      <c r="H61" s="64">
        <v>0.49412899999999998</v>
      </c>
      <c r="I61" s="64">
        <v>0.48220400000000002</v>
      </c>
      <c r="J61" s="64">
        <v>0.46188000000000001</v>
      </c>
      <c r="K61" s="64">
        <v>0.44609500000000002</v>
      </c>
      <c r="L61" s="64">
        <v>0.439745</v>
      </c>
      <c r="M61" s="64">
        <v>0.44452599999999998</v>
      </c>
      <c r="N61" s="64">
        <v>0.44189200000000001</v>
      </c>
      <c r="O61" s="64">
        <v>0.44342300000000001</v>
      </c>
      <c r="P61" s="64">
        <v>0.44743699999999997</v>
      </c>
      <c r="Q61" s="64">
        <v>0.45064799999999999</v>
      </c>
      <c r="R61" s="64">
        <v>0.45266600000000001</v>
      </c>
      <c r="S61" s="64">
        <v>0.455515</v>
      </c>
      <c r="T61" s="64">
        <v>0.45589400000000002</v>
      </c>
      <c r="U61" s="64">
        <v>0.45686199999999999</v>
      </c>
      <c r="V61" s="64">
        <v>0.45827499999999999</v>
      </c>
      <c r="W61" s="64">
        <v>0.45760899999999999</v>
      </c>
      <c r="X61" s="64">
        <v>0.45812799999999998</v>
      </c>
      <c r="Y61" s="64">
        <v>0.461673</v>
      </c>
      <c r="Z61" s="64">
        <v>0.464588</v>
      </c>
      <c r="AA61" s="64">
        <v>0.46493699999999999</v>
      </c>
      <c r="AB61" s="64">
        <v>0.46492299999999998</v>
      </c>
      <c r="AC61" s="64">
        <v>0.46477099999999999</v>
      </c>
      <c r="AD61" s="64">
        <v>0.46576699999999999</v>
      </c>
      <c r="AE61" s="64">
        <v>0.46815499999999999</v>
      </c>
      <c r="AF61" s="64">
        <v>0.47133999999999998</v>
      </c>
      <c r="AG61" s="64">
        <v>0.47259899999999999</v>
      </c>
      <c r="AH61" s="64">
        <v>0.47572900000000001</v>
      </c>
      <c r="AI61" s="65">
        <v>-4.2200000000000001E-4</v>
      </c>
      <c r="AJ61" s="31"/>
    </row>
    <row r="62" spans="1:36" ht="15" customHeight="1">
      <c r="A62" s="54" t="s">
        <v>36</v>
      </c>
      <c r="B62" s="63" t="s">
        <v>14</v>
      </c>
      <c r="C62" s="63"/>
      <c r="D62" s="63"/>
      <c r="E62" s="63"/>
      <c r="F62" s="64">
        <v>9.8239000000000007E-2</v>
      </c>
      <c r="G62" s="64">
        <v>9.8920999999999995E-2</v>
      </c>
      <c r="H62" s="64">
        <v>9.8114999999999994E-2</v>
      </c>
      <c r="I62" s="64">
        <v>9.7346000000000002E-2</v>
      </c>
      <c r="J62" s="64">
        <v>9.6685999999999994E-2</v>
      </c>
      <c r="K62" s="64">
        <v>9.5823000000000005E-2</v>
      </c>
      <c r="L62" s="64">
        <v>9.4964999999999994E-2</v>
      </c>
      <c r="M62" s="64">
        <v>9.3891000000000002E-2</v>
      </c>
      <c r="N62" s="64">
        <v>9.2919000000000002E-2</v>
      </c>
      <c r="O62" s="64">
        <v>9.2030000000000001E-2</v>
      </c>
      <c r="P62" s="64">
        <v>9.1400999999999996E-2</v>
      </c>
      <c r="Q62" s="64">
        <v>9.0674000000000005E-2</v>
      </c>
      <c r="R62" s="64">
        <v>8.9934E-2</v>
      </c>
      <c r="S62" s="64">
        <v>8.9168999999999998E-2</v>
      </c>
      <c r="T62" s="64">
        <v>8.8332999999999995E-2</v>
      </c>
      <c r="U62" s="64">
        <v>8.7614999999999998E-2</v>
      </c>
      <c r="V62" s="64">
        <v>8.6832999999999994E-2</v>
      </c>
      <c r="W62" s="64">
        <v>8.6156999999999997E-2</v>
      </c>
      <c r="X62" s="64">
        <v>8.5473999999999994E-2</v>
      </c>
      <c r="Y62" s="64">
        <v>8.4846000000000005E-2</v>
      </c>
      <c r="Z62" s="64">
        <v>8.4274000000000002E-2</v>
      </c>
      <c r="AA62" s="64">
        <v>8.3705000000000002E-2</v>
      </c>
      <c r="AB62" s="64">
        <v>8.3102999999999996E-2</v>
      </c>
      <c r="AC62" s="64">
        <v>8.2418000000000005E-2</v>
      </c>
      <c r="AD62" s="64">
        <v>8.1855999999999998E-2</v>
      </c>
      <c r="AE62" s="64">
        <v>8.1249000000000002E-2</v>
      </c>
      <c r="AF62" s="64">
        <v>8.0573000000000006E-2</v>
      </c>
      <c r="AG62" s="64">
        <v>7.9990000000000006E-2</v>
      </c>
      <c r="AH62" s="64">
        <v>7.9592999999999997E-2</v>
      </c>
      <c r="AI62" s="65">
        <v>-7.489E-3</v>
      </c>
      <c r="AJ62" s="31"/>
    </row>
    <row r="63" spans="1:36" ht="15" customHeight="1">
      <c r="A63" s="54" t="s">
        <v>35</v>
      </c>
      <c r="B63" s="63" t="s">
        <v>12</v>
      </c>
      <c r="C63" s="63"/>
      <c r="D63" s="63"/>
      <c r="E63" s="63"/>
      <c r="F63" s="64">
        <v>0.93502799999999997</v>
      </c>
      <c r="G63" s="64">
        <v>0.88183</v>
      </c>
      <c r="H63" s="64">
        <v>0.87772700000000003</v>
      </c>
      <c r="I63" s="64">
        <v>0.87860400000000005</v>
      </c>
      <c r="J63" s="64">
        <v>0.87124999999999997</v>
      </c>
      <c r="K63" s="64">
        <v>0.86844900000000003</v>
      </c>
      <c r="L63" s="64">
        <v>0.86268900000000004</v>
      </c>
      <c r="M63" s="64">
        <v>0.85914199999999996</v>
      </c>
      <c r="N63" s="64">
        <v>0.85663400000000001</v>
      </c>
      <c r="O63" s="64">
        <v>0.85713600000000001</v>
      </c>
      <c r="P63" s="64">
        <v>0.857437</v>
      </c>
      <c r="Q63" s="64">
        <v>0.85799999999999998</v>
      </c>
      <c r="R63" s="64">
        <v>0.85775999999999997</v>
      </c>
      <c r="S63" s="64">
        <v>0.85821800000000004</v>
      </c>
      <c r="T63" s="64">
        <v>0.85754699999999995</v>
      </c>
      <c r="U63" s="64">
        <v>0.85761399999999999</v>
      </c>
      <c r="V63" s="64">
        <v>0.85763500000000004</v>
      </c>
      <c r="W63" s="64">
        <v>0.85734999999999995</v>
      </c>
      <c r="X63" s="64">
        <v>0.85724500000000003</v>
      </c>
      <c r="Y63" s="64">
        <v>0.85730099999999998</v>
      </c>
      <c r="Z63" s="64">
        <v>0.85782999999999998</v>
      </c>
      <c r="AA63" s="64">
        <v>0.85782000000000003</v>
      </c>
      <c r="AB63" s="64">
        <v>0.85804800000000003</v>
      </c>
      <c r="AC63" s="64">
        <v>0.85806800000000005</v>
      </c>
      <c r="AD63" s="64">
        <v>0.86063299999999998</v>
      </c>
      <c r="AE63" s="64">
        <v>0.86092400000000002</v>
      </c>
      <c r="AF63" s="64">
        <v>0.85983399999999999</v>
      </c>
      <c r="AG63" s="64">
        <v>0.85912200000000005</v>
      </c>
      <c r="AH63" s="64">
        <v>0.85809500000000005</v>
      </c>
      <c r="AI63" s="65">
        <v>-3.0620000000000001E-3</v>
      </c>
      <c r="AJ63" s="31"/>
    </row>
    <row r="64" spans="1:36" ht="15" customHeight="1">
      <c r="A64" s="54" t="s">
        <v>34</v>
      </c>
      <c r="B64" s="63" t="s">
        <v>10</v>
      </c>
      <c r="C64" s="63"/>
      <c r="D64" s="63"/>
      <c r="E64" s="63"/>
      <c r="F64" s="64">
        <v>0.20283699999999999</v>
      </c>
      <c r="G64" s="64">
        <v>0.19916300000000001</v>
      </c>
      <c r="H64" s="64">
        <v>0.19580500000000001</v>
      </c>
      <c r="I64" s="64">
        <v>0.19373699999999999</v>
      </c>
      <c r="J64" s="64">
        <v>0.19281300000000001</v>
      </c>
      <c r="K64" s="64">
        <v>0.19189700000000001</v>
      </c>
      <c r="L64" s="64">
        <v>0.19073399999999999</v>
      </c>
      <c r="M64" s="64">
        <v>0.18920999999999999</v>
      </c>
      <c r="N64" s="64">
        <v>0.18740399999999999</v>
      </c>
      <c r="O64" s="64">
        <v>0.18567700000000001</v>
      </c>
      <c r="P64" s="64">
        <v>0.18446699999999999</v>
      </c>
      <c r="Q64" s="64">
        <v>0.18361</v>
      </c>
      <c r="R64" s="64">
        <v>0.182778</v>
      </c>
      <c r="S64" s="64">
        <v>0.18199799999999999</v>
      </c>
      <c r="T64" s="64">
        <v>0.18145</v>
      </c>
      <c r="U64" s="64">
        <v>0.18110599999999999</v>
      </c>
      <c r="V64" s="64">
        <v>0.18074599999999999</v>
      </c>
      <c r="W64" s="64">
        <v>0.18038299999999999</v>
      </c>
      <c r="X64" s="64">
        <v>0.18029500000000001</v>
      </c>
      <c r="Y64" s="64">
        <v>0.18016099999999999</v>
      </c>
      <c r="Z64" s="64">
        <v>0.17998800000000001</v>
      </c>
      <c r="AA64" s="64">
        <v>0.179814</v>
      </c>
      <c r="AB64" s="64">
        <v>0.17955699999999999</v>
      </c>
      <c r="AC64" s="64">
        <v>0.17924399999999999</v>
      </c>
      <c r="AD64" s="64">
        <v>0.17895</v>
      </c>
      <c r="AE64" s="64">
        <v>0.178728</v>
      </c>
      <c r="AF64" s="64">
        <v>0.17849100000000001</v>
      </c>
      <c r="AG64" s="64">
        <v>0.178228</v>
      </c>
      <c r="AH64" s="64">
        <v>0.17815600000000001</v>
      </c>
      <c r="AI64" s="65">
        <v>-4.6230000000000004E-3</v>
      </c>
      <c r="AJ64" s="31"/>
    </row>
    <row r="65" spans="1:36" ht="15" customHeight="1">
      <c r="A65" s="54" t="s">
        <v>33</v>
      </c>
      <c r="B65" s="63" t="s">
        <v>8</v>
      </c>
      <c r="C65" s="76">
        <v>2.64</v>
      </c>
      <c r="D65" s="79">
        <f>'AEO 2021 Table 7'!C65</f>
        <v>1.8604849999999999</v>
      </c>
      <c r="E65" s="79">
        <f>'AEO 2022 Table 7'!C65</f>
        <v>2.2901210000000001</v>
      </c>
      <c r="F65" s="64">
        <v>2.8028080000000002</v>
      </c>
      <c r="G65" s="64">
        <v>3.008168</v>
      </c>
      <c r="H65" s="64">
        <v>3.0512030000000001</v>
      </c>
      <c r="I65" s="64">
        <v>3.0571109999999999</v>
      </c>
      <c r="J65" s="64">
        <v>3.095898</v>
      </c>
      <c r="K65" s="64">
        <v>3.1342270000000001</v>
      </c>
      <c r="L65" s="64">
        <v>3.164552</v>
      </c>
      <c r="M65" s="64">
        <v>3.1871079999999998</v>
      </c>
      <c r="N65" s="64">
        <v>3.2029380000000001</v>
      </c>
      <c r="O65" s="64">
        <v>3.2187830000000002</v>
      </c>
      <c r="P65" s="64">
        <v>3.2439369999999998</v>
      </c>
      <c r="Q65" s="64">
        <v>3.270448</v>
      </c>
      <c r="R65" s="64">
        <v>3.294403</v>
      </c>
      <c r="S65" s="64">
        <v>3.322924</v>
      </c>
      <c r="T65" s="64">
        <v>3.3598249999999998</v>
      </c>
      <c r="U65" s="64">
        <v>3.4038949999999999</v>
      </c>
      <c r="V65" s="64">
        <v>3.4501719999999998</v>
      </c>
      <c r="W65" s="64">
        <v>3.498488</v>
      </c>
      <c r="X65" s="64">
        <v>3.5546440000000001</v>
      </c>
      <c r="Y65" s="64">
        <v>3.608403</v>
      </c>
      <c r="Z65" s="64">
        <v>3.6630980000000002</v>
      </c>
      <c r="AA65" s="64">
        <v>3.7186249999999998</v>
      </c>
      <c r="AB65" s="64">
        <v>3.7740100000000001</v>
      </c>
      <c r="AC65" s="64">
        <v>3.8279190000000001</v>
      </c>
      <c r="AD65" s="64">
        <v>3.8804340000000002</v>
      </c>
      <c r="AE65" s="64">
        <v>3.9367380000000001</v>
      </c>
      <c r="AF65" s="64">
        <v>3.9936039999999999</v>
      </c>
      <c r="AG65" s="64">
        <v>4.0496509999999999</v>
      </c>
      <c r="AH65" s="64">
        <v>4.112158</v>
      </c>
      <c r="AI65" s="65">
        <v>1.3783999999999999E-2</v>
      </c>
      <c r="AJ65" s="31"/>
    </row>
    <row r="66" spans="1:36" ht="15" customHeight="1">
      <c r="A66" s="54"/>
      <c r="B66" s="63"/>
      <c r="C66" s="76"/>
      <c r="D66" s="80">
        <f>D65/$C$65</f>
        <v>0.70472916666666663</v>
      </c>
      <c r="E66" s="80">
        <f>E65/$C$65</f>
        <v>0.86747007575757573</v>
      </c>
      <c r="F66" s="64">
        <f>F65/$E$65</f>
        <v>1.2238689571424393</v>
      </c>
      <c r="G66" s="64">
        <f t="shared" ref="G66:AH66" si="1">G65/$E$65</f>
        <v>1.3135410749039025</v>
      </c>
      <c r="H66" s="64">
        <f t="shared" si="1"/>
        <v>1.3323326584053856</v>
      </c>
      <c r="I66" s="64">
        <f t="shared" si="1"/>
        <v>1.3349124347578141</v>
      </c>
      <c r="J66" s="64">
        <f t="shared" si="1"/>
        <v>1.3518490944364949</v>
      </c>
      <c r="K66" s="64">
        <f t="shared" si="1"/>
        <v>1.3685857646823028</v>
      </c>
      <c r="L66" s="64">
        <f t="shared" si="1"/>
        <v>1.3818274230924916</v>
      </c>
      <c r="M66" s="64">
        <f t="shared" si="1"/>
        <v>1.3916766843323998</v>
      </c>
      <c r="N66" s="64">
        <f t="shared" si="1"/>
        <v>1.398588982852871</v>
      </c>
      <c r="O66" s="64">
        <f t="shared" si="1"/>
        <v>1.405507831245598</v>
      </c>
      <c r="P66" s="64">
        <f t="shared" si="1"/>
        <v>1.4164915303601862</v>
      </c>
      <c r="Q66" s="64">
        <f t="shared" si="1"/>
        <v>1.4280677745848362</v>
      </c>
      <c r="R66" s="64">
        <f t="shared" si="1"/>
        <v>1.4385279205771222</v>
      </c>
      <c r="S66" s="64">
        <f t="shared" si="1"/>
        <v>1.4509818476840306</v>
      </c>
      <c r="T66" s="64">
        <f t="shared" si="1"/>
        <v>1.4670949700910998</v>
      </c>
      <c r="U66" s="64">
        <f t="shared" si="1"/>
        <v>1.4863384947782234</v>
      </c>
      <c r="V66" s="64">
        <f t="shared" si="1"/>
        <v>1.5065457240032294</v>
      </c>
      <c r="W66" s="64">
        <f t="shared" si="1"/>
        <v>1.5276432991968547</v>
      </c>
      <c r="X66" s="64">
        <f t="shared" si="1"/>
        <v>1.552164274289437</v>
      </c>
      <c r="Y66" s="64">
        <f t="shared" si="1"/>
        <v>1.5756385797955654</v>
      </c>
      <c r="Z66" s="64">
        <f t="shared" si="1"/>
        <v>1.5995215973304469</v>
      </c>
      <c r="AA66" s="64">
        <f t="shared" si="1"/>
        <v>1.6237679144464419</v>
      </c>
      <c r="AB66" s="64">
        <f t="shared" si="1"/>
        <v>1.6479522261050834</v>
      </c>
      <c r="AC66" s="64">
        <f t="shared" si="1"/>
        <v>1.6714920303337684</v>
      </c>
      <c r="AD66" s="64">
        <f t="shared" si="1"/>
        <v>1.6944231331008275</v>
      </c>
      <c r="AE66" s="64">
        <f t="shared" si="1"/>
        <v>1.7190087335996658</v>
      </c>
      <c r="AF66" s="64">
        <f t="shared" si="1"/>
        <v>1.7438397359790159</v>
      </c>
      <c r="AG66" s="64">
        <f t="shared" si="1"/>
        <v>1.7683131153332072</v>
      </c>
      <c r="AH66" s="64">
        <f t="shared" si="1"/>
        <v>1.7956073063388354</v>
      </c>
      <c r="AI66" s="64"/>
      <c r="AJ66" s="31"/>
    </row>
    <row r="67" spans="1:36">
      <c r="A67" s="54" t="s">
        <v>32</v>
      </c>
      <c r="B67" s="63" t="s">
        <v>6</v>
      </c>
      <c r="F67" s="64">
        <v>0.43083199999999999</v>
      </c>
      <c r="G67" s="64">
        <v>0.43313099999999999</v>
      </c>
      <c r="H67" s="64">
        <v>0.43396800000000002</v>
      </c>
      <c r="I67" s="64">
        <v>0.43462800000000001</v>
      </c>
      <c r="J67" s="64">
        <v>0.43516199999999999</v>
      </c>
      <c r="K67" s="64">
        <v>0.43594699999999997</v>
      </c>
      <c r="L67" s="64">
        <v>0.43650600000000001</v>
      </c>
      <c r="M67" s="64">
        <v>0.43695099999999998</v>
      </c>
      <c r="N67" s="64">
        <v>0.437332</v>
      </c>
      <c r="O67" s="64">
        <v>0.43757600000000002</v>
      </c>
      <c r="P67" s="64">
        <v>0.43774400000000002</v>
      </c>
      <c r="Q67" s="64">
        <v>0.43782700000000002</v>
      </c>
      <c r="R67" s="64">
        <v>0.43785800000000002</v>
      </c>
      <c r="S67" s="64">
        <v>0.43787900000000002</v>
      </c>
      <c r="T67" s="64">
        <v>0.438004</v>
      </c>
      <c r="U67" s="64">
        <v>0.43820300000000001</v>
      </c>
      <c r="V67" s="64">
        <v>0.43841200000000002</v>
      </c>
      <c r="W67" s="64">
        <v>0.43863099999999999</v>
      </c>
      <c r="X67" s="64">
        <v>0.43885800000000003</v>
      </c>
      <c r="Y67" s="64">
        <v>0.43909300000000001</v>
      </c>
      <c r="Z67" s="64">
        <v>0.43933499999999998</v>
      </c>
      <c r="AA67" s="64">
        <v>0.43958399999999997</v>
      </c>
      <c r="AB67" s="64">
        <v>0.43983899999999998</v>
      </c>
      <c r="AC67" s="64">
        <v>0.44009900000000002</v>
      </c>
      <c r="AD67" s="64">
        <v>0.44036399999999998</v>
      </c>
      <c r="AE67" s="64">
        <v>0.440633</v>
      </c>
      <c r="AF67" s="64">
        <v>0.44090699999999999</v>
      </c>
      <c r="AG67" s="64">
        <v>0.44118400000000002</v>
      </c>
      <c r="AH67" s="64">
        <v>0.441465</v>
      </c>
      <c r="AI67" s="65">
        <v>8.7100000000000003E-4</v>
      </c>
      <c r="AJ67" s="31"/>
    </row>
    <row r="68" spans="1:36" ht="15" customHeight="1">
      <c r="A68" s="54" t="s">
        <v>31</v>
      </c>
      <c r="B68" s="63" t="s">
        <v>4</v>
      </c>
      <c r="C68" s="63"/>
      <c r="D68" s="63"/>
      <c r="E68" s="63"/>
      <c r="F68" s="64">
        <v>0.125945</v>
      </c>
      <c r="G68" s="64">
        <v>0.12592500000000001</v>
      </c>
      <c r="H68" s="64">
        <v>0.12601200000000001</v>
      </c>
      <c r="I68" s="64">
        <v>0.12605</v>
      </c>
      <c r="J68" s="64">
        <v>0.126114</v>
      </c>
      <c r="K68" s="64">
        <v>0.12598400000000001</v>
      </c>
      <c r="L68" s="64">
        <v>0.12585299999999999</v>
      </c>
      <c r="M68" s="64">
        <v>0.12575500000000001</v>
      </c>
      <c r="N68" s="64">
        <v>0.12565200000000001</v>
      </c>
      <c r="O68" s="64">
        <v>0.12554599999999999</v>
      </c>
      <c r="P68" s="64">
        <v>0.12543899999999999</v>
      </c>
      <c r="Q68" s="64">
        <v>0.12533</v>
      </c>
      <c r="R68" s="64">
        <v>0.12525</v>
      </c>
      <c r="S68" s="64">
        <v>0.125225</v>
      </c>
      <c r="T68" s="64">
        <v>0.12525500000000001</v>
      </c>
      <c r="U68" s="64">
        <v>0.12531800000000001</v>
      </c>
      <c r="V68" s="64">
        <v>0.125412</v>
      </c>
      <c r="W68" s="64">
        <v>0.125527</v>
      </c>
      <c r="X68" s="64">
        <v>0.125667</v>
      </c>
      <c r="Y68" s="64">
        <v>0.12579699999999999</v>
      </c>
      <c r="Z68" s="64">
        <v>0.12592500000000001</v>
      </c>
      <c r="AA68" s="64">
        <v>0.12604599999999999</v>
      </c>
      <c r="AB68" s="64">
        <v>0.126166</v>
      </c>
      <c r="AC68" s="64">
        <v>0.12631999999999999</v>
      </c>
      <c r="AD68" s="64">
        <v>0.12649199999999999</v>
      </c>
      <c r="AE68" s="64">
        <v>0.126661</v>
      </c>
      <c r="AF68" s="64">
        <v>0.12681100000000001</v>
      </c>
      <c r="AG68" s="64">
        <v>0.126974</v>
      </c>
      <c r="AH68" s="64">
        <v>0.12715899999999999</v>
      </c>
      <c r="AI68" s="65">
        <v>3.4200000000000002E-4</v>
      </c>
      <c r="AJ68" s="31"/>
    </row>
    <row r="69" spans="1:36" ht="15" customHeight="1">
      <c r="A69" s="54" t="s">
        <v>30</v>
      </c>
      <c r="B69" s="63" t="s">
        <v>143</v>
      </c>
      <c r="C69" s="63"/>
      <c r="D69" s="63"/>
      <c r="E69" s="63"/>
      <c r="F69" s="64">
        <v>0.90573199999999998</v>
      </c>
      <c r="G69" s="64">
        <v>0.82054300000000002</v>
      </c>
      <c r="H69" s="64">
        <v>0.76098200000000005</v>
      </c>
      <c r="I69" s="64">
        <v>0.72675199999999995</v>
      </c>
      <c r="J69" s="64">
        <v>0.69584999999999997</v>
      </c>
      <c r="K69" s="64">
        <v>0.65398500000000004</v>
      </c>
      <c r="L69" s="64">
        <v>0.61392800000000003</v>
      </c>
      <c r="M69" s="64">
        <v>0.61203300000000005</v>
      </c>
      <c r="N69" s="64">
        <v>0.61031599999999997</v>
      </c>
      <c r="O69" s="64">
        <v>0.61189700000000002</v>
      </c>
      <c r="P69" s="64">
        <v>0.61776399999999998</v>
      </c>
      <c r="Q69" s="64">
        <v>0.62628499999999998</v>
      </c>
      <c r="R69" s="64">
        <v>0.63076699999999997</v>
      </c>
      <c r="S69" s="64">
        <v>0.63347699999999996</v>
      </c>
      <c r="T69" s="64">
        <v>0.63400299999999998</v>
      </c>
      <c r="U69" s="64">
        <v>0.63296799999999998</v>
      </c>
      <c r="V69" s="64">
        <v>0.63783100000000004</v>
      </c>
      <c r="W69" s="64">
        <v>0.63666800000000001</v>
      </c>
      <c r="X69" s="64">
        <v>0.64580700000000002</v>
      </c>
      <c r="Y69" s="64">
        <v>0.65242699999999998</v>
      </c>
      <c r="Z69" s="64">
        <v>0.65816600000000003</v>
      </c>
      <c r="AA69" s="64">
        <v>0.66099399999999997</v>
      </c>
      <c r="AB69" s="64">
        <v>0.66509499999999999</v>
      </c>
      <c r="AC69" s="64">
        <v>0.66920299999999999</v>
      </c>
      <c r="AD69" s="64">
        <v>0.67453399999999997</v>
      </c>
      <c r="AE69" s="64">
        <v>0.68213500000000005</v>
      </c>
      <c r="AF69" s="64">
        <v>0.68949099999999997</v>
      </c>
      <c r="AG69" s="64">
        <v>0.691882</v>
      </c>
      <c r="AH69" s="64">
        <v>0.69677699999999998</v>
      </c>
      <c r="AI69" s="65">
        <v>-9.3229999999999997E-3</v>
      </c>
      <c r="AJ69" s="31"/>
    </row>
    <row r="70" spans="1:36" ht="15" customHeight="1">
      <c r="A70" s="54" t="s">
        <v>2572</v>
      </c>
      <c r="B70" s="63" t="s">
        <v>2573</v>
      </c>
      <c r="C70" s="63"/>
      <c r="D70" s="63"/>
      <c r="E70" s="63"/>
      <c r="F70" s="64">
        <v>0.33252300000000001</v>
      </c>
      <c r="G70" s="64">
        <v>0.377971</v>
      </c>
      <c r="H70" s="64">
        <v>0.38400499999999999</v>
      </c>
      <c r="I70" s="64">
        <v>0.40878300000000001</v>
      </c>
      <c r="J70" s="64">
        <v>0.44626100000000002</v>
      </c>
      <c r="K70" s="64">
        <v>0.47717300000000001</v>
      </c>
      <c r="L70" s="64">
        <v>0.50361</v>
      </c>
      <c r="M70" s="64">
        <v>0.52757100000000001</v>
      </c>
      <c r="N70" s="64">
        <v>0.57796899999999996</v>
      </c>
      <c r="O70" s="64">
        <v>0.62836700000000001</v>
      </c>
      <c r="P70" s="64">
        <v>0.68000400000000005</v>
      </c>
      <c r="Q70" s="64">
        <v>0.72916400000000003</v>
      </c>
      <c r="R70" s="64">
        <v>0.77116200000000001</v>
      </c>
      <c r="S70" s="64">
        <v>0.79636099999999999</v>
      </c>
      <c r="T70" s="64">
        <v>0.81439899999999998</v>
      </c>
      <c r="U70" s="64">
        <v>0.82996000000000003</v>
      </c>
      <c r="V70" s="64">
        <v>0.83835999999999999</v>
      </c>
      <c r="W70" s="64">
        <v>0.83835999999999999</v>
      </c>
      <c r="X70" s="64">
        <v>0.83959799999999996</v>
      </c>
      <c r="Y70" s="64">
        <v>0.83835999999999999</v>
      </c>
      <c r="Z70" s="64">
        <v>0.83835999999999999</v>
      </c>
      <c r="AA70" s="64">
        <v>0.83835999999999999</v>
      </c>
      <c r="AB70" s="64">
        <v>0.83959799999999996</v>
      </c>
      <c r="AC70" s="64">
        <v>0.83835999999999999</v>
      </c>
      <c r="AD70" s="64">
        <v>0.83835999999999999</v>
      </c>
      <c r="AE70" s="64">
        <v>0.83835999999999999</v>
      </c>
      <c r="AF70" s="64">
        <v>0.83959799999999996</v>
      </c>
      <c r="AG70" s="64">
        <v>0.83835999999999999</v>
      </c>
      <c r="AH70" s="64">
        <v>0.83835999999999999</v>
      </c>
      <c r="AI70" s="65">
        <v>3.3577999999999997E-2</v>
      </c>
      <c r="AJ70" s="31"/>
    </row>
    <row r="71" spans="1:36" ht="15" customHeight="1">
      <c r="A71" s="54" t="s">
        <v>29</v>
      </c>
      <c r="B71" s="62" t="s">
        <v>1</v>
      </c>
      <c r="C71" s="62"/>
      <c r="D71" s="62"/>
      <c r="E71" s="62"/>
      <c r="F71" s="66">
        <v>27.986006</v>
      </c>
      <c r="G71" s="66">
        <v>28.032028</v>
      </c>
      <c r="H71" s="66">
        <v>27.776655000000002</v>
      </c>
      <c r="I71" s="66">
        <v>27.465699999999998</v>
      </c>
      <c r="J71" s="66">
        <v>27.255044999999999</v>
      </c>
      <c r="K71" s="66">
        <v>27.051918000000001</v>
      </c>
      <c r="L71" s="66">
        <v>26.819282999999999</v>
      </c>
      <c r="M71" s="66">
        <v>26.592269999999999</v>
      </c>
      <c r="N71" s="66">
        <v>26.360721999999999</v>
      </c>
      <c r="O71" s="66">
        <v>26.162958</v>
      </c>
      <c r="P71" s="66">
        <v>26.008129</v>
      </c>
      <c r="Q71" s="66">
        <v>25.897749000000001</v>
      </c>
      <c r="R71" s="66">
        <v>25.802094</v>
      </c>
      <c r="S71" s="66">
        <v>25.704211999999998</v>
      </c>
      <c r="T71" s="66">
        <v>25.598514999999999</v>
      </c>
      <c r="U71" s="66">
        <v>25.533525000000001</v>
      </c>
      <c r="V71" s="66">
        <v>25.493338000000001</v>
      </c>
      <c r="W71" s="66">
        <v>25.449311999999999</v>
      </c>
      <c r="X71" s="66">
        <v>25.46059</v>
      </c>
      <c r="Y71" s="66">
        <v>25.485914000000001</v>
      </c>
      <c r="Z71" s="66">
        <v>25.531475</v>
      </c>
      <c r="AA71" s="66">
        <v>25.583796</v>
      </c>
      <c r="AB71" s="66">
        <v>25.657437999999999</v>
      </c>
      <c r="AC71" s="66">
        <v>25.744152</v>
      </c>
      <c r="AD71" s="66">
        <v>25.868386999999998</v>
      </c>
      <c r="AE71" s="66">
        <v>26.019403000000001</v>
      </c>
      <c r="AF71" s="66">
        <v>26.175443999999999</v>
      </c>
      <c r="AG71" s="66">
        <v>26.332941000000002</v>
      </c>
      <c r="AH71" s="66">
        <v>26.540414999999999</v>
      </c>
      <c r="AI71" s="67">
        <v>-1.892E-3</v>
      </c>
      <c r="AJ71" s="31"/>
    </row>
    <row r="72" spans="1:36" ht="15" customHeight="1">
      <c r="A72" s="13"/>
      <c r="B72" s="31"/>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row>
    <row r="73" spans="1:36" ht="15" customHeight="1">
      <c r="A73" s="13"/>
      <c r="B73" s="62" t="s">
        <v>28</v>
      </c>
      <c r="C73" s="62"/>
      <c r="D73" s="62"/>
      <c r="E73" s="62"/>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row>
    <row r="74" spans="1:36">
      <c r="A74" s="54" t="s">
        <v>27</v>
      </c>
      <c r="B74" s="63" t="s">
        <v>26</v>
      </c>
      <c r="C74" s="63"/>
      <c r="D74" s="63"/>
      <c r="E74" s="63"/>
      <c r="F74" s="64">
        <v>7.8874019999999998</v>
      </c>
      <c r="G74" s="64">
        <v>7.9122269999999997</v>
      </c>
      <c r="H74" s="64">
        <v>7.8274340000000002</v>
      </c>
      <c r="I74" s="64">
        <v>7.7041750000000002</v>
      </c>
      <c r="J74" s="64">
        <v>7.6036460000000003</v>
      </c>
      <c r="K74" s="64">
        <v>7.5184980000000001</v>
      </c>
      <c r="L74" s="64">
        <v>7.419035</v>
      </c>
      <c r="M74" s="64">
        <v>7.3065249999999997</v>
      </c>
      <c r="N74" s="64">
        <v>7.1853569999999998</v>
      </c>
      <c r="O74" s="64">
        <v>7.0706910000000001</v>
      </c>
      <c r="P74" s="64">
        <v>6.9570160000000003</v>
      </c>
      <c r="Q74" s="64">
        <v>6.8672800000000001</v>
      </c>
      <c r="R74" s="64">
        <v>6.7902670000000001</v>
      </c>
      <c r="S74" s="64">
        <v>6.712955</v>
      </c>
      <c r="T74" s="64">
        <v>6.6337719999999996</v>
      </c>
      <c r="U74" s="64">
        <v>6.566808</v>
      </c>
      <c r="V74" s="64">
        <v>6.509881</v>
      </c>
      <c r="W74" s="64">
        <v>6.457382</v>
      </c>
      <c r="X74" s="64">
        <v>6.4183839999999996</v>
      </c>
      <c r="Y74" s="64">
        <v>6.3855760000000004</v>
      </c>
      <c r="Z74" s="64">
        <v>6.3615849999999998</v>
      </c>
      <c r="AA74" s="64">
        <v>6.3450730000000002</v>
      </c>
      <c r="AB74" s="64">
        <v>6.3401059999999996</v>
      </c>
      <c r="AC74" s="64">
        <v>6.3454620000000004</v>
      </c>
      <c r="AD74" s="64">
        <v>6.3641899999999998</v>
      </c>
      <c r="AE74" s="64">
        <v>6.3931519999999997</v>
      </c>
      <c r="AF74" s="64">
        <v>6.428598</v>
      </c>
      <c r="AG74" s="64">
        <v>6.4683789999999997</v>
      </c>
      <c r="AH74" s="64">
        <v>6.5181990000000001</v>
      </c>
      <c r="AI74" s="65">
        <v>-6.7860000000000004E-3</v>
      </c>
      <c r="AJ74" s="31"/>
    </row>
    <row r="75" spans="1:36" ht="15" customHeight="1">
      <c r="A75" s="54" t="s">
        <v>25</v>
      </c>
      <c r="B75" s="63" t="s">
        <v>24</v>
      </c>
      <c r="C75" s="63"/>
      <c r="D75" s="63"/>
      <c r="E75" s="63"/>
      <c r="F75" s="64">
        <v>0.496809</v>
      </c>
      <c r="G75" s="64">
        <v>0.49219299999999999</v>
      </c>
      <c r="H75" s="64">
        <v>0.48331400000000002</v>
      </c>
      <c r="I75" s="64">
        <v>0.47684199999999999</v>
      </c>
      <c r="J75" s="64">
        <v>0.472221</v>
      </c>
      <c r="K75" s="64">
        <v>0.46793200000000001</v>
      </c>
      <c r="L75" s="64">
        <v>0.46471200000000001</v>
      </c>
      <c r="M75" s="64">
        <v>0.46205299999999999</v>
      </c>
      <c r="N75" s="64">
        <v>0.45911099999999999</v>
      </c>
      <c r="O75" s="64">
        <v>0.45708399999999999</v>
      </c>
      <c r="P75" s="64">
        <v>0.45675399999999999</v>
      </c>
      <c r="Q75" s="64">
        <v>0.45698899999999998</v>
      </c>
      <c r="R75" s="64">
        <v>0.457814</v>
      </c>
      <c r="S75" s="64">
        <v>0.45909100000000003</v>
      </c>
      <c r="T75" s="64">
        <v>0.46056399999999997</v>
      </c>
      <c r="U75" s="64">
        <v>0.462619</v>
      </c>
      <c r="V75" s="64">
        <v>0.46518900000000002</v>
      </c>
      <c r="W75" s="64">
        <v>0.46762300000000001</v>
      </c>
      <c r="X75" s="64">
        <v>0.47117599999999998</v>
      </c>
      <c r="Y75" s="64">
        <v>0.47543600000000003</v>
      </c>
      <c r="Z75" s="64">
        <v>0.47985299999999997</v>
      </c>
      <c r="AA75" s="64">
        <v>0.48379299999999997</v>
      </c>
      <c r="AB75" s="64">
        <v>0.48735400000000001</v>
      </c>
      <c r="AC75" s="64">
        <v>0.49135299999999998</v>
      </c>
      <c r="AD75" s="64">
        <v>0.49600300000000003</v>
      </c>
      <c r="AE75" s="64">
        <v>0.50156500000000004</v>
      </c>
      <c r="AF75" s="64">
        <v>0.50649100000000002</v>
      </c>
      <c r="AG75" s="64">
        <v>0.51146199999999997</v>
      </c>
      <c r="AH75" s="64">
        <v>0.51798100000000002</v>
      </c>
      <c r="AI75" s="65">
        <v>1.4920000000000001E-3</v>
      </c>
      <c r="AJ75" s="31"/>
    </row>
    <row r="76" spans="1:36" ht="15" customHeight="1">
      <c r="A76" s="54" t="s">
        <v>23</v>
      </c>
      <c r="B76" s="63" t="s">
        <v>22</v>
      </c>
      <c r="C76" s="63"/>
      <c r="D76" s="63"/>
      <c r="E76" s="63"/>
      <c r="F76" s="64">
        <v>0.105213</v>
      </c>
      <c r="G76" s="64">
        <v>0.11029600000000001</v>
      </c>
      <c r="H76" s="64">
        <v>0.11259</v>
      </c>
      <c r="I76" s="64">
        <v>0.113083</v>
      </c>
      <c r="J76" s="64">
        <v>0.113492</v>
      </c>
      <c r="K76" s="64">
        <v>0.113737</v>
      </c>
      <c r="L76" s="64">
        <v>0.113843</v>
      </c>
      <c r="M76" s="64">
        <v>0.113729</v>
      </c>
      <c r="N76" s="64">
        <v>0.11343399999999999</v>
      </c>
      <c r="O76" s="64">
        <v>0.112917</v>
      </c>
      <c r="P76" s="64">
        <v>0.112403</v>
      </c>
      <c r="Q76" s="64">
        <v>0.11212900000000001</v>
      </c>
      <c r="R76" s="64">
        <v>0.111806</v>
      </c>
      <c r="S76" s="64">
        <v>0.11138099999999999</v>
      </c>
      <c r="T76" s="64">
        <v>0.110915</v>
      </c>
      <c r="U76" s="64">
        <v>0.110151</v>
      </c>
      <c r="V76" s="64">
        <v>0.109477</v>
      </c>
      <c r="W76" s="64">
        <v>0.108762</v>
      </c>
      <c r="X76" s="64">
        <v>0.107969</v>
      </c>
      <c r="Y76" s="64">
        <v>0.107129</v>
      </c>
      <c r="Z76" s="64">
        <v>0.10628799999999999</v>
      </c>
      <c r="AA76" s="64">
        <v>0.105307</v>
      </c>
      <c r="AB76" s="64">
        <v>0.104391</v>
      </c>
      <c r="AC76" s="64">
        <v>0.103434</v>
      </c>
      <c r="AD76" s="64">
        <v>0.102605</v>
      </c>
      <c r="AE76" s="64">
        <v>0.101578</v>
      </c>
      <c r="AF76" s="64">
        <v>0.10058599999999999</v>
      </c>
      <c r="AG76" s="64">
        <v>9.9506999999999998E-2</v>
      </c>
      <c r="AH76" s="64">
        <v>9.8460000000000006E-2</v>
      </c>
      <c r="AI76" s="65">
        <v>-2.366E-3</v>
      </c>
      <c r="AJ76" s="31"/>
    </row>
    <row r="77" spans="1:36" ht="15" customHeight="1">
      <c r="A77" s="54" t="s">
        <v>21</v>
      </c>
      <c r="B77" s="63" t="s">
        <v>20</v>
      </c>
      <c r="C77" s="63"/>
      <c r="D77" s="63"/>
      <c r="E77" s="63"/>
      <c r="F77" s="64">
        <v>2.850965</v>
      </c>
      <c r="G77" s="64">
        <v>2.8004340000000001</v>
      </c>
      <c r="H77" s="64">
        <v>2.7581639999999998</v>
      </c>
      <c r="I77" s="64">
        <v>2.7321939999999998</v>
      </c>
      <c r="J77" s="64">
        <v>2.7161360000000001</v>
      </c>
      <c r="K77" s="64">
        <v>2.6936719999999998</v>
      </c>
      <c r="L77" s="64">
        <v>2.6712570000000002</v>
      </c>
      <c r="M77" s="64">
        <v>2.6429619999999998</v>
      </c>
      <c r="N77" s="64">
        <v>2.6141770000000002</v>
      </c>
      <c r="O77" s="64">
        <v>2.5901740000000002</v>
      </c>
      <c r="P77" s="64">
        <v>2.5759319999999999</v>
      </c>
      <c r="Q77" s="64">
        <v>2.560368</v>
      </c>
      <c r="R77" s="64">
        <v>2.5477449999999999</v>
      </c>
      <c r="S77" s="64">
        <v>2.5398450000000001</v>
      </c>
      <c r="T77" s="64">
        <v>2.5316429999999999</v>
      </c>
      <c r="U77" s="64">
        <v>2.5296340000000002</v>
      </c>
      <c r="V77" s="64">
        <v>2.5295000000000001</v>
      </c>
      <c r="W77" s="64">
        <v>2.5309710000000001</v>
      </c>
      <c r="X77" s="64">
        <v>2.536117</v>
      </c>
      <c r="Y77" s="64">
        <v>2.5440339999999999</v>
      </c>
      <c r="Z77" s="64">
        <v>2.553331</v>
      </c>
      <c r="AA77" s="64">
        <v>2.5625979999999999</v>
      </c>
      <c r="AB77" s="64">
        <v>2.571348</v>
      </c>
      <c r="AC77" s="64">
        <v>2.5790220000000001</v>
      </c>
      <c r="AD77" s="64">
        <v>2.5899839999999998</v>
      </c>
      <c r="AE77" s="64">
        <v>2.6017070000000002</v>
      </c>
      <c r="AF77" s="64">
        <v>2.6103890000000001</v>
      </c>
      <c r="AG77" s="64">
        <v>2.6206119999999999</v>
      </c>
      <c r="AH77" s="64">
        <v>2.6388850000000001</v>
      </c>
      <c r="AI77" s="65">
        <v>-2.7569999999999999E-3</v>
      </c>
      <c r="AJ77" s="31"/>
    </row>
    <row r="78" spans="1:36" ht="15" customHeight="1">
      <c r="A78" s="54" t="s">
        <v>19</v>
      </c>
      <c r="B78" s="63" t="s">
        <v>18</v>
      </c>
      <c r="C78" s="63"/>
      <c r="D78" s="63"/>
      <c r="E78" s="63"/>
      <c r="F78" s="64">
        <v>2.0781000000000001E-2</v>
      </c>
      <c r="G78" s="64">
        <v>2.1562999999999999E-2</v>
      </c>
      <c r="H78" s="64">
        <v>2.2024999999999999E-2</v>
      </c>
      <c r="I78" s="64">
        <v>2.2339999999999999E-2</v>
      </c>
      <c r="J78" s="64">
        <v>2.2668000000000001E-2</v>
      </c>
      <c r="K78" s="64">
        <v>2.2984000000000001E-2</v>
      </c>
      <c r="L78" s="64">
        <v>2.3251000000000001E-2</v>
      </c>
      <c r="M78" s="64">
        <v>2.3522999999999999E-2</v>
      </c>
      <c r="N78" s="64">
        <v>2.3733000000000001E-2</v>
      </c>
      <c r="O78" s="64">
        <v>2.3945000000000001E-2</v>
      </c>
      <c r="P78" s="64">
        <v>2.4201E-2</v>
      </c>
      <c r="Q78" s="64">
        <v>2.4479000000000001E-2</v>
      </c>
      <c r="R78" s="64">
        <v>2.4782999999999999E-2</v>
      </c>
      <c r="S78" s="64">
        <v>2.5045000000000001E-2</v>
      </c>
      <c r="T78" s="64">
        <v>2.5298000000000001E-2</v>
      </c>
      <c r="U78" s="64">
        <v>2.5541999999999999E-2</v>
      </c>
      <c r="V78" s="64">
        <v>2.5795999999999999E-2</v>
      </c>
      <c r="W78" s="64">
        <v>2.6044000000000001E-2</v>
      </c>
      <c r="X78" s="64">
        <v>2.6325000000000001E-2</v>
      </c>
      <c r="Y78" s="64">
        <v>2.6587E-2</v>
      </c>
      <c r="Z78" s="64">
        <v>2.6858E-2</v>
      </c>
      <c r="AA78" s="64">
        <v>2.7097E-2</v>
      </c>
      <c r="AB78" s="64">
        <v>2.7361E-2</v>
      </c>
      <c r="AC78" s="64">
        <v>2.7622000000000001E-2</v>
      </c>
      <c r="AD78" s="64">
        <v>2.7976999999999998E-2</v>
      </c>
      <c r="AE78" s="64">
        <v>2.8278000000000001E-2</v>
      </c>
      <c r="AF78" s="64">
        <v>2.8604999999999998E-2</v>
      </c>
      <c r="AG78" s="64">
        <v>2.8906000000000001E-2</v>
      </c>
      <c r="AH78" s="64">
        <v>2.9270000000000001E-2</v>
      </c>
      <c r="AI78" s="65">
        <v>1.2307999999999999E-2</v>
      </c>
      <c r="AJ78" s="31"/>
    </row>
    <row r="79" spans="1:36" ht="15" customHeight="1">
      <c r="A79" s="54" t="s">
        <v>17</v>
      </c>
      <c r="B79" s="63" t="s">
        <v>16</v>
      </c>
      <c r="C79" s="63"/>
      <c r="D79" s="63"/>
      <c r="E79" s="63"/>
      <c r="F79" s="64">
        <v>0.22834699999999999</v>
      </c>
      <c r="G79" s="64">
        <v>0.22523399999999999</v>
      </c>
      <c r="H79" s="64">
        <v>0.234373</v>
      </c>
      <c r="I79" s="64">
        <v>0.228717</v>
      </c>
      <c r="J79" s="64">
        <v>0.21906</v>
      </c>
      <c r="K79" s="64">
        <v>0.21154500000000001</v>
      </c>
      <c r="L79" s="64">
        <v>0.208541</v>
      </c>
      <c r="M79" s="64">
        <v>0.21080599999999999</v>
      </c>
      <c r="N79" s="64">
        <v>0.209559</v>
      </c>
      <c r="O79" s="64">
        <v>0.21027599999999999</v>
      </c>
      <c r="P79" s="64">
        <v>0.21217800000000001</v>
      </c>
      <c r="Q79" s="64">
        <v>0.21369199999999999</v>
      </c>
      <c r="R79" s="64">
        <v>0.21465000000000001</v>
      </c>
      <c r="S79" s="64">
        <v>0.21598899999999999</v>
      </c>
      <c r="T79" s="64">
        <v>0.216165</v>
      </c>
      <c r="U79" s="64">
        <v>0.216616</v>
      </c>
      <c r="V79" s="64">
        <v>0.21728</v>
      </c>
      <c r="W79" s="64">
        <v>0.21695600000000001</v>
      </c>
      <c r="X79" s="64">
        <v>0.217194</v>
      </c>
      <c r="Y79" s="64">
        <v>0.218865</v>
      </c>
      <c r="Z79" s="64">
        <v>0.22023400000000001</v>
      </c>
      <c r="AA79" s="64">
        <v>0.220387</v>
      </c>
      <c r="AB79" s="64">
        <v>0.22037000000000001</v>
      </c>
      <c r="AC79" s="64">
        <v>0.22028300000000001</v>
      </c>
      <c r="AD79" s="64">
        <v>0.220747</v>
      </c>
      <c r="AE79" s="64">
        <v>0.22186600000000001</v>
      </c>
      <c r="AF79" s="64">
        <v>0.223355</v>
      </c>
      <c r="AG79" s="64">
        <v>0.223935</v>
      </c>
      <c r="AH79" s="64">
        <v>0.225407</v>
      </c>
      <c r="AI79" s="65">
        <v>-4.6299999999999998E-4</v>
      </c>
      <c r="AJ79" s="31"/>
    </row>
    <row r="80" spans="1:36">
      <c r="A80" s="54" t="s">
        <v>15</v>
      </c>
      <c r="B80" s="63" t="s">
        <v>14</v>
      </c>
      <c r="C80" s="63"/>
      <c r="D80" s="63"/>
      <c r="E80" s="63"/>
      <c r="F80" s="64">
        <v>4.6526999999999999E-2</v>
      </c>
      <c r="G80" s="64">
        <v>4.6852999999999999E-2</v>
      </c>
      <c r="H80" s="64">
        <v>4.6469999999999997E-2</v>
      </c>
      <c r="I80" s="64">
        <v>4.6109999999999998E-2</v>
      </c>
      <c r="J80" s="64">
        <v>4.5796000000000003E-2</v>
      </c>
      <c r="K80" s="64">
        <v>4.5385000000000002E-2</v>
      </c>
      <c r="L80" s="64">
        <v>4.4983000000000002E-2</v>
      </c>
      <c r="M80" s="64">
        <v>4.4476000000000002E-2</v>
      </c>
      <c r="N80" s="64">
        <v>4.4019999999999997E-2</v>
      </c>
      <c r="O80" s="64">
        <v>4.36E-2</v>
      </c>
      <c r="P80" s="64">
        <v>4.3305999999999997E-2</v>
      </c>
      <c r="Q80" s="64">
        <v>4.2963000000000001E-2</v>
      </c>
      <c r="R80" s="64">
        <v>4.2617000000000002E-2</v>
      </c>
      <c r="S80" s="64">
        <v>4.2256000000000002E-2</v>
      </c>
      <c r="T80" s="64">
        <v>4.1862999999999997E-2</v>
      </c>
      <c r="U80" s="64">
        <v>4.1524999999999999E-2</v>
      </c>
      <c r="V80" s="64">
        <v>4.1158E-2</v>
      </c>
      <c r="W80" s="64">
        <v>4.0840000000000001E-2</v>
      </c>
      <c r="X80" s="64">
        <v>4.0518999999999999E-2</v>
      </c>
      <c r="Y80" s="64">
        <v>4.0222000000000001E-2</v>
      </c>
      <c r="Z80" s="64">
        <v>3.9949999999999999E-2</v>
      </c>
      <c r="AA80" s="64">
        <v>3.9681000000000001E-2</v>
      </c>
      <c r="AB80" s="64">
        <v>3.9394999999999999E-2</v>
      </c>
      <c r="AC80" s="64">
        <v>3.9070000000000001E-2</v>
      </c>
      <c r="AD80" s="64">
        <v>3.8804999999999999E-2</v>
      </c>
      <c r="AE80" s="64">
        <v>3.8517000000000003E-2</v>
      </c>
      <c r="AF80" s="64">
        <v>3.8196000000000001E-2</v>
      </c>
      <c r="AG80" s="64">
        <v>3.7919000000000001E-2</v>
      </c>
      <c r="AH80" s="64">
        <v>3.7732000000000002E-2</v>
      </c>
      <c r="AI80" s="65">
        <v>-7.4549999999999998E-3</v>
      </c>
      <c r="AJ80" s="31"/>
    </row>
    <row r="81" spans="1:37" ht="15" customHeight="1">
      <c r="A81" s="54" t="s">
        <v>13</v>
      </c>
      <c r="B81" s="63" t="s">
        <v>12</v>
      </c>
      <c r="C81" s="63"/>
      <c r="D81" s="63"/>
      <c r="E81" s="63"/>
      <c r="F81" s="64">
        <v>0.41703200000000001</v>
      </c>
      <c r="G81" s="64">
        <v>0.39771000000000001</v>
      </c>
      <c r="H81" s="64">
        <v>0.396229</v>
      </c>
      <c r="I81" s="64">
        <v>0.39661299999999999</v>
      </c>
      <c r="J81" s="64">
        <v>0.39397500000000002</v>
      </c>
      <c r="K81" s="64">
        <v>0.39299699999999999</v>
      </c>
      <c r="L81" s="64">
        <v>0.39095600000000003</v>
      </c>
      <c r="M81" s="64">
        <v>0.38970900000000003</v>
      </c>
      <c r="N81" s="64">
        <v>0.388847</v>
      </c>
      <c r="O81" s="64">
        <v>0.389075</v>
      </c>
      <c r="P81" s="64">
        <v>0.38924700000000001</v>
      </c>
      <c r="Q81" s="64">
        <v>0.38950699999999999</v>
      </c>
      <c r="R81" s="64">
        <v>0.38948100000000002</v>
      </c>
      <c r="S81" s="64">
        <v>0.38969799999999999</v>
      </c>
      <c r="T81" s="64">
        <v>0.38950499999999999</v>
      </c>
      <c r="U81" s="64">
        <v>0.389575</v>
      </c>
      <c r="V81" s="64">
        <v>0.38963399999999998</v>
      </c>
      <c r="W81" s="64">
        <v>0.38958100000000001</v>
      </c>
      <c r="X81" s="64">
        <v>0.38959700000000003</v>
      </c>
      <c r="Y81" s="64">
        <v>0.38967000000000002</v>
      </c>
      <c r="Z81" s="64">
        <v>0.38991700000000001</v>
      </c>
      <c r="AA81" s="64">
        <v>0.38996900000000001</v>
      </c>
      <c r="AB81" s="64">
        <v>0.39011299999999999</v>
      </c>
      <c r="AC81" s="64">
        <v>0.39017800000000002</v>
      </c>
      <c r="AD81" s="64">
        <v>0.391183</v>
      </c>
      <c r="AE81" s="64">
        <v>0.391349</v>
      </c>
      <c r="AF81" s="64">
        <v>0.39100600000000002</v>
      </c>
      <c r="AG81" s="64">
        <v>0.39079999999999998</v>
      </c>
      <c r="AH81" s="64">
        <v>0.39048899999999998</v>
      </c>
      <c r="AI81" s="65">
        <v>-2.346E-3</v>
      </c>
      <c r="AJ81" s="31"/>
    </row>
    <row r="82" spans="1:37">
      <c r="A82" s="54" t="s">
        <v>11</v>
      </c>
      <c r="B82" s="63" t="s">
        <v>10</v>
      </c>
      <c r="C82" s="63"/>
      <c r="D82" s="63"/>
      <c r="E82" s="63"/>
      <c r="F82" s="64">
        <v>0.11000600000000001</v>
      </c>
      <c r="G82" s="64">
        <v>0.108038</v>
      </c>
      <c r="H82" s="64">
        <v>0.106242</v>
      </c>
      <c r="I82" s="64">
        <v>0.105144</v>
      </c>
      <c r="J82" s="64">
        <v>0.104667</v>
      </c>
      <c r="K82" s="64">
        <v>0.104195</v>
      </c>
      <c r="L82" s="64">
        <v>0.103587</v>
      </c>
      <c r="M82" s="64">
        <v>0.102784</v>
      </c>
      <c r="N82" s="64">
        <v>0.101827</v>
      </c>
      <c r="O82" s="64">
        <v>0.100913</v>
      </c>
      <c r="P82" s="64">
        <v>0.10027899999999999</v>
      </c>
      <c r="Q82" s="64">
        <v>9.9837999999999996E-2</v>
      </c>
      <c r="R82" s="64">
        <v>9.9408999999999997E-2</v>
      </c>
      <c r="S82" s="64">
        <v>9.9009E-2</v>
      </c>
      <c r="T82" s="64">
        <v>9.8730999999999999E-2</v>
      </c>
      <c r="U82" s="64">
        <v>9.8563999999999999E-2</v>
      </c>
      <c r="V82" s="64">
        <v>9.8387000000000002E-2</v>
      </c>
      <c r="W82" s="64">
        <v>9.8209000000000005E-2</v>
      </c>
      <c r="X82" s="64">
        <v>9.8181000000000004E-2</v>
      </c>
      <c r="Y82" s="64">
        <v>9.8125000000000004E-2</v>
      </c>
      <c r="Z82" s="64">
        <v>9.8048999999999997E-2</v>
      </c>
      <c r="AA82" s="64">
        <v>9.7971000000000003E-2</v>
      </c>
      <c r="AB82" s="64">
        <v>9.7849000000000005E-2</v>
      </c>
      <c r="AC82" s="64">
        <v>9.7695000000000004E-2</v>
      </c>
      <c r="AD82" s="64">
        <v>9.7552E-2</v>
      </c>
      <c r="AE82" s="64">
        <v>9.7448000000000007E-2</v>
      </c>
      <c r="AF82" s="64">
        <v>9.7337000000000007E-2</v>
      </c>
      <c r="AG82" s="64">
        <v>9.7211000000000006E-2</v>
      </c>
      <c r="AH82" s="64">
        <v>9.7187999999999997E-2</v>
      </c>
      <c r="AI82" s="65">
        <v>-4.4149999999999997E-3</v>
      </c>
      <c r="AJ82" s="31"/>
      <c r="AK82" s="13"/>
    </row>
    <row r="83" spans="1:37" ht="15" customHeight="1">
      <c r="A83" s="54" t="s">
        <v>9</v>
      </c>
      <c r="B83" s="63" t="s">
        <v>8</v>
      </c>
      <c r="C83" s="63"/>
      <c r="D83" s="63"/>
      <c r="E83" s="63"/>
      <c r="F83" s="64">
        <v>1.355634</v>
      </c>
      <c r="G83" s="64">
        <v>1.4548650000000001</v>
      </c>
      <c r="H83" s="64">
        <v>1.475662</v>
      </c>
      <c r="I83" s="64">
        <v>1.4785189999999999</v>
      </c>
      <c r="J83" s="64">
        <v>1.497263</v>
      </c>
      <c r="K83" s="64">
        <v>1.5157860000000001</v>
      </c>
      <c r="L83" s="64">
        <v>1.5304420000000001</v>
      </c>
      <c r="M83" s="64">
        <v>1.541344</v>
      </c>
      <c r="N83" s="64">
        <v>1.5489949999999999</v>
      </c>
      <c r="O83" s="64">
        <v>1.556654</v>
      </c>
      <c r="P83" s="64">
        <v>1.568811</v>
      </c>
      <c r="Q83" s="64">
        <v>1.5816239999999999</v>
      </c>
      <c r="R83" s="64">
        <v>1.593202</v>
      </c>
      <c r="S83" s="64">
        <v>1.606986</v>
      </c>
      <c r="T83" s="64">
        <v>1.624819</v>
      </c>
      <c r="U83" s="64">
        <v>1.6461159999999999</v>
      </c>
      <c r="V83" s="64">
        <v>1.668479</v>
      </c>
      <c r="W83" s="64">
        <v>1.6918280000000001</v>
      </c>
      <c r="X83" s="64">
        <v>1.7189650000000001</v>
      </c>
      <c r="Y83" s="64">
        <v>1.7449429999999999</v>
      </c>
      <c r="Z83" s="64">
        <v>1.7713730000000001</v>
      </c>
      <c r="AA83" s="64">
        <v>1.798206</v>
      </c>
      <c r="AB83" s="64">
        <v>1.82497</v>
      </c>
      <c r="AC83" s="64">
        <v>1.851021</v>
      </c>
      <c r="AD83" s="64">
        <v>1.876398</v>
      </c>
      <c r="AE83" s="64">
        <v>1.9036059999999999</v>
      </c>
      <c r="AF83" s="64">
        <v>1.9310860000000001</v>
      </c>
      <c r="AG83" s="64">
        <v>1.95817</v>
      </c>
      <c r="AH83" s="64">
        <v>1.988375</v>
      </c>
      <c r="AI83" s="65">
        <v>1.3774E-2</v>
      </c>
      <c r="AJ83" s="31"/>
      <c r="AK83" s="13"/>
    </row>
    <row r="84" spans="1:37" ht="15" customHeight="1">
      <c r="A84" s="54" t="s">
        <v>7</v>
      </c>
      <c r="B84" s="63" t="s">
        <v>6</v>
      </c>
      <c r="C84" s="63"/>
      <c r="D84" s="63"/>
      <c r="E84" s="63"/>
      <c r="F84" s="64">
        <v>0.20732500000000001</v>
      </c>
      <c r="G84" s="64">
        <v>0.20843100000000001</v>
      </c>
      <c r="H84" s="64">
        <v>0.20882999999999999</v>
      </c>
      <c r="I84" s="64">
        <v>0.209148</v>
      </c>
      <c r="J84" s="64">
        <v>0.209402</v>
      </c>
      <c r="K84" s="64">
        <v>0.20977399999999999</v>
      </c>
      <c r="L84" s="64">
        <v>0.21004500000000001</v>
      </c>
      <c r="M84" s="64">
        <v>0.210259</v>
      </c>
      <c r="N84" s="64">
        <v>0.21044299999999999</v>
      </c>
      <c r="O84" s="64">
        <v>0.21056</v>
      </c>
      <c r="P84" s="64">
        <v>0.21064099999999999</v>
      </c>
      <c r="Q84" s="64">
        <v>0.21068000000000001</v>
      </c>
      <c r="R84" s="64">
        <v>0.210697</v>
      </c>
      <c r="S84" s="64">
        <v>0.210706</v>
      </c>
      <c r="T84" s="64">
        <v>0.21076600000000001</v>
      </c>
      <c r="U84" s="64">
        <v>0.21086199999999999</v>
      </c>
      <c r="V84" s="64">
        <v>0.21096400000000001</v>
      </c>
      <c r="W84" s="64">
        <v>0.21106900000000001</v>
      </c>
      <c r="X84" s="64">
        <v>0.21117900000000001</v>
      </c>
      <c r="Y84" s="64">
        <v>0.21129200000000001</v>
      </c>
      <c r="Z84" s="64">
        <v>0.21140900000000001</v>
      </c>
      <c r="AA84" s="64">
        <v>0.21152899999999999</v>
      </c>
      <c r="AB84" s="64">
        <v>0.21165200000000001</v>
      </c>
      <c r="AC84" s="64">
        <v>0.21177699999999999</v>
      </c>
      <c r="AD84" s="64">
        <v>0.21190600000000001</v>
      </c>
      <c r="AE84" s="64">
        <v>0.212036</v>
      </c>
      <c r="AF84" s="64">
        <v>0.21216699999999999</v>
      </c>
      <c r="AG84" s="64">
        <v>0.21229999999999999</v>
      </c>
      <c r="AH84" s="64">
        <v>0.21243699999999999</v>
      </c>
      <c r="AI84" s="65">
        <v>8.7000000000000001E-4</v>
      </c>
      <c r="AJ84" s="31"/>
      <c r="AK84" s="13"/>
    </row>
    <row r="85" spans="1:37" ht="15" customHeight="1">
      <c r="A85" s="54" t="s">
        <v>5</v>
      </c>
      <c r="B85" s="63" t="s">
        <v>4</v>
      </c>
      <c r="C85" s="63"/>
      <c r="D85" s="63"/>
      <c r="E85" s="63"/>
      <c r="F85" s="64">
        <v>5.9492000000000003E-2</v>
      </c>
      <c r="G85" s="64">
        <v>5.9483000000000001E-2</v>
      </c>
      <c r="H85" s="64">
        <v>5.9524000000000001E-2</v>
      </c>
      <c r="I85" s="64">
        <v>5.9541999999999998E-2</v>
      </c>
      <c r="J85" s="64">
        <v>5.9572E-2</v>
      </c>
      <c r="K85" s="64">
        <v>5.9511000000000001E-2</v>
      </c>
      <c r="L85" s="64">
        <v>5.9449000000000002E-2</v>
      </c>
      <c r="M85" s="64">
        <v>5.9402999999999997E-2</v>
      </c>
      <c r="N85" s="64">
        <v>5.9353999999999997E-2</v>
      </c>
      <c r="O85" s="64">
        <v>5.9304000000000003E-2</v>
      </c>
      <c r="P85" s="64">
        <v>5.9253E-2</v>
      </c>
      <c r="Q85" s="64">
        <v>5.9201999999999998E-2</v>
      </c>
      <c r="R85" s="64">
        <v>5.9164000000000001E-2</v>
      </c>
      <c r="S85" s="64">
        <v>5.9152000000000003E-2</v>
      </c>
      <c r="T85" s="64">
        <v>5.9166000000000003E-2</v>
      </c>
      <c r="U85" s="64">
        <v>5.9195999999999999E-2</v>
      </c>
      <c r="V85" s="64">
        <v>5.9240000000000001E-2</v>
      </c>
      <c r="W85" s="64">
        <v>5.9295E-2</v>
      </c>
      <c r="X85" s="64">
        <v>5.9360999999999997E-2</v>
      </c>
      <c r="Y85" s="64">
        <v>5.9422000000000003E-2</v>
      </c>
      <c r="Z85" s="64">
        <v>5.9483000000000001E-2</v>
      </c>
      <c r="AA85" s="64">
        <v>5.9540000000000003E-2</v>
      </c>
      <c r="AB85" s="64">
        <v>5.9596999999999997E-2</v>
      </c>
      <c r="AC85" s="64">
        <v>5.9669E-2</v>
      </c>
      <c r="AD85" s="64">
        <v>5.9750999999999999E-2</v>
      </c>
      <c r="AE85" s="64">
        <v>5.9830000000000001E-2</v>
      </c>
      <c r="AF85" s="64">
        <v>5.9901000000000003E-2</v>
      </c>
      <c r="AG85" s="64">
        <v>5.9977999999999997E-2</v>
      </c>
      <c r="AH85" s="64">
        <v>6.0066000000000001E-2</v>
      </c>
      <c r="AI85" s="65">
        <v>3.4200000000000002E-4</v>
      </c>
      <c r="AJ85" s="31"/>
      <c r="AK85" s="13"/>
    </row>
    <row r="86" spans="1:37" ht="15" customHeight="1">
      <c r="A86" s="54" t="s">
        <v>3</v>
      </c>
      <c r="B86" s="63" t="s">
        <v>143</v>
      </c>
      <c r="C86" s="63"/>
      <c r="D86" s="63"/>
      <c r="E86" s="63"/>
      <c r="F86" s="64">
        <v>0.427838</v>
      </c>
      <c r="G86" s="64">
        <v>0.38759700000000002</v>
      </c>
      <c r="H86" s="64">
        <v>0.35946299999999998</v>
      </c>
      <c r="I86" s="64">
        <v>0.34329399999999999</v>
      </c>
      <c r="J86" s="64">
        <v>0.32869599999999999</v>
      </c>
      <c r="K86" s="64">
        <v>0.308921</v>
      </c>
      <c r="L86" s="64">
        <v>0.28999900000000001</v>
      </c>
      <c r="M86" s="64">
        <v>0.28910400000000003</v>
      </c>
      <c r="N86" s="64">
        <v>0.28829300000000002</v>
      </c>
      <c r="O86" s="64">
        <v>0.28903899999999999</v>
      </c>
      <c r="P86" s="64">
        <v>0.29181099999999999</v>
      </c>
      <c r="Q86" s="64">
        <v>0.29583599999999999</v>
      </c>
      <c r="R86" s="64">
        <v>0.29795300000000002</v>
      </c>
      <c r="S86" s="64">
        <v>0.29923300000000003</v>
      </c>
      <c r="T86" s="64">
        <v>0.29948200000000003</v>
      </c>
      <c r="U86" s="64">
        <v>0.29899300000000001</v>
      </c>
      <c r="V86" s="64">
        <v>0.30129</v>
      </c>
      <c r="W86" s="64">
        <v>0.30074099999999998</v>
      </c>
      <c r="X86" s="64">
        <v>0.305058</v>
      </c>
      <c r="Y86" s="64">
        <v>0.30818499999999999</v>
      </c>
      <c r="Z86" s="64">
        <v>0.31089600000000001</v>
      </c>
      <c r="AA86" s="64">
        <v>0.31223099999999998</v>
      </c>
      <c r="AB86" s="64">
        <v>0.314168</v>
      </c>
      <c r="AC86" s="64">
        <v>0.31610899999999997</v>
      </c>
      <c r="AD86" s="64">
        <v>0.31862699999999999</v>
      </c>
      <c r="AE86" s="64">
        <v>0.322218</v>
      </c>
      <c r="AF86" s="64">
        <v>0.32569199999999998</v>
      </c>
      <c r="AG86" s="64">
        <v>0.326822</v>
      </c>
      <c r="AH86" s="64">
        <v>0.32913399999999998</v>
      </c>
      <c r="AI86" s="65">
        <v>-9.3229999999999997E-3</v>
      </c>
      <c r="AJ86" s="31"/>
      <c r="AK86" s="13"/>
    </row>
    <row r="87" spans="1:37" ht="15" customHeight="1">
      <c r="A87" s="54" t="s">
        <v>2574</v>
      </c>
      <c r="B87" s="63" t="s">
        <v>2573</v>
      </c>
      <c r="C87" s="63"/>
      <c r="D87" s="63"/>
      <c r="E87" s="63"/>
      <c r="F87" s="64">
        <v>0.15707299999999999</v>
      </c>
      <c r="G87" s="64">
        <v>0.17854100000000001</v>
      </c>
      <c r="H87" s="64">
        <v>0.181391</v>
      </c>
      <c r="I87" s="64">
        <v>0.19309499999999999</v>
      </c>
      <c r="J87" s="64">
        <v>0.21079899999999999</v>
      </c>
      <c r="K87" s="64">
        <v>0.22539999999999999</v>
      </c>
      <c r="L87" s="64">
        <v>0.23788899999999999</v>
      </c>
      <c r="M87" s="64">
        <v>0.24920700000000001</v>
      </c>
      <c r="N87" s="64">
        <v>0.27301300000000001</v>
      </c>
      <c r="O87" s="64">
        <v>0.29681999999999997</v>
      </c>
      <c r="P87" s="64">
        <v>0.32121100000000002</v>
      </c>
      <c r="Q87" s="64">
        <v>0.34443299999999999</v>
      </c>
      <c r="R87" s="64">
        <v>0.36427100000000001</v>
      </c>
      <c r="S87" s="64">
        <v>0.37617400000000001</v>
      </c>
      <c r="T87" s="64">
        <v>0.38469500000000001</v>
      </c>
      <c r="U87" s="64">
        <v>0.39204499999999998</v>
      </c>
      <c r="V87" s="64">
        <v>0.396013</v>
      </c>
      <c r="W87" s="64">
        <v>0.396013</v>
      </c>
      <c r="X87" s="64">
        <v>0.39659800000000001</v>
      </c>
      <c r="Y87" s="64">
        <v>0.396013</v>
      </c>
      <c r="Z87" s="64">
        <v>0.396013</v>
      </c>
      <c r="AA87" s="64">
        <v>0.396013</v>
      </c>
      <c r="AB87" s="64">
        <v>0.39659800000000001</v>
      </c>
      <c r="AC87" s="64">
        <v>0.396013</v>
      </c>
      <c r="AD87" s="64">
        <v>0.396013</v>
      </c>
      <c r="AE87" s="64">
        <v>0.396013</v>
      </c>
      <c r="AF87" s="64">
        <v>0.39659800000000001</v>
      </c>
      <c r="AG87" s="64">
        <v>0.396013</v>
      </c>
      <c r="AH87" s="64">
        <v>0.396013</v>
      </c>
      <c r="AI87" s="65">
        <v>3.3577999999999997E-2</v>
      </c>
      <c r="AJ87" s="31"/>
      <c r="AK87" s="13"/>
    </row>
    <row r="88" spans="1:37" ht="15" customHeight="1">
      <c r="A88" s="54" t="s">
        <v>2</v>
      </c>
      <c r="B88" s="62" t="s">
        <v>1</v>
      </c>
      <c r="C88" s="62"/>
      <c r="D88" s="62"/>
      <c r="E88" s="62"/>
      <c r="F88" s="66">
        <v>14.370443</v>
      </c>
      <c r="G88" s="66">
        <v>14.403465000000001</v>
      </c>
      <c r="H88" s="66">
        <v>14.271711</v>
      </c>
      <c r="I88" s="66">
        <v>14.108815</v>
      </c>
      <c r="J88" s="66">
        <v>13.997396</v>
      </c>
      <c r="K88" s="66">
        <v>13.890337000000001</v>
      </c>
      <c r="L88" s="66">
        <v>13.767988000000001</v>
      </c>
      <c r="M88" s="66">
        <v>13.645885</v>
      </c>
      <c r="N88" s="66">
        <v>13.520163999999999</v>
      </c>
      <c r="O88" s="66">
        <v>13.411051</v>
      </c>
      <c r="P88" s="66">
        <v>13.323045</v>
      </c>
      <c r="Q88" s="66">
        <v>13.25902</v>
      </c>
      <c r="R88" s="66">
        <v>13.203858</v>
      </c>
      <c r="S88" s="66">
        <v>13.147519000000001</v>
      </c>
      <c r="T88" s="66">
        <v>13.087383000000001</v>
      </c>
      <c r="U88" s="66">
        <v>13.048246000000001</v>
      </c>
      <c r="V88" s="66">
        <v>13.022289000000001</v>
      </c>
      <c r="W88" s="66">
        <v>12.995312</v>
      </c>
      <c r="X88" s="66">
        <v>12.996620999999999</v>
      </c>
      <c r="Y88" s="66">
        <v>13.0055</v>
      </c>
      <c r="Z88" s="66">
        <v>13.025238999999999</v>
      </c>
      <c r="AA88" s="66">
        <v>13.049395000000001</v>
      </c>
      <c r="AB88" s="66">
        <v>13.085273000000001</v>
      </c>
      <c r="AC88" s="66">
        <v>13.128707</v>
      </c>
      <c r="AD88" s="66">
        <v>13.191739999999999</v>
      </c>
      <c r="AE88" s="66">
        <v>13.269163000000001</v>
      </c>
      <c r="AF88" s="66">
        <v>13.350009</v>
      </c>
      <c r="AG88" s="66">
        <v>13.432016000000001</v>
      </c>
      <c r="AH88" s="66">
        <v>13.539635000000001</v>
      </c>
      <c r="AI88" s="67">
        <v>-2.1250000000000002E-3</v>
      </c>
      <c r="AJ88" s="31"/>
      <c r="AK88" s="13"/>
    </row>
    <row r="89" spans="1:37" ht="15" customHeight="1" thickBot="1">
      <c r="A89" s="13"/>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13"/>
    </row>
    <row r="90" spans="1:37" ht="15" customHeight="1">
      <c r="A90" s="13"/>
      <c r="B90" s="102" t="s">
        <v>2575</v>
      </c>
      <c r="C90" s="102"/>
      <c r="D90" s="102"/>
      <c r="E90" s="102"/>
      <c r="F90" s="51"/>
      <c r="G90" s="51"/>
      <c r="H90" s="51"/>
      <c r="I90" s="51"/>
      <c r="J90" s="51"/>
      <c r="K90" s="51"/>
      <c r="L90" s="51"/>
      <c r="M90" s="51"/>
      <c r="N90" s="51"/>
      <c r="O90" s="51"/>
      <c r="P90" s="51"/>
      <c r="Q90" s="51"/>
      <c r="R90" s="51"/>
      <c r="S90" s="51"/>
      <c r="T90" s="51"/>
      <c r="U90" s="51"/>
      <c r="V90" s="51"/>
      <c r="W90" s="51"/>
      <c r="X90" s="51"/>
      <c r="Y90" s="51"/>
      <c r="Z90" s="51"/>
      <c r="AA90" s="51"/>
      <c r="AB90" s="51"/>
      <c r="AC90" s="51"/>
      <c r="AD90" s="51"/>
      <c r="AE90" s="51"/>
      <c r="AF90" s="51"/>
      <c r="AG90" s="51"/>
      <c r="AH90" s="51"/>
      <c r="AI90" s="51"/>
      <c r="AJ90" s="51"/>
      <c r="AK90" s="51"/>
    </row>
    <row r="91" spans="1:37" ht="15" customHeight="1">
      <c r="A91" s="13"/>
      <c r="B91" s="31" t="s">
        <v>169</v>
      </c>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J91" s="31"/>
      <c r="AK91" s="13"/>
    </row>
    <row r="92" spans="1:37" ht="15" customHeight="1">
      <c r="A92" s="13"/>
      <c r="B92" s="31" t="s">
        <v>170</v>
      </c>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c r="AG92" s="31"/>
      <c r="AH92" s="31"/>
      <c r="AI92" s="31"/>
      <c r="AJ92" s="31"/>
      <c r="AK92" s="13"/>
    </row>
    <row r="93" spans="1:37">
      <c r="A93" s="13"/>
      <c r="B93" s="31" t="s">
        <v>2576</v>
      </c>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c r="AG93" s="31"/>
      <c r="AH93" s="31"/>
      <c r="AI93" s="31"/>
      <c r="AJ93" s="31"/>
      <c r="AK93" s="13"/>
    </row>
    <row r="94" spans="1:37" ht="15" customHeight="1">
      <c r="A94" s="13"/>
      <c r="B94" s="31" t="s">
        <v>172</v>
      </c>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13"/>
    </row>
    <row r="95" spans="1:37" ht="15" customHeight="1">
      <c r="A95" s="13"/>
      <c r="B95" s="31" t="s">
        <v>173</v>
      </c>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13"/>
    </row>
    <row r="96" spans="1:37" ht="15" customHeight="1">
      <c r="A96" s="13"/>
      <c r="B96" s="31" t="s">
        <v>2577</v>
      </c>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13"/>
    </row>
    <row r="97" spans="1:37" ht="15" customHeight="1">
      <c r="A97" s="13"/>
      <c r="B97" s="31" t="s">
        <v>174</v>
      </c>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13"/>
    </row>
    <row r="98" spans="1:37" ht="15" customHeight="1">
      <c r="B98" s="31" t="s">
        <v>175</v>
      </c>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31"/>
      <c r="AH98" s="31"/>
      <c r="AI98" s="31"/>
      <c r="AJ98" s="31"/>
    </row>
    <row r="99" spans="1:37" ht="15" customHeight="1">
      <c r="B99" s="31" t="s">
        <v>176</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row>
    <row r="100" spans="1:37" ht="15" customHeight="1">
      <c r="B100" s="31" t="s">
        <v>2578</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row>
    <row r="101" spans="1:37" ht="15" customHeight="1">
      <c r="B101" s="31" t="s">
        <v>2579</v>
      </c>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row>
    <row r="102" spans="1:37">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row>
    <row r="103" spans="1:37">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c r="AJ103" s="31"/>
    </row>
    <row r="104" spans="1:37" ht="15" customHeight="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row>
    <row r="105" spans="1:37" ht="15" customHeight="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row>
    <row r="106" spans="1:37" ht="15" customHeight="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row>
    <row r="107" spans="1:37" ht="15" customHeight="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row>
    <row r="108" spans="1:37" ht="15" customHeight="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row>
    <row r="109" spans="1:37" ht="15" customHeight="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row>
    <row r="110" spans="1:37" ht="15" customHeight="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row>
    <row r="111" spans="1:37" ht="15" customHeight="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row>
    <row r="112" spans="1:37" ht="15" customHeight="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row>
    <row r="113" spans="2:36" ht="15" customHeight="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row>
    <row r="114" spans="2:36" ht="15" customHeight="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row>
    <row r="115" spans="2:36" ht="15" customHeight="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row>
    <row r="116" spans="2:36" ht="15" customHeight="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row>
    <row r="117" spans="2:36" ht="15" customHeight="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row>
    <row r="118" spans="2:36" ht="15" customHeight="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row>
    <row r="119" spans="2:36" ht="15" customHeight="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row>
    <row r="120" spans="2:36" ht="15" customHeight="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row>
    <row r="121" spans="2:36" ht="15" customHeight="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row>
    <row r="122" spans="2:36" ht="15" customHeight="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row>
    <row r="123" spans="2:36" ht="15" customHeight="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row>
    <row r="124" spans="2:36" ht="15" customHeight="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row>
    <row r="125" spans="2:36" ht="15" customHeight="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row>
    <row r="126" spans="2:36" ht="15" customHeight="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row>
    <row r="127" spans="2:36" ht="15" customHeight="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row>
    <row r="128" spans="2:36" ht="15" customHeight="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row>
    <row r="129" spans="2:36" ht="15" customHeight="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row>
    <row r="130" spans="2:36" ht="15" customHeight="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row>
    <row r="131" spans="2:36" ht="15" customHeight="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row>
    <row r="132" spans="2:36" ht="15" customHeight="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row>
    <row r="133" spans="2:36" ht="15" customHeight="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row>
    <row r="134" spans="2:36" ht="15" customHeight="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row>
    <row r="135" spans="2:36" ht="15" customHeight="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row>
    <row r="136" spans="2:36" ht="15" customHeight="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row>
    <row r="137" spans="2:36" ht="15" customHeight="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row>
    <row r="138" spans="2:36" ht="15" customHeight="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row>
    <row r="139" spans="2:36" ht="15" customHeight="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row>
    <row r="140" spans="2:36" ht="15" customHeight="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row>
    <row r="141" spans="2:36" ht="15" customHeight="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row>
    <row r="142" spans="2:36">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row>
    <row r="143" spans="2:36">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row>
    <row r="144" spans="2:36">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row>
    <row r="145" spans="2:36">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row>
    <row r="146" spans="2:36">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row>
    <row r="147" spans="2:36">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row>
    <row r="148" spans="2:36">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row>
    <row r="149" spans="2:36">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row>
    <row r="150" spans="2:36">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row>
    <row r="151" spans="2:36" ht="15" customHeight="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row>
    <row r="152" spans="2:36" ht="15" customHeight="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row>
    <row r="153" spans="2:36" ht="15" customHeight="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row>
    <row r="154" spans="2:36" ht="15" customHeight="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row>
    <row r="155" spans="2:36" ht="15" customHeight="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row>
    <row r="156" spans="2:36" ht="15" customHeight="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row>
    <row r="157" spans="2:36" ht="15" customHeight="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row>
    <row r="158" spans="2:36" ht="15" customHeight="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row>
    <row r="159" spans="2:36" ht="15" customHeight="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row>
    <row r="160" spans="2:36" ht="15" customHeight="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row>
    <row r="161" ht="15" customHeight="1"/>
    <row r="162" ht="15" customHeight="1"/>
    <row r="163" ht="15" customHeight="1"/>
    <row r="164" ht="15" customHeight="1"/>
    <row r="165"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5" ht="15" customHeight="1"/>
    <row r="226"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1" ht="15" customHeight="1"/>
    <row r="302" ht="15" customHeight="1"/>
    <row r="303" ht="15" customHeight="1"/>
    <row r="304" ht="15" customHeight="1"/>
    <row r="305" spans="2:35" ht="15" customHeight="1"/>
    <row r="306" spans="2:35" ht="15" customHeight="1"/>
    <row r="307" spans="2:35" ht="15" customHeight="1"/>
    <row r="308" spans="2:35" ht="15" customHeight="1">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c r="AH308" s="13"/>
      <c r="AI308" s="13"/>
    </row>
    <row r="309" spans="2:35" ht="15" customHeight="1">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c r="AF309" s="13"/>
      <c r="AG309" s="13"/>
      <c r="AH309" s="13"/>
      <c r="AI309" s="13"/>
    </row>
    <row r="310" spans="2:35" ht="15" customHeight="1"/>
    <row r="311" spans="2:35" ht="15" customHeight="1"/>
    <row r="312" spans="2:35" ht="15" customHeight="1"/>
    <row r="313" spans="2:35" ht="15" customHeight="1"/>
    <row r="314" spans="2:35" ht="15" customHeight="1"/>
    <row r="315" spans="2:35" ht="15" customHeight="1"/>
    <row r="316" spans="2:35" ht="15" customHeight="1"/>
    <row r="317" spans="2:35" ht="15" customHeight="1"/>
    <row r="318" spans="2:35" ht="15" customHeight="1"/>
    <row r="319" spans="2:35" ht="15" customHeight="1"/>
    <row r="320" spans="2:35"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7" ht="15" customHeight="1"/>
    <row r="388" ht="15" customHeight="1"/>
    <row r="389" ht="15" customHeight="1"/>
    <row r="390" ht="15" customHeight="1"/>
    <row r="391" ht="15" customHeight="1"/>
    <row r="392" ht="15" customHeight="1"/>
    <row r="394" ht="15" customHeight="1"/>
    <row r="395" ht="15" customHeight="1"/>
    <row r="396" ht="15" customHeight="1"/>
    <row r="397" ht="15" customHeight="1"/>
    <row r="398" ht="15" customHeight="1"/>
    <row r="399" ht="15" customHeight="1"/>
    <row r="400" ht="15" customHeight="1"/>
    <row r="401" ht="15" customHeight="1"/>
    <row r="402" ht="15" customHeight="1"/>
    <row r="404" ht="15" customHeight="1"/>
    <row r="405" ht="15" customHeight="1"/>
    <row r="406" ht="15" customHeight="1"/>
    <row r="407" ht="15" customHeight="1"/>
    <row r="408" ht="15" customHeight="1"/>
    <row r="409" ht="15" customHeight="1"/>
    <row r="410" ht="15" customHeight="1"/>
    <row r="411" ht="15" customHeight="1"/>
    <row r="412" ht="15" customHeight="1"/>
    <row r="414" ht="15" customHeight="1"/>
    <row r="415" ht="15" customHeight="1"/>
    <row r="416" ht="15" customHeight="1"/>
    <row r="417" ht="15" customHeight="1"/>
    <row r="418" ht="15" customHeight="1"/>
    <row r="419"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5" ht="15" customHeight="1"/>
    <row r="436" ht="15" customHeight="1"/>
    <row r="437" ht="15" customHeight="1"/>
    <row r="438" ht="15" customHeight="1"/>
    <row r="439" ht="15" customHeight="1"/>
    <row r="440" ht="15" customHeight="1"/>
    <row r="441" ht="15" customHeight="1"/>
    <row r="442" ht="15" customHeight="1"/>
    <row r="443" ht="15" customHeight="1"/>
    <row r="446" ht="15" customHeight="1"/>
    <row r="447" ht="15" customHeight="1"/>
    <row r="448" ht="15" customHeight="1"/>
    <row r="449" ht="15" customHeight="1"/>
    <row r="450" ht="15" customHeight="1"/>
    <row r="451" ht="15" customHeight="1"/>
    <row r="453" ht="15" customHeight="1"/>
    <row r="454" ht="15" customHeight="1"/>
    <row r="455" ht="15" customHeight="1"/>
    <row r="456" ht="15" customHeight="1"/>
    <row r="457" ht="15" customHeight="1"/>
    <row r="458" ht="15" customHeight="1"/>
    <row r="460" ht="15" customHeight="1"/>
    <row r="461" ht="15" customHeight="1"/>
    <row r="462" ht="15" customHeight="1"/>
    <row r="463" ht="15" customHeight="1"/>
    <row r="464" ht="15" customHeight="1"/>
    <row r="465" ht="15" customHeight="1"/>
    <row r="466" ht="15" customHeight="1"/>
    <row r="467" ht="15" customHeight="1"/>
    <row r="468" ht="15" customHeight="1"/>
    <row r="471" ht="15" customHeight="1"/>
    <row r="472" ht="15" customHeight="1"/>
    <row r="473" ht="15" customHeight="1"/>
    <row r="474" ht="15" customHeight="1"/>
    <row r="475" ht="15" customHeight="1"/>
    <row r="476" ht="15" customHeight="1"/>
    <row r="477" ht="15" customHeight="1"/>
    <row r="478" ht="15" customHeight="1"/>
    <row r="479" ht="15" customHeight="1"/>
    <row r="481" ht="15" customHeight="1"/>
    <row r="482" ht="15" customHeight="1"/>
    <row r="483" ht="15" customHeight="1"/>
    <row r="484" ht="15" customHeight="1"/>
    <row r="485" ht="15" customHeight="1"/>
    <row r="486"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5" ht="15" customHeight="1"/>
    <row r="498" spans="2:35" ht="15" customHeight="1"/>
    <row r="499" spans="2:35" ht="15" customHeight="1"/>
    <row r="500" spans="2:35">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c r="AE500" s="13"/>
      <c r="AF500" s="13"/>
      <c r="AG500" s="13"/>
      <c r="AH500" s="13"/>
      <c r="AI500" s="13"/>
    </row>
    <row r="501" spans="2:35" ht="15" customHeight="1"/>
    <row r="502" spans="2:35" ht="15" customHeight="1"/>
    <row r="503" spans="2:35" ht="15" customHeight="1"/>
    <row r="504" spans="2:35" ht="15" customHeight="1"/>
    <row r="505" spans="2:35" ht="15" customHeight="1"/>
    <row r="506" spans="2:35" ht="15" customHeight="1"/>
    <row r="507" spans="2:35" ht="15" customHeight="1"/>
    <row r="508" spans="2:35" ht="15" customHeight="1"/>
    <row r="509" spans="2:35" ht="15" customHeight="1"/>
    <row r="510" spans="2:35">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c r="AE510" s="13"/>
      <c r="AF510" s="13"/>
      <c r="AG510" s="13"/>
      <c r="AH510" s="13"/>
      <c r="AI510" s="13"/>
    </row>
    <row r="511" spans="2:35" ht="15" customHeight="1">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c r="AE511" s="13"/>
      <c r="AF511" s="13"/>
      <c r="AG511" s="13"/>
      <c r="AH511" s="13"/>
      <c r="AI511" s="13"/>
    </row>
    <row r="512" spans="2:35" ht="15" customHeight="1">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c r="AE512" s="13"/>
      <c r="AF512" s="13"/>
      <c r="AG512" s="13"/>
      <c r="AH512" s="13"/>
      <c r="AI512" s="13"/>
    </row>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8" ht="15" customHeight="1"/>
    <row r="590" ht="15" customHeight="1"/>
    <row r="591" ht="15" customHeight="1"/>
    <row r="592" ht="15" customHeight="1"/>
    <row r="593" ht="15" customHeight="1"/>
    <row r="594" ht="15" customHeight="1"/>
    <row r="595" ht="15" customHeight="1"/>
    <row r="596"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8" ht="15" customHeight="1"/>
    <row r="619" ht="15" customHeight="1"/>
    <row r="620" ht="15" customHeight="1"/>
    <row r="621" ht="15" customHeight="1"/>
    <row r="622" ht="15" customHeight="1"/>
    <row r="623" ht="15" customHeight="1"/>
    <row r="624" ht="15" customHeight="1"/>
    <row r="625" ht="15" customHeight="1"/>
    <row r="627" ht="15" customHeight="1"/>
    <row r="628" ht="15" customHeight="1"/>
    <row r="629" ht="15" customHeight="1"/>
    <row r="630" ht="15" customHeight="1"/>
    <row r="631" ht="15" customHeight="1"/>
    <row r="633" ht="15" customHeight="1"/>
    <row r="634" ht="15" customHeight="1"/>
    <row r="635" ht="15" customHeight="1"/>
    <row r="636" ht="15" customHeight="1"/>
    <row r="637" ht="15" customHeight="1"/>
    <row r="638" ht="15" customHeight="1"/>
    <row r="640"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1"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2" ht="15" customHeight="1"/>
    <row r="683" ht="15" customHeight="1"/>
    <row r="684" ht="15" customHeight="1"/>
    <row r="685" ht="15" customHeight="1"/>
    <row r="686" ht="15" customHeight="1"/>
    <row r="687"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1" ht="15" customHeight="1"/>
    <row r="702" ht="15" customHeight="1"/>
    <row r="703" ht="15" customHeight="1"/>
    <row r="704" ht="15" customHeight="1"/>
    <row r="705" spans="2:35" ht="15" customHeight="1"/>
    <row r="706" spans="2:35" ht="15" customHeight="1"/>
    <row r="707" spans="2:35" ht="15" customHeight="1"/>
    <row r="708" spans="2:35" ht="15" customHeight="1"/>
    <row r="709" spans="2:35" ht="15" customHeight="1"/>
    <row r="710" spans="2:35" ht="15" customHeight="1"/>
    <row r="711" spans="2:35" ht="15" customHeight="1"/>
    <row r="712" spans="2:35" ht="15" customHeight="1">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c r="AE712" s="13"/>
      <c r="AF712" s="13"/>
      <c r="AG712" s="13"/>
      <c r="AH712" s="13"/>
      <c r="AI712" s="13"/>
    </row>
    <row r="713" spans="2:35" ht="15" customHeight="1">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c r="AE713" s="13"/>
      <c r="AF713" s="13"/>
      <c r="AG713" s="13"/>
      <c r="AH713" s="13"/>
      <c r="AI713" s="13"/>
    </row>
    <row r="714" spans="2:35" ht="15" customHeight="1"/>
    <row r="715" spans="2:35" ht="15" customHeight="1"/>
    <row r="716" spans="2:35" ht="15" customHeight="1"/>
    <row r="717" spans="2:35" ht="15" customHeight="1"/>
    <row r="718" spans="2:35" ht="15" customHeight="1"/>
    <row r="719" spans="2:35" ht="15" customHeight="1"/>
    <row r="720" spans="2:35"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76" ht="15" customHeight="1"/>
    <row r="777" ht="15" customHeight="1"/>
    <row r="778" ht="15" customHeight="1"/>
    <row r="779" ht="15" customHeight="1"/>
    <row r="780" ht="15" customHeight="1"/>
    <row r="781" ht="15" customHeight="1"/>
    <row r="783" ht="15" customHeight="1"/>
    <row r="784" ht="15" customHeight="1"/>
    <row r="785" ht="15" customHeight="1"/>
    <row r="786" ht="15" customHeight="1"/>
    <row r="788" ht="15" customHeight="1"/>
    <row r="789" ht="15" customHeight="1"/>
    <row r="790" ht="15" customHeight="1"/>
    <row r="791"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9" ht="15" customHeight="1"/>
    <row r="810" ht="15" customHeight="1"/>
    <row r="811" ht="15" customHeight="1"/>
    <row r="812" ht="15" customHeight="1"/>
    <row r="813" ht="15" customHeight="1"/>
    <row r="814" ht="15" customHeight="1"/>
    <row r="815" ht="15" customHeight="1"/>
    <row r="817" ht="15" customHeight="1"/>
    <row r="818" ht="15" customHeight="1"/>
    <row r="819" ht="15" customHeight="1"/>
    <row r="820" ht="15" customHeight="1"/>
    <row r="821" ht="15" customHeight="1"/>
    <row r="823" ht="15" customHeight="1"/>
    <row r="824"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1"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8" ht="15" customHeight="1"/>
    <row r="859" ht="15" customHeight="1"/>
    <row r="860" ht="15" customHeight="1"/>
    <row r="861" ht="15" customHeight="1"/>
    <row r="862"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6" ht="15" customHeight="1"/>
    <row r="877" ht="15" customHeight="1"/>
    <row r="878" ht="15" customHeight="1"/>
    <row r="879" ht="15" customHeight="1"/>
    <row r="880" ht="15" customHeight="1"/>
    <row r="881" spans="2:35" ht="15" customHeight="1"/>
    <row r="882" spans="2:35" ht="15" customHeight="1"/>
    <row r="883" spans="2:35" ht="15" customHeight="1"/>
    <row r="884" spans="2:35" ht="15" customHeight="1"/>
    <row r="885" spans="2:35" ht="15" customHeight="1"/>
    <row r="886" spans="2:35" ht="15" customHeight="1"/>
    <row r="887" spans="2:35" ht="15" customHeight="1">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c r="AE887" s="13"/>
      <c r="AF887" s="13"/>
      <c r="AG887" s="13"/>
      <c r="AH887" s="13"/>
      <c r="AI887" s="13"/>
    </row>
    <row r="888" spans="2:35" ht="15" customHeight="1">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c r="AE888" s="13"/>
      <c r="AF888" s="13"/>
      <c r="AG888" s="13"/>
      <c r="AH888" s="13"/>
      <c r="AI888" s="13"/>
    </row>
    <row r="889" spans="2:35" ht="15" customHeight="1"/>
    <row r="890" spans="2:35" ht="15" customHeight="1"/>
    <row r="891" spans="2:35" ht="15" customHeight="1"/>
    <row r="892" spans="2:35" ht="15" customHeight="1"/>
    <row r="893" spans="2:35" ht="15" customHeight="1"/>
    <row r="894" spans="2:35" ht="15" customHeight="1"/>
    <row r="895" spans="2:35" ht="15" customHeight="1"/>
    <row r="896" spans="2:35"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5" ht="15" customHeight="1"/>
    <row r="1090" spans="2:35" ht="15" customHeight="1"/>
    <row r="1091" spans="2:35" ht="15" customHeight="1"/>
    <row r="1092" spans="2:35" ht="15" customHeight="1"/>
    <row r="1093" spans="2:35" ht="15" customHeight="1"/>
    <row r="1094" spans="2:35" ht="15" customHeight="1"/>
    <row r="1095" spans="2:35" ht="15" customHeight="1"/>
    <row r="1097" spans="2:35" ht="15" customHeight="1">
      <c r="B1097" s="13"/>
      <c r="C1097" s="13"/>
      <c r="D1097" s="13"/>
      <c r="E1097" s="13"/>
      <c r="F1097" s="13"/>
      <c r="G1097" s="13"/>
      <c r="H1097" s="13"/>
      <c r="I1097" s="13"/>
      <c r="J1097" s="13"/>
      <c r="K1097" s="13"/>
      <c r="L1097" s="13"/>
      <c r="M1097" s="13"/>
      <c r="N1097" s="13"/>
      <c r="O1097" s="13"/>
      <c r="P1097" s="13"/>
      <c r="Q1097" s="13"/>
      <c r="R1097" s="13"/>
      <c r="S1097" s="13"/>
      <c r="T1097" s="13"/>
      <c r="U1097" s="13"/>
      <c r="V1097" s="13"/>
      <c r="W1097" s="13"/>
      <c r="X1097" s="13"/>
      <c r="Y1097" s="13"/>
      <c r="Z1097" s="13"/>
      <c r="AA1097" s="13"/>
      <c r="AB1097" s="13"/>
      <c r="AC1097" s="13"/>
      <c r="AD1097" s="13"/>
      <c r="AE1097" s="13"/>
      <c r="AF1097" s="13"/>
      <c r="AG1097" s="13"/>
      <c r="AH1097" s="13"/>
      <c r="AI1097" s="13"/>
    </row>
    <row r="1098" spans="2:35" ht="15" customHeight="1"/>
    <row r="1099" spans="2:35" ht="15" customHeight="1"/>
    <row r="1100" spans="2:35" ht="15" customHeight="1"/>
    <row r="1101" spans="2:35" ht="15" customHeight="1">
      <c r="B1101" s="13"/>
      <c r="C1101" s="13"/>
      <c r="D1101" s="13"/>
      <c r="E1101" s="13"/>
      <c r="F1101" s="13"/>
      <c r="G1101" s="13"/>
      <c r="H1101" s="13"/>
      <c r="I1101" s="13"/>
      <c r="J1101" s="13"/>
      <c r="K1101" s="13"/>
      <c r="L1101" s="13"/>
      <c r="M1101" s="13"/>
      <c r="N1101" s="13"/>
      <c r="O1101" s="13"/>
      <c r="P1101" s="13"/>
      <c r="Q1101" s="13"/>
      <c r="R1101" s="13"/>
      <c r="S1101" s="13"/>
      <c r="T1101" s="13"/>
      <c r="U1101" s="13"/>
      <c r="V1101" s="13"/>
      <c r="W1101" s="13"/>
      <c r="X1101" s="13"/>
      <c r="Y1101" s="13"/>
      <c r="Z1101" s="13"/>
      <c r="AA1101" s="13"/>
      <c r="AB1101" s="13"/>
      <c r="AC1101" s="13"/>
      <c r="AD1101" s="13"/>
      <c r="AE1101" s="13"/>
      <c r="AF1101" s="13"/>
      <c r="AG1101" s="13"/>
      <c r="AH1101" s="13"/>
      <c r="AI1101" s="13"/>
    </row>
    <row r="1102" spans="2:35" ht="15" customHeight="1">
      <c r="B1102" s="13"/>
      <c r="C1102" s="13"/>
      <c r="D1102" s="13"/>
      <c r="E1102" s="13"/>
      <c r="F1102" s="13"/>
      <c r="G1102" s="13"/>
      <c r="H1102" s="13"/>
      <c r="I1102" s="13"/>
      <c r="J1102" s="13"/>
      <c r="K1102" s="13"/>
      <c r="L1102" s="13"/>
      <c r="M1102" s="13"/>
      <c r="N1102" s="13"/>
      <c r="O1102" s="13"/>
      <c r="P1102" s="13"/>
      <c r="Q1102" s="13"/>
      <c r="R1102" s="13"/>
      <c r="S1102" s="13"/>
      <c r="T1102" s="13"/>
      <c r="U1102" s="13"/>
      <c r="V1102" s="13"/>
      <c r="W1102" s="13"/>
      <c r="X1102" s="13"/>
      <c r="Y1102" s="13"/>
      <c r="Z1102" s="13"/>
      <c r="AA1102" s="13"/>
      <c r="AB1102" s="13"/>
      <c r="AC1102" s="13"/>
      <c r="AD1102" s="13"/>
      <c r="AE1102" s="13"/>
      <c r="AF1102" s="13"/>
      <c r="AG1102" s="13"/>
      <c r="AH1102" s="13"/>
      <c r="AI1102" s="13"/>
    </row>
    <row r="1103" spans="2:35" ht="15" customHeight="1"/>
    <row r="1104" spans="2:35" ht="15" customHeight="1"/>
    <row r="1105" ht="15" customHeight="1"/>
    <row r="1106" ht="15" customHeight="1"/>
    <row r="1107" ht="15" customHeight="1"/>
    <row r="1108" ht="15" customHeight="1"/>
    <row r="1109" ht="15" customHeight="1"/>
    <row r="1110" ht="15" customHeight="1"/>
    <row r="1111" ht="15" customHeight="1"/>
    <row r="1112"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3"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2" ht="15" customHeight="1"/>
    <row r="1213" ht="15" customHeight="1"/>
    <row r="1214" ht="15" customHeight="1"/>
    <row r="1215" ht="15" customHeight="1"/>
    <row r="1216" ht="15" customHeight="1"/>
    <row r="1217" spans="2:35" ht="15" customHeight="1"/>
    <row r="1218" spans="2:35" ht="15" customHeight="1"/>
    <row r="1219" spans="2:35" ht="15" customHeight="1"/>
    <row r="1220" spans="2:35" ht="15" customHeight="1"/>
    <row r="1221" spans="2:35" ht="15" customHeight="1"/>
    <row r="1222" spans="2:35" ht="15" customHeight="1"/>
    <row r="1223" spans="2:35" ht="15" customHeight="1"/>
    <row r="1224" spans="2:35" ht="15" customHeight="1"/>
    <row r="1225" spans="2:35" ht="15" customHeight="1"/>
    <row r="1226" spans="2:35" ht="15" customHeight="1"/>
    <row r="1227" spans="2:35" ht="15" customHeight="1"/>
    <row r="1228" spans="2:35" ht="15" customHeight="1"/>
    <row r="1229" spans="2:35" ht="15" customHeight="1">
      <c r="B1229" s="13"/>
      <c r="C1229" s="13"/>
      <c r="D1229" s="13"/>
      <c r="E1229" s="13"/>
      <c r="F1229" s="13"/>
      <c r="G1229" s="13"/>
      <c r="H1229" s="13"/>
      <c r="I1229" s="13"/>
      <c r="J1229" s="13"/>
      <c r="K1229" s="13"/>
      <c r="L1229" s="13"/>
      <c r="M1229" s="13"/>
      <c r="N1229" s="13"/>
      <c r="O1229" s="13"/>
      <c r="P1229" s="13"/>
      <c r="Q1229" s="13"/>
      <c r="R1229" s="13"/>
      <c r="S1229" s="13"/>
      <c r="T1229" s="13"/>
      <c r="U1229" s="13"/>
      <c r="V1229" s="13"/>
      <c r="W1229" s="13"/>
      <c r="X1229" s="13"/>
      <c r="Y1229" s="13"/>
      <c r="Z1229" s="13"/>
      <c r="AA1229" s="13"/>
      <c r="AB1229" s="13"/>
      <c r="AC1229" s="13"/>
      <c r="AD1229" s="13"/>
      <c r="AE1229" s="13"/>
      <c r="AF1229" s="13"/>
      <c r="AG1229" s="13"/>
      <c r="AH1229" s="13"/>
      <c r="AI1229" s="13"/>
    </row>
    <row r="1230" spans="2:35" ht="15" customHeight="1">
      <c r="B1230" s="13"/>
      <c r="C1230" s="13"/>
      <c r="D1230" s="13"/>
      <c r="E1230" s="13"/>
      <c r="F1230" s="13"/>
      <c r="G1230" s="13"/>
      <c r="H1230" s="13"/>
      <c r="I1230" s="13"/>
      <c r="J1230" s="13"/>
      <c r="K1230" s="13"/>
      <c r="L1230" s="13"/>
      <c r="M1230" s="13"/>
      <c r="N1230" s="13"/>
      <c r="O1230" s="13"/>
      <c r="P1230" s="13"/>
      <c r="Q1230" s="13"/>
      <c r="R1230" s="13"/>
      <c r="S1230" s="13"/>
      <c r="T1230" s="13"/>
      <c r="U1230" s="13"/>
      <c r="V1230" s="13"/>
      <c r="W1230" s="13"/>
      <c r="X1230" s="13"/>
      <c r="Y1230" s="13"/>
      <c r="Z1230" s="13"/>
      <c r="AA1230" s="13"/>
      <c r="AB1230" s="13"/>
      <c r="AC1230" s="13"/>
      <c r="AD1230" s="13"/>
      <c r="AE1230" s="13"/>
      <c r="AF1230" s="13"/>
      <c r="AG1230" s="13"/>
      <c r="AH1230" s="13"/>
      <c r="AI1230" s="13"/>
    </row>
    <row r="1231" spans="2:35" ht="15" customHeight="1"/>
    <row r="1232" spans="2:35" ht="15" customHeight="1"/>
    <row r="1233" ht="15" customHeight="1"/>
    <row r="1234" ht="15" customHeight="1"/>
    <row r="1235" ht="15" customHeight="1"/>
    <row r="1236" ht="15" customHeight="1"/>
    <row r="1237" ht="15" customHeight="1"/>
    <row r="1238" ht="15" customHeight="1"/>
    <row r="1301" ht="15" customHeight="1"/>
    <row r="1302" ht="15" customHeight="1"/>
    <row r="1303" ht="15" customHeight="1"/>
    <row r="1304" ht="15" customHeight="1"/>
    <row r="1305" ht="15" customHeight="1"/>
    <row r="1306"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8"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39"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1" ht="15" customHeight="1"/>
    <row r="1353" ht="15" customHeight="1"/>
    <row r="1354" ht="15" customHeight="1"/>
    <row r="1355" ht="15" customHeight="1"/>
    <row r="1356" ht="15" customHeight="1"/>
    <row r="1357" ht="15" customHeight="1"/>
    <row r="1358" ht="15" customHeight="1"/>
    <row r="1359" ht="15" customHeight="1"/>
    <row r="1360"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6" ht="15" customHeight="1"/>
    <row r="1377" spans="2:35" ht="15" customHeight="1"/>
    <row r="1378" spans="2:35" ht="15" customHeight="1"/>
    <row r="1379" spans="2:35" ht="15" customHeight="1"/>
    <row r="1380" spans="2:35" ht="15" customHeight="1"/>
    <row r="1381" spans="2:35" ht="15" customHeight="1"/>
    <row r="1382" spans="2:35" ht="15" customHeight="1"/>
    <row r="1383" spans="2:35" ht="15" customHeight="1"/>
    <row r="1384" spans="2:35" ht="15" customHeight="1"/>
    <row r="1385" spans="2:35">
      <c r="B1385" s="13"/>
      <c r="C1385" s="13"/>
      <c r="D1385" s="13"/>
      <c r="E1385" s="13"/>
      <c r="F1385" s="13"/>
      <c r="G1385" s="13"/>
      <c r="H1385" s="13"/>
      <c r="I1385" s="13"/>
      <c r="J1385" s="13"/>
      <c r="K1385" s="13"/>
      <c r="L1385" s="13"/>
      <c r="M1385" s="13"/>
      <c r="N1385" s="13"/>
      <c r="O1385" s="13"/>
      <c r="P1385" s="13"/>
      <c r="Q1385" s="13"/>
      <c r="R1385" s="13"/>
      <c r="S1385" s="13"/>
      <c r="T1385" s="13"/>
      <c r="U1385" s="13"/>
      <c r="V1385" s="13"/>
      <c r="W1385" s="13"/>
      <c r="X1385" s="13"/>
      <c r="Y1385" s="13"/>
      <c r="Z1385" s="13"/>
      <c r="AA1385" s="13"/>
      <c r="AB1385" s="13"/>
      <c r="AC1385" s="13"/>
      <c r="AD1385" s="13"/>
      <c r="AE1385" s="13"/>
      <c r="AF1385" s="13"/>
      <c r="AG1385" s="13"/>
      <c r="AH1385" s="13"/>
      <c r="AI1385" s="13"/>
    </row>
    <row r="1386" spans="2:35" ht="15" customHeight="1"/>
    <row r="1387" spans="2:35" ht="15" customHeight="1"/>
    <row r="1388" spans="2:35" ht="15" customHeight="1"/>
    <row r="1389" spans="2:35" ht="15" customHeight="1"/>
    <row r="1390" spans="2:35" ht="15" customHeight="1">
      <c r="B1390" s="13"/>
      <c r="C1390" s="13"/>
      <c r="D1390" s="13"/>
      <c r="E1390" s="13"/>
      <c r="F1390" s="13"/>
      <c r="G1390" s="13"/>
      <c r="H1390" s="13"/>
      <c r="I1390" s="13"/>
      <c r="J1390" s="13"/>
      <c r="K1390" s="13"/>
      <c r="L1390" s="13"/>
      <c r="M1390" s="13"/>
      <c r="N1390" s="13"/>
      <c r="O1390" s="13"/>
      <c r="P1390" s="13"/>
      <c r="Q1390" s="13"/>
      <c r="R1390" s="13"/>
      <c r="S1390" s="13"/>
      <c r="T1390" s="13"/>
      <c r="U1390" s="13"/>
      <c r="V1390" s="13"/>
      <c r="W1390" s="13"/>
      <c r="X1390" s="13"/>
      <c r="Y1390" s="13"/>
      <c r="Z1390" s="13"/>
      <c r="AA1390" s="13"/>
      <c r="AB1390" s="13"/>
      <c r="AC1390" s="13"/>
      <c r="AD1390" s="13"/>
      <c r="AE1390" s="13"/>
      <c r="AF1390" s="13"/>
      <c r="AG1390" s="13"/>
      <c r="AH1390" s="13"/>
      <c r="AI1390" s="13"/>
    </row>
    <row r="1391" spans="2:35" ht="15" customHeight="1">
      <c r="B1391" s="13"/>
      <c r="C1391" s="13"/>
      <c r="D1391" s="13"/>
      <c r="E1391" s="13"/>
      <c r="F1391" s="13"/>
      <c r="G1391" s="13"/>
      <c r="H1391" s="13"/>
      <c r="I1391" s="13"/>
      <c r="J1391" s="13"/>
      <c r="K1391" s="13"/>
      <c r="L1391" s="13"/>
      <c r="M1391" s="13"/>
      <c r="N1391" s="13"/>
      <c r="O1391" s="13"/>
      <c r="P1391" s="13"/>
      <c r="Q1391" s="13"/>
      <c r="R1391" s="13"/>
      <c r="S1391" s="13"/>
      <c r="T1391" s="13"/>
      <c r="U1391" s="13"/>
      <c r="V1391" s="13"/>
      <c r="W1391" s="13"/>
      <c r="X1391" s="13"/>
      <c r="Y1391" s="13"/>
      <c r="Z1391" s="13"/>
      <c r="AA1391" s="13"/>
      <c r="AB1391" s="13"/>
      <c r="AC1391" s="13"/>
      <c r="AD1391" s="13"/>
      <c r="AE1391" s="13"/>
      <c r="AF1391" s="13"/>
      <c r="AG1391" s="13"/>
      <c r="AH1391" s="13"/>
      <c r="AI1391" s="13"/>
    </row>
    <row r="1392" spans="2:35"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90" spans="2:35" ht="15" customHeight="1"/>
    <row r="1491" spans="2:35">
      <c r="B1491" s="13"/>
      <c r="C1491" s="13"/>
      <c r="D1491" s="13"/>
      <c r="E1491" s="13"/>
      <c r="F1491" s="13"/>
      <c r="G1491" s="13"/>
      <c r="H1491" s="13"/>
      <c r="I1491" s="13"/>
      <c r="J1491" s="13"/>
      <c r="K1491" s="13"/>
      <c r="L1491" s="13"/>
      <c r="M1491" s="13"/>
      <c r="N1491" s="13"/>
      <c r="O1491" s="13"/>
      <c r="P1491" s="13"/>
      <c r="Q1491" s="13"/>
      <c r="R1491" s="13"/>
      <c r="S1491" s="13"/>
      <c r="T1491" s="13"/>
      <c r="U1491" s="13"/>
      <c r="V1491" s="13"/>
      <c r="W1491" s="13"/>
      <c r="X1491" s="13"/>
      <c r="Y1491" s="13"/>
      <c r="Z1491" s="13"/>
      <c r="AA1491" s="13"/>
      <c r="AB1491" s="13"/>
      <c r="AC1491" s="13"/>
      <c r="AD1491" s="13"/>
      <c r="AE1491" s="13"/>
      <c r="AF1491" s="13"/>
      <c r="AG1491" s="13"/>
      <c r="AH1491" s="13"/>
      <c r="AI1491" s="13"/>
    </row>
    <row r="1492" spans="2:35" ht="15" customHeight="1"/>
    <row r="1493" spans="2:35" ht="15" customHeight="1"/>
    <row r="1494" spans="2:35" ht="15" customHeight="1"/>
    <row r="1495" spans="2:35" ht="15" customHeight="1"/>
    <row r="1496" spans="2:35" ht="15" customHeight="1"/>
    <row r="1497" spans="2:35" ht="15" customHeight="1"/>
    <row r="1498" spans="2:35" ht="15" customHeight="1"/>
    <row r="1499" spans="2:35" ht="15" customHeight="1"/>
    <row r="1500" spans="2:35">
      <c r="B1500" s="13"/>
      <c r="C1500" s="13"/>
      <c r="D1500" s="13"/>
      <c r="E1500" s="13"/>
      <c r="F1500" s="13"/>
      <c r="G1500" s="13"/>
      <c r="H1500" s="13"/>
      <c r="I1500" s="13"/>
      <c r="J1500" s="13"/>
      <c r="K1500" s="13"/>
      <c r="L1500" s="13"/>
      <c r="M1500" s="13"/>
      <c r="N1500" s="13"/>
      <c r="O1500" s="13"/>
      <c r="P1500" s="13"/>
      <c r="Q1500" s="13"/>
      <c r="R1500" s="13"/>
      <c r="S1500" s="13"/>
      <c r="T1500" s="13"/>
      <c r="U1500" s="13"/>
      <c r="V1500" s="13"/>
      <c r="W1500" s="13"/>
      <c r="X1500" s="13"/>
      <c r="Y1500" s="13"/>
      <c r="Z1500" s="13"/>
      <c r="AA1500" s="13"/>
      <c r="AB1500" s="13"/>
      <c r="AC1500" s="13"/>
      <c r="AD1500" s="13"/>
      <c r="AE1500" s="13"/>
      <c r="AF1500" s="13"/>
      <c r="AG1500" s="13"/>
      <c r="AH1500" s="13"/>
      <c r="AI1500" s="13"/>
    </row>
    <row r="1501" spans="2:35" ht="15" customHeight="1"/>
    <row r="1502" spans="2:35" ht="15" customHeight="1">
      <c r="B1502" s="13"/>
      <c r="C1502" s="13"/>
      <c r="D1502" s="13"/>
      <c r="E1502" s="13"/>
      <c r="F1502" s="13"/>
      <c r="G1502" s="13"/>
      <c r="H1502" s="13"/>
      <c r="I1502" s="13"/>
      <c r="J1502" s="13"/>
      <c r="K1502" s="13"/>
      <c r="L1502" s="13"/>
      <c r="M1502" s="13"/>
      <c r="N1502" s="13"/>
      <c r="O1502" s="13"/>
      <c r="P1502" s="13"/>
      <c r="Q1502" s="13"/>
      <c r="R1502" s="13"/>
      <c r="S1502" s="13"/>
      <c r="T1502" s="13"/>
      <c r="U1502" s="13"/>
      <c r="V1502" s="13"/>
      <c r="W1502" s="13"/>
      <c r="X1502" s="13"/>
      <c r="Y1502" s="13"/>
      <c r="Z1502" s="13"/>
      <c r="AA1502" s="13"/>
      <c r="AB1502" s="13"/>
      <c r="AC1502" s="13"/>
      <c r="AD1502" s="13"/>
      <c r="AE1502" s="13"/>
      <c r="AF1502" s="13"/>
      <c r="AG1502" s="13"/>
      <c r="AH1502" s="13"/>
      <c r="AI1502" s="13"/>
    </row>
    <row r="1503" spans="2:35" ht="15" customHeight="1">
      <c r="B1503" s="13"/>
      <c r="C1503" s="13"/>
      <c r="D1503" s="13"/>
      <c r="E1503" s="13"/>
      <c r="F1503" s="13"/>
      <c r="G1503" s="13"/>
      <c r="H1503" s="13"/>
      <c r="I1503" s="13"/>
      <c r="J1503" s="13"/>
      <c r="K1503" s="13"/>
      <c r="L1503" s="13"/>
      <c r="M1503" s="13"/>
      <c r="N1503" s="13"/>
      <c r="O1503" s="13"/>
      <c r="P1503" s="13"/>
      <c r="Q1503" s="13"/>
      <c r="R1503" s="13"/>
      <c r="S1503" s="13"/>
      <c r="T1503" s="13"/>
      <c r="U1503" s="13"/>
      <c r="V1503" s="13"/>
      <c r="W1503" s="13"/>
      <c r="X1503" s="13"/>
      <c r="Y1503" s="13"/>
      <c r="Z1503" s="13"/>
      <c r="AA1503" s="13"/>
      <c r="AB1503" s="13"/>
      <c r="AC1503" s="13"/>
      <c r="AD1503" s="13"/>
      <c r="AE1503" s="13"/>
      <c r="AF1503" s="13"/>
      <c r="AG1503" s="13"/>
      <c r="AH1503" s="13"/>
      <c r="AI1503" s="13"/>
    </row>
    <row r="1504" spans="2:35"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27" ht="15" customHeight="1"/>
    <row r="1576" ht="15" customHeight="1"/>
    <row r="1577" ht="15" customHeight="1"/>
    <row r="1578" ht="15" customHeight="1"/>
    <row r="1579" ht="15" customHeight="1"/>
    <row r="1580" ht="15" customHeight="1"/>
    <row r="1581" ht="15" customHeight="1"/>
    <row r="1583" ht="15" customHeight="1"/>
    <row r="1584" ht="15" customHeight="1"/>
    <row r="1585" ht="15" customHeight="1"/>
    <row r="1586" ht="15" customHeight="1"/>
    <row r="1588" ht="15" customHeight="1"/>
    <row r="1589" ht="15" customHeight="1"/>
    <row r="1590" ht="15" customHeight="1"/>
    <row r="1591" ht="15" customHeight="1"/>
    <row r="1593" ht="15" customHeight="1"/>
    <row r="1595" ht="15" customHeight="1"/>
    <row r="1596" ht="15" customHeight="1"/>
    <row r="1597" ht="15" customHeight="1"/>
    <row r="1598" ht="15" customHeight="1"/>
    <row r="1600" ht="15" customHeight="1"/>
    <row r="1601" spans="2:35" ht="15" customHeight="1"/>
    <row r="1602" spans="2:35" ht="15" customHeight="1"/>
    <row r="1603" spans="2:35" ht="15" customHeight="1"/>
    <row r="1604" spans="2:35" ht="15" customHeight="1">
      <c r="B1604" s="13"/>
      <c r="C1604" s="13"/>
      <c r="D1604" s="13"/>
      <c r="E1604" s="13"/>
      <c r="F1604" s="13"/>
      <c r="G1604" s="13"/>
      <c r="H1604" s="13"/>
      <c r="I1604" s="13"/>
      <c r="J1604" s="13"/>
      <c r="K1604" s="13"/>
      <c r="L1604" s="13"/>
      <c r="M1604" s="13"/>
      <c r="N1604" s="13"/>
      <c r="O1604" s="13"/>
      <c r="P1604" s="13"/>
      <c r="Q1604" s="13"/>
      <c r="R1604" s="13"/>
      <c r="S1604" s="13"/>
      <c r="T1604" s="13"/>
      <c r="U1604" s="13"/>
      <c r="V1604" s="13"/>
      <c r="W1604" s="13"/>
      <c r="X1604" s="13"/>
      <c r="Y1604" s="13"/>
      <c r="Z1604" s="13"/>
      <c r="AA1604" s="13"/>
      <c r="AB1604" s="13"/>
      <c r="AC1604" s="13"/>
      <c r="AD1604" s="13"/>
      <c r="AE1604" s="13"/>
      <c r="AF1604" s="13"/>
      <c r="AG1604" s="13"/>
      <c r="AH1604" s="13"/>
      <c r="AI1604" s="13"/>
    </row>
    <row r="1605" spans="2:35" ht="15" customHeight="1">
      <c r="B1605" s="13"/>
      <c r="C1605" s="13"/>
      <c r="D1605" s="13"/>
      <c r="E1605" s="13"/>
      <c r="F1605" s="13"/>
      <c r="G1605" s="13"/>
      <c r="H1605" s="13"/>
      <c r="I1605" s="13"/>
      <c r="J1605" s="13"/>
      <c r="K1605" s="13"/>
      <c r="L1605" s="13"/>
      <c r="M1605" s="13"/>
      <c r="N1605" s="13"/>
      <c r="O1605" s="13"/>
      <c r="P1605" s="13"/>
      <c r="Q1605" s="13"/>
      <c r="R1605" s="13"/>
      <c r="S1605" s="13"/>
      <c r="T1605" s="13"/>
      <c r="U1605" s="13"/>
      <c r="V1605" s="13"/>
      <c r="W1605" s="13"/>
      <c r="X1605" s="13"/>
      <c r="Y1605" s="13"/>
      <c r="Z1605" s="13"/>
      <c r="AA1605" s="13"/>
      <c r="AB1605" s="13"/>
      <c r="AC1605" s="13"/>
      <c r="AD1605" s="13"/>
      <c r="AE1605" s="13"/>
      <c r="AF1605" s="13"/>
      <c r="AG1605" s="13"/>
      <c r="AH1605" s="13"/>
      <c r="AI1605" s="13"/>
    </row>
    <row r="1606" spans="2:35" ht="15" customHeight="1"/>
    <row r="1607" spans="2:35" ht="15" customHeight="1"/>
    <row r="1608" spans="2:35" ht="15" customHeight="1"/>
    <row r="1609" spans="2:35" ht="15" customHeight="1"/>
    <row r="1610" spans="2:35" ht="15" customHeight="1"/>
    <row r="1611" spans="2:35" ht="15" customHeight="1"/>
    <row r="1613" spans="2:35">
      <c r="B1613" s="13"/>
      <c r="C1613" s="13"/>
      <c r="D1613" s="13"/>
      <c r="E1613" s="13"/>
      <c r="F1613" s="13"/>
      <c r="G1613" s="13"/>
      <c r="H1613" s="13"/>
      <c r="I1613" s="13"/>
      <c r="J1613" s="13"/>
      <c r="K1613" s="13"/>
      <c r="L1613" s="13"/>
      <c r="M1613" s="13"/>
      <c r="N1613" s="13"/>
      <c r="O1613" s="13"/>
      <c r="P1613" s="13"/>
      <c r="Q1613" s="13"/>
      <c r="R1613" s="13"/>
      <c r="S1613" s="13"/>
      <c r="T1613" s="13"/>
      <c r="U1613" s="13"/>
      <c r="V1613" s="13"/>
      <c r="W1613" s="13"/>
      <c r="X1613" s="13"/>
      <c r="Y1613" s="13"/>
      <c r="Z1613" s="13"/>
      <c r="AA1613" s="13"/>
      <c r="AB1613" s="13"/>
      <c r="AC1613" s="13"/>
      <c r="AD1613" s="13"/>
      <c r="AE1613" s="13"/>
      <c r="AF1613" s="13"/>
      <c r="AG1613" s="13"/>
      <c r="AH1613" s="13"/>
      <c r="AI1613" s="13"/>
    </row>
    <row r="1614" spans="2:35">
      <c r="B1614" s="13"/>
      <c r="C1614" s="13"/>
      <c r="D1614" s="13"/>
      <c r="E1614" s="13"/>
      <c r="F1614" s="13"/>
      <c r="G1614" s="13"/>
      <c r="H1614" s="13"/>
      <c r="I1614" s="13"/>
      <c r="J1614" s="13"/>
      <c r="K1614" s="13"/>
      <c r="L1614" s="13"/>
      <c r="M1614" s="13"/>
      <c r="N1614" s="13"/>
      <c r="O1614" s="13"/>
      <c r="P1614" s="13"/>
      <c r="Q1614" s="13"/>
      <c r="R1614" s="13"/>
      <c r="S1614" s="13"/>
      <c r="T1614" s="13"/>
      <c r="U1614" s="13"/>
      <c r="V1614" s="13"/>
      <c r="W1614" s="13"/>
      <c r="X1614" s="13"/>
      <c r="Y1614" s="13"/>
      <c r="Z1614" s="13"/>
      <c r="AA1614" s="13"/>
      <c r="AB1614" s="13"/>
      <c r="AC1614" s="13"/>
      <c r="AD1614" s="13"/>
      <c r="AE1614" s="13"/>
      <c r="AF1614" s="13"/>
      <c r="AG1614" s="13"/>
      <c r="AH1614" s="13"/>
      <c r="AI1614" s="13"/>
    </row>
    <row r="1615" spans="2:35">
      <c r="B1615" s="13"/>
      <c r="C1615" s="13"/>
      <c r="D1615" s="13"/>
      <c r="E1615" s="13"/>
      <c r="F1615" s="13"/>
      <c r="G1615" s="13"/>
      <c r="H1615" s="13"/>
      <c r="I1615" s="13"/>
      <c r="J1615" s="13"/>
      <c r="K1615" s="13"/>
      <c r="L1615" s="13"/>
      <c r="M1615" s="13"/>
      <c r="N1615" s="13"/>
      <c r="O1615" s="13"/>
      <c r="P1615" s="13"/>
      <c r="Q1615" s="13"/>
      <c r="R1615" s="13"/>
      <c r="S1615" s="13"/>
      <c r="T1615" s="13"/>
      <c r="U1615" s="13"/>
      <c r="V1615" s="13"/>
      <c r="W1615" s="13"/>
      <c r="X1615" s="13"/>
      <c r="Y1615" s="13"/>
      <c r="Z1615" s="13"/>
      <c r="AA1615" s="13"/>
      <c r="AB1615" s="13"/>
      <c r="AC1615" s="13"/>
      <c r="AD1615" s="13"/>
      <c r="AE1615" s="13"/>
      <c r="AF1615" s="13"/>
      <c r="AG1615" s="13"/>
      <c r="AH1615" s="13"/>
      <c r="AI1615" s="13"/>
    </row>
    <row r="1616" spans="2:35">
      <c r="B1616" s="13"/>
      <c r="C1616" s="13"/>
      <c r="D1616" s="13"/>
      <c r="E1616" s="13"/>
      <c r="F1616" s="13"/>
      <c r="G1616" s="13"/>
      <c r="H1616" s="13"/>
      <c r="I1616" s="13"/>
      <c r="J1616" s="13"/>
      <c r="K1616" s="13"/>
      <c r="L1616" s="13"/>
      <c r="M1616" s="13"/>
      <c r="N1616" s="13"/>
      <c r="O1616" s="13"/>
      <c r="P1616" s="13"/>
      <c r="Q1616" s="13"/>
      <c r="R1616" s="13"/>
      <c r="S1616" s="13"/>
      <c r="T1616" s="13"/>
      <c r="U1616" s="13"/>
      <c r="V1616" s="13"/>
      <c r="W1616" s="13"/>
      <c r="X1616" s="13"/>
      <c r="Y1616" s="13"/>
      <c r="Z1616" s="13"/>
      <c r="AA1616" s="13"/>
      <c r="AB1616" s="13"/>
      <c r="AC1616" s="13"/>
      <c r="AD1616" s="13"/>
      <c r="AE1616" s="13"/>
      <c r="AF1616" s="13"/>
      <c r="AG1616" s="13"/>
      <c r="AH1616" s="13"/>
      <c r="AI1616" s="13"/>
    </row>
    <row r="1617" spans="2:35">
      <c r="B1617" s="13"/>
      <c r="C1617" s="13"/>
      <c r="D1617" s="13"/>
      <c r="E1617" s="13"/>
      <c r="F1617" s="13"/>
      <c r="G1617" s="13"/>
      <c r="H1617" s="13"/>
      <c r="I1617" s="13"/>
      <c r="J1617" s="13"/>
      <c r="K1617" s="13"/>
      <c r="L1617" s="13"/>
      <c r="M1617" s="13"/>
      <c r="N1617" s="13"/>
      <c r="O1617" s="13"/>
      <c r="P1617" s="13"/>
      <c r="Q1617" s="13"/>
      <c r="R1617" s="13"/>
      <c r="S1617" s="13"/>
      <c r="T1617" s="13"/>
      <c r="U1617" s="13"/>
      <c r="V1617" s="13"/>
      <c r="W1617" s="13"/>
      <c r="X1617" s="13"/>
      <c r="Y1617" s="13"/>
      <c r="Z1617" s="13"/>
      <c r="AA1617" s="13"/>
      <c r="AB1617" s="13"/>
      <c r="AC1617" s="13"/>
      <c r="AD1617" s="13"/>
      <c r="AE1617" s="13"/>
      <c r="AF1617" s="13"/>
      <c r="AG1617" s="13"/>
      <c r="AH1617" s="13"/>
      <c r="AI1617" s="13"/>
    </row>
    <row r="1626" spans="2:35" ht="15" customHeight="1"/>
    <row r="1627" spans="2:35" ht="15" customHeight="1"/>
    <row r="1628" spans="2:35" ht="15" customHeight="1"/>
    <row r="1629" spans="2:35" ht="15" customHeight="1"/>
    <row r="1630" spans="2:35" ht="15" customHeight="1"/>
    <row r="1631" spans="2:35" ht="15" customHeight="1"/>
    <row r="1632" spans="2:35" ht="15" customHeight="1"/>
    <row r="1633" ht="15" customHeight="1"/>
    <row r="1634" ht="15" customHeight="1"/>
    <row r="1635" ht="15" customHeight="1"/>
    <row r="1636" ht="15" customHeight="1"/>
    <row r="1637" ht="15" customHeight="1"/>
    <row r="1638" ht="15" customHeight="1"/>
    <row r="1639"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6"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7" ht="15" customHeight="1"/>
    <row r="1689" ht="15" customHeight="1"/>
    <row r="1690" ht="15" customHeight="1"/>
    <row r="1691" ht="15" customHeight="1"/>
    <row r="1692" ht="15" customHeight="1"/>
    <row r="1693" ht="15" customHeight="1"/>
    <row r="1694" ht="15" customHeight="1"/>
    <row r="1695" ht="15" customHeight="1"/>
    <row r="1696" ht="15" customHeight="1"/>
    <row r="1698" spans="2:35" ht="15" customHeight="1">
      <c r="B1698" s="13"/>
      <c r="C1698" s="13"/>
      <c r="D1698" s="13"/>
      <c r="E1698" s="13"/>
      <c r="F1698" s="13"/>
      <c r="G1698" s="13"/>
      <c r="H1698" s="13"/>
      <c r="I1698" s="13"/>
      <c r="J1698" s="13"/>
      <c r="K1698" s="13"/>
      <c r="L1698" s="13"/>
      <c r="M1698" s="13"/>
      <c r="N1698" s="13"/>
      <c r="O1698" s="13"/>
      <c r="P1698" s="13"/>
      <c r="Q1698" s="13"/>
      <c r="R1698" s="13"/>
      <c r="S1698" s="13"/>
      <c r="T1698" s="13"/>
      <c r="U1698" s="13"/>
      <c r="V1698" s="13"/>
      <c r="W1698" s="13"/>
      <c r="X1698" s="13"/>
      <c r="Y1698" s="13"/>
      <c r="Z1698" s="13"/>
      <c r="AA1698" s="13"/>
      <c r="AB1698" s="13"/>
      <c r="AC1698" s="13"/>
      <c r="AD1698" s="13"/>
      <c r="AE1698" s="13"/>
      <c r="AF1698" s="13"/>
      <c r="AG1698" s="13"/>
      <c r="AH1698" s="13"/>
      <c r="AI1698" s="13"/>
    </row>
    <row r="1699" spans="2:35" ht="15" customHeight="1">
      <c r="B1699" s="13"/>
      <c r="C1699" s="13"/>
      <c r="D1699" s="13"/>
      <c r="E1699" s="13"/>
      <c r="F1699" s="13"/>
      <c r="G1699" s="13"/>
      <c r="H1699" s="13"/>
      <c r="I1699" s="13"/>
      <c r="J1699" s="13"/>
      <c r="K1699" s="13"/>
      <c r="L1699" s="13"/>
      <c r="M1699" s="13"/>
      <c r="N1699" s="13"/>
      <c r="O1699" s="13"/>
      <c r="P1699" s="13"/>
      <c r="Q1699" s="13"/>
      <c r="R1699" s="13"/>
      <c r="S1699" s="13"/>
      <c r="T1699" s="13"/>
      <c r="U1699" s="13"/>
      <c r="V1699" s="13"/>
      <c r="W1699" s="13"/>
      <c r="X1699" s="13"/>
      <c r="Y1699" s="13"/>
      <c r="Z1699" s="13"/>
      <c r="AA1699" s="13"/>
      <c r="AB1699" s="13"/>
      <c r="AC1699" s="13"/>
      <c r="AD1699" s="13"/>
      <c r="AE1699" s="13"/>
      <c r="AF1699" s="13"/>
      <c r="AG1699" s="13"/>
      <c r="AH1699" s="13"/>
      <c r="AI1699" s="13"/>
    </row>
    <row r="1700" spans="2:35" ht="15" customHeight="1">
      <c r="B1700" s="13"/>
      <c r="C1700" s="13"/>
      <c r="D1700" s="13"/>
      <c r="E1700" s="13"/>
      <c r="F1700" s="13"/>
      <c r="G1700" s="13"/>
      <c r="H1700" s="13"/>
      <c r="I1700" s="13"/>
      <c r="J1700" s="13"/>
      <c r="K1700" s="13"/>
      <c r="L1700" s="13"/>
      <c r="M1700" s="13"/>
      <c r="N1700" s="13"/>
      <c r="O1700" s="13"/>
      <c r="P1700" s="13"/>
      <c r="Q1700" s="13"/>
      <c r="R1700" s="13"/>
      <c r="S1700" s="13"/>
      <c r="T1700" s="13"/>
      <c r="U1700" s="13"/>
      <c r="V1700" s="13"/>
      <c r="W1700" s="13"/>
      <c r="X1700" s="13"/>
      <c r="Y1700" s="13"/>
      <c r="Z1700" s="13"/>
      <c r="AA1700" s="13"/>
      <c r="AB1700" s="13"/>
      <c r="AC1700" s="13"/>
      <c r="AD1700" s="13"/>
      <c r="AE1700" s="13"/>
      <c r="AF1700" s="13"/>
      <c r="AG1700" s="13"/>
      <c r="AH1700" s="13"/>
      <c r="AI1700" s="13"/>
    </row>
    <row r="1701" spans="2:35" ht="15" customHeight="1"/>
    <row r="1702" spans="2:35" ht="15" customHeight="1"/>
    <row r="1703" spans="2:35" ht="15" customHeight="1"/>
    <row r="1704" spans="2:35" ht="15" customHeight="1"/>
    <row r="1705" spans="2:35" ht="15" customHeight="1"/>
    <row r="1706" spans="2:35" ht="15" customHeight="1"/>
    <row r="1707" spans="2:35" ht="15" customHeight="1"/>
    <row r="1708" spans="2:35" ht="15" customHeight="1"/>
    <row r="1709" spans="2:35" ht="15" customHeight="1"/>
    <row r="1710" spans="2:35" ht="15" customHeight="1"/>
    <row r="1711" spans="2:35" ht="15" customHeight="1"/>
    <row r="1712" spans="2:35"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727"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2" ht="15" customHeight="1"/>
    <row r="1864" ht="15" customHeight="1"/>
    <row r="1865" ht="15" customHeight="1"/>
    <row r="1866" ht="15" customHeight="1"/>
    <row r="1868" ht="15" customHeight="1"/>
    <row r="1869" ht="15" customHeight="1"/>
    <row r="1870" ht="15" customHeight="1"/>
    <row r="1871" ht="15" customHeight="1"/>
    <row r="1873" ht="15" customHeight="1"/>
    <row r="1874" ht="15" customHeight="1"/>
    <row r="1875" ht="15" customHeight="1"/>
    <row r="1876" ht="15" customHeight="1"/>
    <row r="1877" ht="15" customHeight="1"/>
    <row r="1879" ht="15" customHeight="1"/>
    <row r="1880" ht="15" customHeight="1"/>
    <row r="1881" ht="15" customHeight="1"/>
    <row r="1882" ht="15" customHeight="1"/>
    <row r="1883" ht="15" customHeight="1"/>
    <row r="1884" ht="15" customHeight="1"/>
    <row r="1885" ht="15" customHeight="1"/>
    <row r="1886" ht="15" customHeight="1"/>
    <row r="1887" ht="15" customHeight="1"/>
    <row r="1889" ht="15" customHeight="1"/>
    <row r="1890" ht="15" customHeight="1"/>
    <row r="1891" ht="15" customHeight="1"/>
    <row r="1892" ht="15" customHeight="1"/>
    <row r="1894" ht="15" customHeight="1"/>
    <row r="1895" ht="15" customHeight="1"/>
    <row r="1896" ht="15" customHeight="1"/>
    <row r="1897" ht="15" customHeight="1"/>
    <row r="1898" ht="15" customHeight="1"/>
    <row r="1899" ht="15" customHeight="1"/>
    <row r="1900" ht="15" customHeight="1"/>
    <row r="1901" ht="15" customHeight="1"/>
    <row r="1904" ht="15" customHeight="1"/>
    <row r="1905" ht="15" customHeight="1"/>
    <row r="1906" ht="15" customHeight="1"/>
    <row r="1907" ht="15" customHeight="1"/>
    <row r="1908" ht="15" customHeight="1"/>
    <row r="1910" ht="15" customHeight="1"/>
    <row r="1911" ht="15" customHeight="1"/>
    <row r="1912" ht="15" customHeight="1"/>
    <row r="1913" ht="15" customHeight="1"/>
    <row r="1914" ht="15" customHeight="1"/>
    <row r="1916" ht="15" customHeight="1"/>
    <row r="1917" ht="15" customHeight="1"/>
    <row r="1918" ht="15" customHeight="1"/>
    <row r="1920" ht="15" customHeight="1"/>
    <row r="1921" ht="15" customHeight="1"/>
    <row r="1922" ht="15" customHeight="1"/>
    <row r="1923" ht="15" customHeight="1"/>
    <row r="1925" ht="15" customHeight="1"/>
    <row r="1926" ht="15" customHeight="1"/>
    <row r="1927" ht="15" customHeight="1"/>
    <row r="1928" ht="15" customHeight="1"/>
    <row r="1929" ht="15" customHeight="1"/>
    <row r="1930" ht="15" customHeight="1"/>
    <row r="1931" ht="15" customHeight="1"/>
    <row r="1932" ht="15" customHeight="1"/>
    <row r="1934" ht="15" customHeight="1"/>
    <row r="1935" ht="15" customHeight="1"/>
    <row r="1936" ht="15" customHeight="1"/>
    <row r="1938" spans="2:35" ht="15" customHeight="1"/>
    <row r="1939" spans="2:35" ht="15" customHeight="1"/>
    <row r="1940" spans="2:35" ht="15" customHeight="1"/>
    <row r="1941" spans="2:35" ht="15" customHeight="1"/>
    <row r="1942" spans="2:35" ht="15" customHeight="1"/>
    <row r="1943" spans="2:35" ht="15" customHeight="1"/>
    <row r="1944" spans="2:35" ht="15" customHeight="1"/>
    <row r="1945" spans="2:35" ht="15" customHeight="1">
      <c r="B1945" s="13"/>
      <c r="C1945" s="13"/>
      <c r="D1945" s="13"/>
      <c r="E1945" s="13"/>
      <c r="F1945" s="13"/>
      <c r="G1945" s="13"/>
      <c r="H1945" s="13"/>
      <c r="I1945" s="13"/>
      <c r="J1945" s="13"/>
      <c r="K1945" s="13"/>
      <c r="L1945" s="13"/>
      <c r="M1945" s="13"/>
      <c r="N1945" s="13"/>
      <c r="O1945" s="13"/>
      <c r="P1945" s="13"/>
      <c r="Q1945" s="13"/>
      <c r="R1945" s="13"/>
      <c r="S1945" s="13"/>
      <c r="T1945" s="13"/>
      <c r="U1945" s="13"/>
      <c r="V1945" s="13"/>
      <c r="W1945" s="13"/>
      <c r="X1945" s="13"/>
      <c r="Y1945" s="13"/>
      <c r="Z1945" s="13"/>
      <c r="AA1945" s="13"/>
      <c r="AB1945" s="13"/>
      <c r="AC1945" s="13"/>
      <c r="AD1945" s="13"/>
      <c r="AE1945" s="13"/>
      <c r="AF1945" s="13"/>
      <c r="AG1945" s="13"/>
      <c r="AH1945" s="13"/>
      <c r="AI1945" s="13"/>
    </row>
    <row r="1946" spans="2:35" ht="15" customHeight="1">
      <c r="B1946" s="13"/>
      <c r="C1946" s="13"/>
      <c r="D1946" s="13"/>
      <c r="E1946" s="13"/>
      <c r="F1946" s="13"/>
      <c r="G1946" s="13"/>
      <c r="H1946" s="13"/>
      <c r="I1946" s="13"/>
      <c r="J1946" s="13"/>
      <c r="K1946" s="13"/>
      <c r="L1946" s="13"/>
      <c r="M1946" s="13"/>
      <c r="N1946" s="13"/>
      <c r="O1946" s="13"/>
      <c r="P1946" s="13"/>
      <c r="Q1946" s="13"/>
      <c r="R1946" s="13"/>
      <c r="S1946" s="13"/>
      <c r="T1946" s="13"/>
      <c r="U1946" s="13"/>
      <c r="V1946" s="13"/>
      <c r="W1946" s="13"/>
      <c r="X1946" s="13"/>
      <c r="Y1946" s="13"/>
      <c r="Z1946" s="13"/>
      <c r="AA1946" s="13"/>
      <c r="AB1946" s="13"/>
      <c r="AC1946" s="13"/>
      <c r="AD1946" s="13"/>
      <c r="AE1946" s="13"/>
      <c r="AF1946" s="13"/>
      <c r="AG1946" s="13"/>
      <c r="AH1946" s="13"/>
      <c r="AI1946" s="13"/>
    </row>
    <row r="1947" spans="2:35" ht="15" customHeight="1"/>
    <row r="1948" spans="2:35" ht="15" customHeight="1"/>
    <row r="1949" spans="2:35" ht="15" customHeight="1"/>
    <row r="1950" spans="2:35" ht="15" customHeight="1"/>
    <row r="1951" spans="2:35" ht="15" customHeight="1"/>
    <row r="1952" spans="2:35" ht="15" customHeight="1"/>
    <row r="1953" ht="15" customHeight="1"/>
    <row r="1954" ht="15" customHeight="1"/>
    <row r="1955" ht="15" customHeight="1"/>
    <row r="1956" ht="15" customHeight="1"/>
    <row r="1976" ht="15" customHeight="1"/>
    <row r="1977" ht="15" customHeight="1"/>
    <row r="1978" ht="15" customHeight="1"/>
    <row r="1979" ht="15" customHeight="1"/>
    <row r="1980" ht="15" customHeight="1"/>
    <row r="1981" ht="15" customHeight="1"/>
    <row r="1982" ht="15" customHeight="1"/>
    <row r="1983" ht="15" customHeight="1"/>
    <row r="1985" ht="15" customHeight="1"/>
    <row r="1986" ht="15" customHeight="1"/>
    <row r="1987" ht="15" customHeight="1"/>
    <row r="1989"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5" ht="15" customHeight="1"/>
    <row r="2007" ht="15" customHeight="1"/>
    <row r="2009" ht="15" customHeight="1"/>
    <row r="2010" ht="15" customHeight="1"/>
    <row r="2012" ht="15" customHeight="1"/>
    <row r="2013" ht="15" customHeight="1"/>
    <row r="2014" ht="15" customHeight="1"/>
    <row r="2015" ht="15" customHeight="1"/>
    <row r="2016" ht="15" customHeight="1"/>
    <row r="2017" spans="2:35" ht="15" customHeight="1"/>
    <row r="2018" spans="2:35" ht="15" customHeight="1"/>
    <row r="2019" spans="2:35" ht="15" customHeight="1"/>
    <row r="2020" spans="2:35" ht="15" customHeight="1"/>
    <row r="2021" spans="2:35" ht="15" customHeight="1"/>
    <row r="2022" spans="2:35">
      <c r="B2022" s="13"/>
      <c r="C2022" s="13"/>
      <c r="D2022" s="13"/>
      <c r="E2022" s="13"/>
      <c r="F2022" s="13"/>
      <c r="G2022" s="13"/>
      <c r="H2022" s="13"/>
      <c r="I2022" s="13"/>
      <c r="J2022" s="13"/>
      <c r="K2022" s="13"/>
      <c r="L2022" s="13"/>
      <c r="M2022" s="13"/>
      <c r="N2022" s="13"/>
      <c r="O2022" s="13"/>
      <c r="P2022" s="13"/>
      <c r="Q2022" s="13"/>
      <c r="R2022" s="13"/>
      <c r="S2022" s="13"/>
      <c r="T2022" s="13"/>
      <c r="U2022" s="13"/>
      <c r="V2022" s="13"/>
      <c r="W2022" s="13"/>
      <c r="X2022" s="13"/>
      <c r="Y2022" s="13"/>
      <c r="Z2022" s="13"/>
      <c r="AA2022" s="13"/>
      <c r="AB2022" s="13"/>
      <c r="AC2022" s="13"/>
      <c r="AD2022" s="13"/>
      <c r="AE2022" s="13"/>
      <c r="AF2022" s="13"/>
      <c r="AG2022" s="13"/>
      <c r="AH2022" s="13"/>
      <c r="AI2022" s="13"/>
    </row>
    <row r="2023" spans="2:35" ht="15" customHeight="1"/>
    <row r="2024" spans="2:35" ht="15" customHeight="1"/>
    <row r="2025" spans="2:35" ht="15" customHeight="1"/>
    <row r="2026" spans="2:35" ht="15" customHeight="1"/>
    <row r="2027" spans="2:35" ht="15" customHeight="1"/>
    <row r="2028" spans="2:35" ht="15" customHeight="1"/>
    <row r="2029" spans="2:35" ht="15" customHeight="1"/>
    <row r="2030" spans="2:35" ht="15" customHeight="1"/>
    <row r="2031" spans="2:35" ht="15" customHeight="1">
      <c r="B2031" s="13"/>
      <c r="C2031" s="13"/>
      <c r="D2031" s="13"/>
      <c r="E2031" s="13"/>
      <c r="F2031" s="13"/>
      <c r="G2031" s="13"/>
      <c r="H2031" s="13"/>
      <c r="I2031" s="13"/>
      <c r="J2031" s="13"/>
      <c r="K2031" s="13"/>
      <c r="L2031" s="13"/>
      <c r="M2031" s="13"/>
      <c r="N2031" s="13"/>
      <c r="O2031" s="13"/>
      <c r="P2031" s="13"/>
      <c r="Q2031" s="13"/>
      <c r="R2031" s="13"/>
      <c r="S2031" s="13"/>
      <c r="T2031" s="13"/>
      <c r="U2031" s="13"/>
      <c r="V2031" s="13"/>
      <c r="W2031" s="13"/>
      <c r="X2031" s="13"/>
      <c r="Y2031" s="13"/>
      <c r="Z2031" s="13"/>
      <c r="AA2031" s="13"/>
      <c r="AB2031" s="13"/>
      <c r="AC2031" s="13"/>
      <c r="AD2031" s="13"/>
      <c r="AE2031" s="13"/>
      <c r="AF2031" s="13"/>
      <c r="AG2031" s="13"/>
      <c r="AH2031" s="13"/>
      <c r="AI2031" s="13"/>
    </row>
    <row r="2032" spans="2:35" ht="15" customHeight="1">
      <c r="B2032" s="13"/>
      <c r="C2032" s="13"/>
      <c r="D2032" s="13"/>
      <c r="E2032" s="13"/>
      <c r="F2032" s="13"/>
      <c r="G2032" s="13"/>
      <c r="H2032" s="13"/>
      <c r="I2032" s="13"/>
      <c r="J2032" s="13"/>
      <c r="K2032" s="13"/>
      <c r="L2032" s="13"/>
      <c r="M2032" s="13"/>
      <c r="N2032" s="13"/>
      <c r="O2032" s="13"/>
      <c r="P2032" s="13"/>
      <c r="Q2032" s="13"/>
      <c r="R2032" s="13"/>
      <c r="S2032" s="13"/>
      <c r="T2032" s="13"/>
      <c r="U2032" s="13"/>
      <c r="V2032" s="13"/>
      <c r="W2032" s="13"/>
      <c r="X2032" s="13"/>
      <c r="Y2032" s="13"/>
      <c r="Z2032" s="13"/>
      <c r="AA2032" s="13"/>
      <c r="AB2032" s="13"/>
      <c r="AC2032" s="13"/>
      <c r="AD2032" s="13"/>
      <c r="AE2032" s="13"/>
      <c r="AF2032" s="13"/>
      <c r="AG2032" s="13"/>
      <c r="AH2032" s="13"/>
      <c r="AI2032" s="13"/>
    </row>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054" ht="15" customHeight="1"/>
    <row r="2101" ht="15" customHeight="1"/>
    <row r="2102" ht="15" customHeight="1"/>
    <row r="2103" ht="15" customHeight="1"/>
    <row r="2104" ht="15" customHeight="1"/>
    <row r="2105" ht="15" customHeight="1"/>
    <row r="2106" ht="15" customHeight="1"/>
    <row r="2108" ht="15" customHeight="1"/>
    <row r="2109"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5" ht="15" customHeight="1"/>
    <row r="2126" ht="15" customHeight="1"/>
    <row r="2127" ht="15" customHeight="1"/>
    <row r="2128" ht="15" customHeight="1"/>
    <row r="2129" ht="15" customHeight="1"/>
    <row r="2130" ht="15" customHeight="1"/>
    <row r="2132" ht="15" customHeight="1"/>
    <row r="2134" ht="15" customHeight="1"/>
    <row r="2135" ht="15" customHeight="1"/>
    <row r="2137" ht="15" customHeight="1"/>
    <row r="2138" ht="15" customHeight="1"/>
    <row r="2139" ht="15" customHeight="1"/>
    <row r="2140" ht="15" customHeight="1"/>
    <row r="2141" ht="15" customHeight="1"/>
    <row r="2142" ht="15" customHeight="1"/>
    <row r="2143" ht="15" customHeight="1"/>
    <row r="2144" ht="15" customHeight="1"/>
    <row r="2145" spans="2:35" ht="15" customHeight="1"/>
    <row r="2146" spans="2:35" ht="15" customHeight="1"/>
    <row r="2147" spans="2:35" ht="15" customHeight="1"/>
    <row r="2148" spans="2:35">
      <c r="B2148" s="13"/>
      <c r="C2148" s="13"/>
      <c r="D2148" s="13"/>
      <c r="E2148" s="13"/>
      <c r="F2148" s="13"/>
      <c r="G2148" s="13"/>
      <c r="H2148" s="13"/>
      <c r="I2148" s="13"/>
      <c r="J2148" s="13"/>
      <c r="K2148" s="13"/>
      <c r="L2148" s="13"/>
      <c r="M2148" s="13"/>
      <c r="N2148" s="13"/>
      <c r="O2148" s="13"/>
      <c r="P2148" s="13"/>
      <c r="Q2148" s="13"/>
      <c r="R2148" s="13"/>
      <c r="S2148" s="13"/>
      <c r="T2148" s="13"/>
      <c r="U2148" s="13"/>
      <c r="V2148" s="13"/>
      <c r="W2148" s="13"/>
      <c r="X2148" s="13"/>
      <c r="Y2148" s="13"/>
      <c r="Z2148" s="13"/>
      <c r="AA2148" s="13"/>
      <c r="AB2148" s="13"/>
      <c r="AC2148" s="13"/>
      <c r="AD2148" s="13"/>
      <c r="AE2148" s="13"/>
      <c r="AF2148" s="13"/>
      <c r="AG2148" s="13"/>
      <c r="AH2148" s="13"/>
      <c r="AI2148" s="13"/>
    </row>
    <row r="2149" spans="2:35" ht="15" customHeight="1"/>
    <row r="2150" spans="2:35">
      <c r="B2150" s="13"/>
      <c r="C2150" s="13"/>
      <c r="D2150" s="13"/>
      <c r="E2150" s="13"/>
      <c r="F2150" s="13"/>
      <c r="G2150" s="13"/>
      <c r="H2150" s="13"/>
      <c r="I2150" s="13"/>
      <c r="J2150" s="13"/>
      <c r="K2150" s="13"/>
      <c r="L2150" s="13"/>
      <c r="M2150" s="13"/>
      <c r="N2150" s="13"/>
      <c r="O2150" s="13"/>
      <c r="P2150" s="13"/>
      <c r="Q2150" s="13"/>
      <c r="R2150" s="13"/>
      <c r="S2150" s="13"/>
      <c r="T2150" s="13"/>
      <c r="U2150" s="13"/>
      <c r="V2150" s="13"/>
      <c r="W2150" s="13"/>
      <c r="X2150" s="13"/>
      <c r="Y2150" s="13"/>
      <c r="Z2150" s="13"/>
      <c r="AA2150" s="13"/>
      <c r="AB2150" s="13"/>
      <c r="AC2150" s="13"/>
      <c r="AD2150" s="13"/>
      <c r="AE2150" s="13"/>
      <c r="AF2150" s="13"/>
      <c r="AG2150" s="13"/>
      <c r="AH2150" s="13"/>
      <c r="AI2150" s="13"/>
    </row>
    <row r="2151" spans="2:35">
      <c r="B2151" s="13"/>
      <c r="C2151" s="13"/>
      <c r="D2151" s="13"/>
      <c r="E2151" s="13"/>
      <c r="F2151" s="13"/>
      <c r="G2151" s="13"/>
      <c r="H2151" s="13"/>
      <c r="I2151" s="13"/>
      <c r="J2151" s="13"/>
      <c r="K2151" s="13"/>
      <c r="L2151" s="13"/>
      <c r="M2151" s="13"/>
      <c r="N2151" s="13"/>
      <c r="O2151" s="13"/>
      <c r="P2151" s="13"/>
      <c r="Q2151" s="13"/>
      <c r="R2151" s="13"/>
      <c r="S2151" s="13"/>
      <c r="T2151" s="13"/>
      <c r="U2151" s="13"/>
      <c r="V2151" s="13"/>
      <c r="W2151" s="13"/>
      <c r="X2151" s="13"/>
      <c r="Y2151" s="13"/>
      <c r="Z2151" s="13"/>
      <c r="AA2151" s="13"/>
      <c r="AB2151" s="13"/>
      <c r="AC2151" s="13"/>
      <c r="AD2151" s="13"/>
      <c r="AE2151" s="13"/>
      <c r="AF2151" s="13"/>
      <c r="AG2151" s="13"/>
      <c r="AH2151" s="13"/>
      <c r="AI2151" s="13"/>
    </row>
    <row r="2152" spans="2:35" ht="15" customHeight="1"/>
    <row r="2153" spans="2:35" ht="15" customHeight="1">
      <c r="B2153" s="13"/>
      <c r="C2153" s="13"/>
      <c r="D2153" s="13"/>
      <c r="E2153" s="13"/>
      <c r="F2153" s="13"/>
      <c r="G2153" s="13"/>
      <c r="H2153" s="13"/>
      <c r="I2153" s="13"/>
      <c r="J2153" s="13"/>
      <c r="K2153" s="13"/>
      <c r="L2153" s="13"/>
      <c r="M2153" s="13"/>
      <c r="N2153" s="13"/>
      <c r="O2153" s="13"/>
      <c r="P2153" s="13"/>
      <c r="Q2153" s="13"/>
      <c r="R2153" s="13"/>
      <c r="S2153" s="13"/>
      <c r="T2153" s="13"/>
      <c r="U2153" s="13"/>
      <c r="V2153" s="13"/>
      <c r="W2153" s="13"/>
      <c r="X2153" s="13"/>
      <c r="Y2153" s="13"/>
      <c r="Z2153" s="13"/>
      <c r="AA2153" s="13"/>
      <c r="AB2153" s="13"/>
      <c r="AC2153" s="13"/>
      <c r="AD2153" s="13"/>
      <c r="AE2153" s="13"/>
      <c r="AF2153" s="13"/>
      <c r="AG2153" s="13"/>
      <c r="AH2153" s="13"/>
      <c r="AI2153" s="13"/>
    </row>
    <row r="2154" spans="2:35" ht="15" customHeight="1">
      <c r="B2154" s="13"/>
      <c r="C2154" s="13"/>
      <c r="D2154" s="13"/>
      <c r="E2154" s="13"/>
      <c r="F2154" s="13"/>
      <c r="G2154" s="13"/>
      <c r="H2154" s="13"/>
      <c r="I2154" s="13"/>
      <c r="J2154" s="13"/>
      <c r="K2154" s="13"/>
      <c r="L2154" s="13"/>
      <c r="M2154" s="13"/>
      <c r="N2154" s="13"/>
      <c r="O2154" s="13"/>
      <c r="P2154" s="13"/>
      <c r="Q2154" s="13"/>
      <c r="R2154" s="13"/>
      <c r="S2154" s="13"/>
      <c r="T2154" s="13"/>
      <c r="U2154" s="13"/>
      <c r="V2154" s="13"/>
      <c r="W2154" s="13"/>
      <c r="X2154" s="13"/>
      <c r="Y2154" s="13"/>
      <c r="Z2154" s="13"/>
      <c r="AA2154" s="13"/>
      <c r="AB2154" s="13"/>
      <c r="AC2154" s="13"/>
      <c r="AD2154" s="13"/>
      <c r="AE2154" s="13"/>
      <c r="AF2154" s="13"/>
      <c r="AG2154" s="13"/>
      <c r="AH2154" s="13"/>
      <c r="AI2154" s="13"/>
    </row>
    <row r="2155" spans="2:35" ht="15" customHeight="1"/>
    <row r="2156" spans="2:35" ht="15" customHeight="1"/>
    <row r="2157" spans="2:35" ht="15" customHeight="1"/>
    <row r="2158" spans="2:35" ht="15" customHeight="1"/>
    <row r="2159" spans="2:35" ht="15" customHeight="1"/>
    <row r="2160" spans="2:35" ht="15" customHeight="1"/>
    <row r="2161" ht="15" customHeight="1"/>
    <row r="2162" ht="15" customHeight="1"/>
    <row r="2163"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1" ht="15" customHeight="1"/>
    <row r="2262" ht="15" customHeight="1"/>
    <row r="2263" ht="15" customHeight="1"/>
    <row r="2265" ht="15" customHeight="1"/>
    <row r="2267" ht="15" customHeight="1"/>
    <row r="2268" ht="15" customHeight="1"/>
    <row r="2269" ht="15" customHeight="1"/>
    <row r="2270" ht="15" customHeight="1"/>
    <row r="2272" ht="15" customHeight="1"/>
    <row r="2274" ht="15" customHeight="1"/>
    <row r="2275" ht="15" customHeight="1"/>
    <row r="2276" ht="15" customHeight="1"/>
    <row r="2277" ht="15" customHeight="1"/>
    <row r="2278" ht="15" customHeight="1"/>
    <row r="2279" ht="15" customHeight="1"/>
    <row r="2280" ht="15" customHeight="1"/>
    <row r="2281" ht="15" customHeight="1"/>
    <row r="2283" ht="15" customHeight="1"/>
    <row r="2285" ht="15" customHeight="1"/>
    <row r="2286" ht="15" customHeight="1"/>
    <row r="2287"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2" ht="15" customHeight="1"/>
    <row r="2303" ht="15" customHeight="1"/>
    <row r="2304" ht="15" customHeight="1"/>
    <row r="2306" spans="2:35" ht="15" customHeight="1"/>
    <row r="2307" spans="2:35" ht="15" customHeight="1"/>
    <row r="2308" spans="2:35" ht="15" customHeight="1"/>
    <row r="2309" spans="2:35" ht="15" customHeight="1"/>
    <row r="2310" spans="2:35" ht="15" customHeight="1"/>
    <row r="2311" spans="2:35" ht="15" customHeight="1"/>
    <row r="2312" spans="2:35" ht="15" customHeight="1"/>
    <row r="2313" spans="2:35" ht="15" customHeight="1"/>
    <row r="2314" spans="2:35" ht="15" customHeight="1"/>
    <row r="2315" spans="2:35" ht="15" customHeight="1"/>
    <row r="2316" spans="2:35" ht="15" customHeight="1"/>
    <row r="2317" spans="2:35" ht="15" customHeight="1">
      <c r="B2317" s="13"/>
      <c r="C2317" s="13"/>
      <c r="D2317" s="13"/>
      <c r="E2317" s="13"/>
      <c r="F2317" s="13"/>
      <c r="G2317" s="13"/>
      <c r="H2317" s="13"/>
      <c r="I2317" s="13"/>
      <c r="J2317" s="13"/>
      <c r="K2317" s="13"/>
      <c r="L2317" s="13"/>
      <c r="M2317" s="13"/>
      <c r="N2317" s="13"/>
      <c r="O2317" s="13"/>
      <c r="P2317" s="13"/>
      <c r="Q2317" s="13"/>
      <c r="R2317" s="13"/>
      <c r="S2317" s="13"/>
      <c r="T2317" s="13"/>
      <c r="U2317" s="13"/>
      <c r="V2317" s="13"/>
      <c r="W2317" s="13"/>
      <c r="X2317" s="13"/>
      <c r="Y2317" s="13"/>
      <c r="Z2317" s="13"/>
      <c r="AA2317" s="13"/>
      <c r="AB2317" s="13"/>
      <c r="AC2317" s="13"/>
      <c r="AD2317" s="13"/>
      <c r="AE2317" s="13"/>
      <c r="AF2317" s="13"/>
      <c r="AG2317" s="13"/>
      <c r="AH2317" s="13"/>
      <c r="AI2317" s="13"/>
    </row>
    <row r="2318" spans="2:35" ht="15" customHeight="1">
      <c r="B2318" s="13"/>
      <c r="C2318" s="13"/>
      <c r="D2318" s="13"/>
      <c r="E2318" s="13"/>
      <c r="F2318" s="13"/>
      <c r="G2318" s="13"/>
      <c r="H2318" s="13"/>
      <c r="I2318" s="13"/>
      <c r="J2318" s="13"/>
      <c r="K2318" s="13"/>
      <c r="L2318" s="13"/>
      <c r="M2318" s="13"/>
      <c r="N2318" s="13"/>
      <c r="O2318" s="13"/>
      <c r="P2318" s="13"/>
      <c r="Q2318" s="13"/>
      <c r="R2318" s="13"/>
      <c r="S2318" s="13"/>
      <c r="T2318" s="13"/>
      <c r="U2318" s="13"/>
      <c r="V2318" s="13"/>
      <c r="W2318" s="13"/>
      <c r="X2318" s="13"/>
      <c r="Y2318" s="13"/>
      <c r="Z2318" s="13"/>
      <c r="AA2318" s="13"/>
      <c r="AB2318" s="13"/>
      <c r="AC2318" s="13"/>
      <c r="AD2318" s="13"/>
      <c r="AE2318" s="13"/>
      <c r="AF2318" s="13"/>
      <c r="AG2318" s="13"/>
      <c r="AH2318" s="13"/>
      <c r="AI2318" s="13"/>
    </row>
    <row r="2319" spans="2:35" ht="15" customHeight="1"/>
    <row r="2320" spans="2:35"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79"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1" ht="15" customHeight="1"/>
    <row r="2392" ht="15" customHeight="1"/>
    <row r="2393" ht="15" customHeight="1"/>
    <row r="2394" ht="15" customHeight="1"/>
    <row r="2395" ht="15" customHeight="1"/>
    <row r="2396" ht="15" customHeight="1"/>
    <row r="2397" ht="15" customHeight="1"/>
    <row r="2398"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1" ht="15" customHeight="1"/>
    <row r="2412" ht="15" customHeight="1"/>
    <row r="2413" ht="15" customHeight="1"/>
    <row r="2414" ht="15" customHeight="1"/>
    <row r="2415" ht="15" customHeight="1"/>
    <row r="2416" ht="15" customHeight="1"/>
    <row r="2417" spans="2:35" ht="15" customHeight="1"/>
    <row r="2418" spans="2:35" ht="15" customHeight="1"/>
    <row r="2419" spans="2:35" ht="15" customHeight="1">
      <c r="B2419" s="13"/>
      <c r="C2419" s="13"/>
      <c r="D2419" s="13"/>
      <c r="E2419" s="13"/>
      <c r="F2419" s="13"/>
      <c r="G2419" s="13"/>
      <c r="H2419" s="13"/>
      <c r="I2419" s="13"/>
      <c r="J2419" s="13"/>
      <c r="K2419" s="13"/>
      <c r="L2419" s="13"/>
      <c r="M2419" s="13"/>
      <c r="N2419" s="13"/>
      <c r="O2419" s="13"/>
      <c r="P2419" s="13"/>
      <c r="Q2419" s="13"/>
      <c r="R2419" s="13"/>
      <c r="S2419" s="13"/>
      <c r="T2419" s="13"/>
      <c r="U2419" s="13"/>
      <c r="V2419" s="13"/>
      <c r="W2419" s="13"/>
      <c r="X2419" s="13"/>
      <c r="Y2419" s="13"/>
      <c r="Z2419" s="13"/>
      <c r="AA2419" s="13"/>
      <c r="AB2419" s="13"/>
      <c r="AC2419" s="13"/>
      <c r="AD2419" s="13"/>
      <c r="AE2419" s="13"/>
      <c r="AF2419" s="13"/>
      <c r="AG2419" s="13"/>
      <c r="AH2419" s="13"/>
      <c r="AI2419" s="13"/>
    </row>
    <row r="2420" spans="2:35" ht="15" customHeight="1">
      <c r="B2420" s="13"/>
      <c r="C2420" s="13"/>
      <c r="D2420" s="13"/>
      <c r="E2420" s="13"/>
      <c r="F2420" s="13"/>
      <c r="G2420" s="13"/>
      <c r="H2420" s="13"/>
      <c r="I2420" s="13"/>
      <c r="J2420" s="13"/>
      <c r="K2420" s="13"/>
      <c r="L2420" s="13"/>
      <c r="M2420" s="13"/>
      <c r="N2420" s="13"/>
      <c r="O2420" s="13"/>
      <c r="P2420" s="13"/>
      <c r="Q2420" s="13"/>
      <c r="R2420" s="13"/>
      <c r="S2420" s="13"/>
      <c r="T2420" s="13"/>
      <c r="U2420" s="13"/>
      <c r="V2420" s="13"/>
      <c r="W2420" s="13"/>
      <c r="X2420" s="13"/>
      <c r="Y2420" s="13"/>
      <c r="Z2420" s="13"/>
      <c r="AA2420" s="13"/>
      <c r="AB2420" s="13"/>
      <c r="AC2420" s="13"/>
      <c r="AD2420" s="13"/>
      <c r="AE2420" s="13"/>
      <c r="AF2420" s="13"/>
      <c r="AG2420" s="13"/>
      <c r="AH2420" s="13"/>
      <c r="AI2420" s="13"/>
    </row>
    <row r="2421" spans="2:35" ht="15" customHeight="1"/>
    <row r="2422" spans="2:35" ht="15" customHeight="1"/>
    <row r="2423" spans="2:35" ht="15" customHeight="1"/>
    <row r="2424" spans="2:35" ht="15" customHeight="1"/>
    <row r="2425" spans="2:35" ht="15" customHeight="1"/>
    <row r="2426" spans="2:35" ht="15" customHeight="1"/>
    <row r="2427" spans="2:35" ht="15" customHeight="1"/>
    <row r="2428" spans="2:35" ht="15" customHeight="1"/>
    <row r="2429" spans="2:35" ht="15" customHeight="1"/>
    <row r="2430" spans="2:35" ht="15" customHeight="1"/>
    <row r="2431" spans="2:35" ht="15" customHeight="1"/>
    <row r="2432" spans="2:35" ht="15" customHeight="1"/>
    <row r="2433" ht="15" customHeight="1"/>
    <row r="2434" ht="15" customHeight="1"/>
    <row r="2435" ht="15" customHeight="1"/>
    <row r="2436" ht="15" customHeight="1"/>
    <row r="2437" ht="15" customHeight="1"/>
    <row r="2438" ht="15" customHeight="1"/>
    <row r="2451" ht="15" customHeight="1"/>
    <row r="2452" ht="15" customHeight="1"/>
    <row r="2453" ht="15" customHeight="1"/>
    <row r="2454" ht="15" customHeight="1"/>
    <row r="2455" ht="15" customHeight="1"/>
    <row r="2456" ht="15" customHeight="1"/>
    <row r="2458" ht="15" customHeight="1"/>
    <row r="2460" ht="15" customHeight="1"/>
    <row r="2462" ht="15" customHeight="1"/>
    <row r="2463" ht="15" customHeight="1"/>
    <row r="2464" ht="15" customHeight="1"/>
    <row r="2465" ht="15" customHeight="1"/>
    <row r="2466" ht="15" customHeight="1"/>
    <row r="2468" ht="15" customHeight="1"/>
    <row r="2469" ht="15" customHeight="1"/>
    <row r="2470" ht="15" customHeight="1"/>
    <row r="2471" ht="15" customHeight="1"/>
    <row r="2472" ht="15" customHeight="1"/>
    <row r="2473" ht="15" customHeight="1"/>
    <row r="2474"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5" ht="15" customHeight="1"/>
    <row r="2487" ht="15" customHeight="1"/>
    <row r="2489" ht="15" customHeight="1"/>
    <row r="2490" ht="15" customHeight="1"/>
    <row r="2491" ht="15" customHeight="1"/>
    <row r="2492" ht="15" customHeight="1"/>
    <row r="2493" ht="15" customHeight="1"/>
    <row r="2496" ht="15" customHeight="1"/>
    <row r="2497" spans="2:35" ht="15" customHeight="1"/>
    <row r="2498" spans="2:35">
      <c r="B2498" s="13"/>
      <c r="C2498" s="13"/>
      <c r="D2498" s="13"/>
      <c r="E2498" s="13"/>
      <c r="F2498" s="13"/>
      <c r="G2498" s="13"/>
      <c r="H2498" s="13"/>
      <c r="I2498" s="13"/>
      <c r="J2498" s="13"/>
      <c r="K2498" s="13"/>
      <c r="L2498" s="13"/>
      <c r="M2498" s="13"/>
      <c r="N2498" s="13"/>
      <c r="O2498" s="13"/>
      <c r="P2498" s="13"/>
      <c r="Q2498" s="13"/>
      <c r="R2498" s="13"/>
      <c r="S2498" s="13"/>
      <c r="T2498" s="13"/>
      <c r="U2498" s="13"/>
      <c r="V2498" s="13"/>
      <c r="W2498" s="13"/>
      <c r="X2498" s="13"/>
      <c r="Y2498" s="13"/>
      <c r="Z2498" s="13"/>
      <c r="AA2498" s="13"/>
      <c r="AB2498" s="13"/>
      <c r="AC2498" s="13"/>
      <c r="AD2498" s="13"/>
      <c r="AE2498" s="13"/>
      <c r="AF2498" s="13"/>
      <c r="AG2498" s="13"/>
      <c r="AH2498" s="13"/>
      <c r="AI2498" s="13"/>
    </row>
    <row r="2499" spans="2:35" ht="15" customHeight="1"/>
    <row r="2500" spans="2:35" ht="15" customHeight="1"/>
    <row r="2501" spans="2:35" ht="15" customHeight="1"/>
    <row r="2502" spans="2:35" ht="15" customHeight="1"/>
    <row r="2503" spans="2:35" ht="15" customHeight="1"/>
    <row r="2504" spans="2:35">
      <c r="B2504" s="13"/>
      <c r="C2504" s="13"/>
      <c r="D2504" s="13"/>
      <c r="E2504" s="13"/>
      <c r="F2504" s="13"/>
      <c r="G2504" s="13"/>
      <c r="H2504" s="13"/>
      <c r="I2504" s="13"/>
      <c r="J2504" s="13"/>
      <c r="K2504" s="13"/>
      <c r="L2504" s="13"/>
      <c r="M2504" s="13"/>
      <c r="N2504" s="13"/>
      <c r="O2504" s="13"/>
      <c r="P2504" s="13"/>
      <c r="Q2504" s="13"/>
      <c r="R2504" s="13"/>
      <c r="S2504" s="13"/>
      <c r="T2504" s="13"/>
      <c r="U2504" s="13"/>
      <c r="V2504" s="13"/>
      <c r="W2504" s="13"/>
      <c r="X2504" s="13"/>
      <c r="Y2504" s="13"/>
      <c r="Z2504" s="13"/>
      <c r="AA2504" s="13"/>
      <c r="AB2504" s="13"/>
      <c r="AC2504" s="13"/>
      <c r="AD2504" s="13"/>
      <c r="AE2504" s="13"/>
      <c r="AF2504" s="13"/>
      <c r="AG2504" s="13"/>
      <c r="AH2504" s="13"/>
      <c r="AI2504" s="13"/>
    </row>
    <row r="2505" spans="2:35" ht="15" customHeight="1"/>
    <row r="2506" spans="2:35" ht="15" customHeight="1"/>
    <row r="2507" spans="2:35" ht="15" customHeight="1"/>
    <row r="2508" spans="2:35" ht="15" customHeight="1"/>
    <row r="2509" spans="2:35" ht="15" customHeight="1">
      <c r="B2509" s="13"/>
      <c r="C2509" s="13"/>
      <c r="D2509" s="13"/>
      <c r="E2509" s="13"/>
      <c r="F2509" s="13"/>
      <c r="G2509" s="13"/>
      <c r="H2509" s="13"/>
      <c r="I2509" s="13"/>
      <c r="J2509" s="13"/>
      <c r="K2509" s="13"/>
      <c r="L2509" s="13"/>
      <c r="M2509" s="13"/>
      <c r="N2509" s="13"/>
      <c r="O2509" s="13"/>
      <c r="P2509" s="13"/>
      <c r="Q2509" s="13"/>
      <c r="R2509" s="13"/>
      <c r="S2509" s="13"/>
      <c r="T2509" s="13"/>
      <c r="U2509" s="13"/>
      <c r="V2509" s="13"/>
      <c r="W2509" s="13"/>
      <c r="X2509" s="13"/>
      <c r="Y2509" s="13"/>
      <c r="Z2509" s="13"/>
      <c r="AA2509" s="13"/>
      <c r="AB2509" s="13"/>
      <c r="AC2509" s="13"/>
      <c r="AD2509" s="13"/>
      <c r="AE2509" s="13"/>
      <c r="AF2509" s="13"/>
      <c r="AG2509" s="13"/>
      <c r="AH2509" s="13"/>
      <c r="AI2509" s="13"/>
    </row>
    <row r="2510" spans="2:35" ht="15" customHeight="1">
      <c r="B2510" s="13"/>
      <c r="C2510" s="13"/>
      <c r="D2510" s="13"/>
      <c r="E2510" s="13"/>
      <c r="F2510" s="13"/>
      <c r="G2510" s="13"/>
      <c r="H2510" s="13"/>
      <c r="I2510" s="13"/>
      <c r="J2510" s="13"/>
      <c r="K2510" s="13"/>
      <c r="L2510" s="13"/>
      <c r="M2510" s="13"/>
      <c r="N2510" s="13"/>
      <c r="O2510" s="13"/>
      <c r="P2510" s="13"/>
      <c r="Q2510" s="13"/>
      <c r="R2510" s="13"/>
      <c r="S2510" s="13"/>
      <c r="T2510" s="13"/>
      <c r="U2510" s="13"/>
      <c r="V2510" s="13"/>
      <c r="W2510" s="13"/>
      <c r="X2510" s="13"/>
      <c r="Y2510" s="13"/>
      <c r="Z2510" s="13"/>
      <c r="AA2510" s="13"/>
      <c r="AB2510" s="13"/>
      <c r="AC2510" s="13"/>
      <c r="AD2510" s="13"/>
      <c r="AE2510" s="13"/>
      <c r="AF2510" s="13"/>
      <c r="AG2510" s="13"/>
      <c r="AH2510" s="13"/>
      <c r="AI2510" s="13"/>
    </row>
    <row r="2511" spans="2:35" ht="15" customHeight="1"/>
    <row r="2512" spans="2:35"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0" ht="15" customHeight="1"/>
    <row r="2562" ht="15" customHeight="1"/>
    <row r="2563" ht="15" customHeight="1"/>
    <row r="2564" ht="15" customHeight="1"/>
    <row r="2565" ht="15" customHeight="1"/>
    <row r="2566" ht="15" customHeight="1"/>
    <row r="2567" ht="15" customHeight="1"/>
    <row r="2569" ht="15" customHeight="1"/>
    <row r="2570" ht="15" customHeight="1"/>
    <row r="2571" ht="15" customHeight="1"/>
    <row r="2572" ht="15" customHeight="1"/>
    <row r="2573" ht="15" customHeight="1"/>
    <row r="2574" ht="15" customHeight="1"/>
    <row r="2576" ht="15" customHeight="1"/>
    <row r="2577" ht="15" customHeight="1"/>
    <row r="2578" ht="15" customHeight="1"/>
    <row r="2579" ht="15" customHeight="1"/>
    <row r="2580" ht="15" customHeight="1"/>
    <row r="2582" ht="15" customHeight="1"/>
    <row r="2583" ht="15" customHeight="1"/>
    <row r="2584" ht="15" customHeight="1"/>
    <row r="2585" ht="15" customHeight="1"/>
    <row r="2586" ht="15" customHeight="1"/>
    <row r="2587" ht="15" customHeight="1"/>
    <row r="2589" ht="15" customHeight="1"/>
    <row r="2590" ht="15" customHeight="1"/>
    <row r="2591" ht="15" customHeight="1"/>
    <row r="2592" ht="15" customHeight="1"/>
    <row r="2593" spans="2:35" ht="15" customHeight="1"/>
    <row r="2594" spans="2:35" ht="15" customHeight="1"/>
    <row r="2595" spans="2:35">
      <c r="B2595" s="13"/>
      <c r="C2595" s="13"/>
      <c r="D2595" s="13"/>
      <c r="E2595" s="13"/>
      <c r="F2595" s="13"/>
      <c r="G2595" s="13"/>
      <c r="H2595" s="13"/>
      <c r="I2595" s="13"/>
      <c r="J2595" s="13"/>
      <c r="K2595" s="13"/>
      <c r="L2595" s="13"/>
      <c r="M2595" s="13"/>
      <c r="N2595" s="13"/>
      <c r="O2595" s="13"/>
      <c r="P2595" s="13"/>
      <c r="Q2595" s="13"/>
      <c r="R2595" s="13"/>
      <c r="S2595" s="13"/>
      <c r="T2595" s="13"/>
      <c r="U2595" s="13"/>
      <c r="V2595" s="13"/>
      <c r="W2595" s="13"/>
      <c r="X2595" s="13"/>
      <c r="Y2595" s="13"/>
      <c r="Z2595" s="13"/>
      <c r="AA2595" s="13"/>
      <c r="AB2595" s="13"/>
      <c r="AC2595" s="13"/>
      <c r="AD2595" s="13"/>
      <c r="AE2595" s="13"/>
      <c r="AF2595" s="13"/>
      <c r="AG2595" s="13"/>
      <c r="AH2595" s="13"/>
      <c r="AI2595" s="13"/>
    </row>
    <row r="2596" spans="2:35" ht="15" customHeight="1"/>
    <row r="2597" spans="2:35" ht="15" customHeight="1"/>
    <row r="2598" spans="2:35" ht="15" customHeight="1">
      <c r="B2598" s="13"/>
      <c r="C2598" s="13"/>
      <c r="D2598" s="13"/>
      <c r="E2598" s="13"/>
      <c r="F2598" s="13"/>
      <c r="G2598" s="13"/>
      <c r="H2598" s="13"/>
      <c r="I2598" s="13"/>
      <c r="J2598" s="13"/>
      <c r="K2598" s="13"/>
      <c r="L2598" s="13"/>
      <c r="M2598" s="13"/>
      <c r="N2598" s="13"/>
      <c r="O2598" s="13"/>
      <c r="P2598" s="13"/>
      <c r="Q2598" s="13"/>
      <c r="R2598" s="13"/>
      <c r="S2598" s="13"/>
      <c r="T2598" s="13"/>
      <c r="U2598" s="13"/>
      <c r="V2598" s="13"/>
      <c r="W2598" s="13"/>
      <c r="X2598" s="13"/>
      <c r="Y2598" s="13"/>
      <c r="Z2598" s="13"/>
      <c r="AA2598" s="13"/>
      <c r="AB2598" s="13"/>
      <c r="AC2598" s="13"/>
      <c r="AD2598" s="13"/>
      <c r="AE2598" s="13"/>
      <c r="AF2598" s="13"/>
      <c r="AG2598" s="13"/>
      <c r="AH2598" s="13"/>
      <c r="AI2598" s="13"/>
    </row>
    <row r="2599" spans="2:35" ht="15" customHeight="1">
      <c r="B2599" s="13"/>
      <c r="C2599" s="13"/>
      <c r="D2599" s="13"/>
      <c r="E2599" s="13"/>
      <c r="F2599" s="13"/>
      <c r="G2599" s="13"/>
      <c r="H2599" s="13"/>
      <c r="I2599" s="13"/>
      <c r="J2599" s="13"/>
      <c r="K2599" s="13"/>
      <c r="L2599" s="13"/>
      <c r="M2599" s="13"/>
      <c r="N2599" s="13"/>
      <c r="O2599" s="13"/>
      <c r="P2599" s="13"/>
      <c r="Q2599" s="13"/>
      <c r="R2599" s="13"/>
      <c r="S2599" s="13"/>
      <c r="T2599" s="13"/>
      <c r="U2599" s="13"/>
      <c r="V2599" s="13"/>
      <c r="W2599" s="13"/>
      <c r="X2599" s="13"/>
      <c r="Y2599" s="13"/>
      <c r="Z2599" s="13"/>
      <c r="AA2599" s="13"/>
      <c r="AB2599" s="13"/>
      <c r="AC2599" s="13"/>
      <c r="AD2599" s="13"/>
      <c r="AE2599" s="13"/>
      <c r="AF2599" s="13"/>
      <c r="AG2599" s="13"/>
      <c r="AH2599" s="13"/>
      <c r="AI2599" s="13"/>
    </row>
    <row r="2600" spans="2:35" ht="15" customHeight="1"/>
    <row r="2601" spans="2:35" ht="15" customHeight="1"/>
    <row r="2602" spans="2:35" ht="15" customHeight="1"/>
    <row r="2603" spans="2:35" ht="15" customHeight="1"/>
    <row r="2604" spans="2:35" ht="15" customHeight="1"/>
    <row r="2605" spans="2:35" ht="15" customHeight="1"/>
    <row r="2606" spans="2:35" ht="15" customHeight="1"/>
    <row r="2607" spans="2:35" ht="15" customHeight="1"/>
    <row r="2608" spans="2:35" ht="15" customHeight="1"/>
    <row r="2609" ht="15" customHeight="1"/>
    <row r="2610" ht="15" customHeight="1"/>
    <row r="2611" ht="15" customHeight="1"/>
    <row r="2612" ht="15" customHeight="1"/>
    <row r="2613" ht="15" customHeight="1"/>
    <row r="2614" ht="15" customHeight="1"/>
    <row r="2615" ht="15" customHeight="1"/>
    <row r="2616"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0"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spans="2:35" ht="15" customHeight="1"/>
    <row r="2706" spans="2:35">
      <c r="B2706" s="13"/>
      <c r="C2706" s="13"/>
      <c r="D2706" s="13"/>
      <c r="E2706" s="13"/>
      <c r="F2706" s="13"/>
      <c r="G2706" s="13"/>
      <c r="H2706" s="13"/>
      <c r="I2706" s="13"/>
      <c r="J2706" s="13"/>
      <c r="K2706" s="13"/>
      <c r="L2706" s="13"/>
      <c r="M2706" s="13"/>
      <c r="N2706" s="13"/>
      <c r="O2706" s="13"/>
      <c r="P2706" s="13"/>
      <c r="Q2706" s="13"/>
      <c r="R2706" s="13"/>
      <c r="S2706" s="13"/>
      <c r="T2706" s="13"/>
      <c r="U2706" s="13"/>
      <c r="V2706" s="13"/>
      <c r="W2706" s="13"/>
      <c r="X2706" s="13"/>
      <c r="Y2706" s="13"/>
      <c r="Z2706" s="13"/>
      <c r="AA2706" s="13"/>
      <c r="AB2706" s="13"/>
      <c r="AC2706" s="13"/>
      <c r="AD2706" s="13"/>
      <c r="AE2706" s="13"/>
      <c r="AF2706" s="13"/>
      <c r="AG2706" s="13"/>
      <c r="AH2706" s="13"/>
      <c r="AI2706" s="13"/>
    </row>
    <row r="2707" spans="2:35">
      <c r="B2707" s="13"/>
      <c r="C2707" s="13"/>
      <c r="D2707" s="13"/>
      <c r="E2707" s="13"/>
      <c r="F2707" s="13"/>
      <c r="G2707" s="13"/>
      <c r="H2707" s="13"/>
      <c r="I2707" s="13"/>
      <c r="J2707" s="13"/>
      <c r="K2707" s="13"/>
      <c r="L2707" s="13"/>
      <c r="M2707" s="13"/>
      <c r="N2707" s="13"/>
      <c r="O2707" s="13"/>
      <c r="P2707" s="13"/>
      <c r="Q2707" s="13"/>
      <c r="R2707" s="13"/>
      <c r="S2707" s="13"/>
      <c r="T2707" s="13"/>
      <c r="U2707" s="13"/>
      <c r="V2707" s="13"/>
      <c r="W2707" s="13"/>
      <c r="X2707" s="13"/>
      <c r="Y2707" s="13"/>
      <c r="Z2707" s="13"/>
      <c r="AA2707" s="13"/>
      <c r="AB2707" s="13"/>
      <c r="AC2707" s="13"/>
      <c r="AD2707" s="13"/>
      <c r="AE2707" s="13"/>
      <c r="AF2707" s="13"/>
      <c r="AG2707" s="13"/>
      <c r="AH2707" s="13"/>
      <c r="AI2707" s="13"/>
    </row>
    <row r="2708" spans="2:35" ht="15" customHeight="1"/>
    <row r="2709" spans="2:35" ht="15" customHeight="1"/>
    <row r="2710" spans="2:35" ht="15" customHeight="1"/>
    <row r="2711" spans="2:35" ht="15" customHeight="1"/>
    <row r="2712" spans="2:35" ht="15" customHeight="1"/>
    <row r="2713" spans="2:35" ht="15" customHeight="1"/>
    <row r="2714" spans="2:35" ht="15" customHeight="1"/>
    <row r="2715" spans="2:35" ht="15" customHeight="1"/>
    <row r="2716" spans="2:35" ht="15" customHeight="1"/>
    <row r="2717" spans="2:35" ht="15" customHeight="1"/>
    <row r="2718" spans="2:35" ht="15" customHeight="1"/>
    <row r="2719" spans="2:35" ht="15" customHeight="1">
      <c r="B2719" s="13"/>
      <c r="C2719" s="13"/>
      <c r="D2719" s="13"/>
      <c r="E2719" s="13"/>
      <c r="F2719" s="13"/>
      <c r="G2719" s="13"/>
      <c r="H2719" s="13"/>
      <c r="I2719" s="13"/>
      <c r="J2719" s="13"/>
      <c r="K2719" s="13"/>
      <c r="L2719" s="13"/>
      <c r="M2719" s="13"/>
      <c r="N2719" s="13"/>
      <c r="O2719" s="13"/>
      <c r="P2719" s="13"/>
      <c r="Q2719" s="13"/>
      <c r="R2719" s="13"/>
      <c r="S2719" s="13"/>
      <c r="T2719" s="13"/>
      <c r="U2719" s="13"/>
      <c r="V2719" s="13"/>
      <c r="W2719" s="13"/>
      <c r="X2719" s="13"/>
      <c r="Y2719" s="13"/>
      <c r="Z2719" s="13"/>
      <c r="AA2719" s="13"/>
      <c r="AB2719" s="13"/>
      <c r="AC2719" s="13"/>
      <c r="AD2719" s="13"/>
      <c r="AE2719" s="13"/>
      <c r="AF2719" s="13"/>
      <c r="AG2719" s="13"/>
      <c r="AH2719" s="13"/>
      <c r="AI2719" s="13"/>
    </row>
    <row r="2720" spans="2:35" ht="15" customHeight="1">
      <c r="B2720" s="13"/>
      <c r="C2720" s="13"/>
      <c r="D2720" s="13"/>
      <c r="E2720" s="13"/>
      <c r="F2720" s="13"/>
      <c r="G2720" s="13"/>
      <c r="H2720" s="13"/>
      <c r="I2720" s="13"/>
      <c r="J2720" s="13"/>
      <c r="K2720" s="13"/>
      <c r="L2720" s="13"/>
      <c r="M2720" s="13"/>
      <c r="N2720" s="13"/>
      <c r="O2720" s="13"/>
      <c r="P2720" s="13"/>
      <c r="Q2720" s="13"/>
      <c r="R2720" s="13"/>
      <c r="S2720" s="13"/>
      <c r="T2720" s="13"/>
      <c r="U2720" s="13"/>
      <c r="V2720" s="13"/>
      <c r="W2720" s="13"/>
      <c r="X2720" s="13"/>
      <c r="Y2720" s="13"/>
      <c r="Z2720" s="13"/>
      <c r="AA2720" s="13"/>
      <c r="AB2720" s="13"/>
      <c r="AC2720" s="13"/>
      <c r="AD2720" s="13"/>
      <c r="AE2720" s="13"/>
      <c r="AF2720" s="13"/>
      <c r="AG2720" s="13"/>
      <c r="AH2720" s="13"/>
      <c r="AI2720" s="13"/>
    </row>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7" ht="15" customHeight="1"/>
    <row r="2789" ht="15" customHeight="1"/>
    <row r="2790" ht="15" customHeight="1"/>
    <row r="2791" ht="15" customHeight="1"/>
    <row r="2792"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5" ht="15" customHeight="1"/>
    <row r="2806" ht="15" customHeight="1"/>
    <row r="2807" ht="15" customHeight="1"/>
    <row r="2808" ht="15" customHeight="1"/>
    <row r="2810" ht="15" customHeight="1"/>
    <row r="2811" ht="15" customHeight="1"/>
    <row r="2812" ht="15" customHeight="1"/>
    <row r="2813" ht="15" customHeight="1"/>
    <row r="2814" ht="15" customHeight="1"/>
    <row r="2815" ht="15" customHeight="1"/>
    <row r="2816" ht="15" customHeight="1"/>
    <row r="2817" ht="15" customHeight="1"/>
    <row r="2819" ht="15" customHeight="1"/>
    <row r="2820" ht="15" customHeight="1"/>
    <row r="2821" ht="15" customHeight="1"/>
    <row r="2822" ht="15" customHeight="1"/>
    <row r="2823" ht="15" customHeight="1"/>
    <row r="2824" ht="15" customHeight="1"/>
    <row r="2826" ht="15" customHeight="1"/>
    <row r="2827" ht="15" customHeight="1"/>
    <row r="2828" ht="15" customHeight="1"/>
    <row r="2829" ht="15" customHeight="1"/>
    <row r="2832" ht="15" customHeight="1"/>
    <row r="2833" spans="2:35" ht="15" customHeight="1"/>
    <row r="2834" spans="2:35" ht="15" customHeight="1"/>
    <row r="2835" spans="2:35" ht="15" customHeight="1"/>
    <row r="2836" spans="2:35" ht="15" customHeight="1"/>
    <row r="2837" spans="2:35" ht="15" customHeight="1">
      <c r="B2837" s="13"/>
      <c r="C2837" s="13"/>
      <c r="D2837" s="13"/>
      <c r="E2837" s="13"/>
      <c r="F2837" s="13"/>
      <c r="G2837" s="13"/>
      <c r="H2837" s="13"/>
      <c r="I2837" s="13"/>
      <c r="J2837" s="13"/>
      <c r="K2837" s="13"/>
      <c r="L2837" s="13"/>
      <c r="M2837" s="13"/>
      <c r="N2837" s="13"/>
      <c r="O2837" s="13"/>
      <c r="P2837" s="13"/>
      <c r="Q2837" s="13"/>
      <c r="R2837" s="13"/>
      <c r="S2837" s="13"/>
      <c r="T2837" s="13"/>
      <c r="U2837" s="13"/>
      <c r="V2837" s="13"/>
      <c r="W2837" s="13"/>
      <c r="X2837" s="13"/>
      <c r="Y2837" s="13"/>
      <c r="Z2837" s="13"/>
      <c r="AA2837" s="13"/>
      <c r="AB2837" s="13"/>
      <c r="AC2837" s="13"/>
      <c r="AD2837" s="13"/>
      <c r="AE2837" s="13"/>
      <c r="AF2837" s="13"/>
      <c r="AG2837" s="13"/>
      <c r="AH2837" s="13"/>
      <c r="AI2837" s="13"/>
    </row>
    <row r="2838" spans="2:35" ht="15" customHeight="1">
      <c r="B2838" s="13"/>
      <c r="C2838" s="13"/>
      <c r="D2838" s="13"/>
      <c r="E2838" s="13"/>
      <c r="F2838" s="13"/>
      <c r="G2838" s="13"/>
      <c r="H2838" s="13"/>
      <c r="I2838" s="13"/>
      <c r="J2838" s="13"/>
      <c r="K2838" s="13"/>
      <c r="L2838" s="13"/>
      <c r="M2838" s="13"/>
      <c r="N2838" s="13"/>
      <c r="O2838" s="13"/>
      <c r="P2838" s="13"/>
      <c r="Q2838" s="13"/>
      <c r="R2838" s="13"/>
      <c r="S2838" s="13"/>
      <c r="T2838" s="13"/>
      <c r="U2838" s="13"/>
      <c r="V2838" s="13"/>
      <c r="W2838" s="13"/>
      <c r="X2838" s="13"/>
      <c r="Y2838" s="13"/>
      <c r="Z2838" s="13"/>
      <c r="AA2838" s="13"/>
      <c r="AB2838" s="13"/>
      <c r="AC2838" s="13"/>
      <c r="AD2838" s="13"/>
      <c r="AE2838" s="13"/>
      <c r="AF2838" s="13"/>
      <c r="AG2838" s="13"/>
      <c r="AH2838" s="13"/>
      <c r="AI2838" s="13"/>
    </row>
    <row r="2839" spans="2:35" ht="15" customHeight="1"/>
    <row r="2840" spans="2:35" ht="15" customHeight="1"/>
    <row r="2841" spans="2:35" ht="15" customHeight="1"/>
    <row r="2842" spans="2:35" ht="15" customHeight="1"/>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I61"/>
  <sheetViews>
    <sheetView workbookViewId="0">
      <selection sqref="A1:XFD1048576"/>
    </sheetView>
  </sheetViews>
  <sheetFormatPr defaultRowHeight="15"/>
  <sheetData>
    <row r="1" spans="1:35">
      <c r="A1" t="s">
        <v>267</v>
      </c>
    </row>
    <row r="2" spans="1:35">
      <c r="A2" t="s">
        <v>2580</v>
      </c>
    </row>
    <row r="3" spans="1:35">
      <c r="A3" t="s">
        <v>2581</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44</v>
      </c>
    </row>
    <row r="7" spans="1:35">
      <c r="A7" t="s">
        <v>179</v>
      </c>
    </row>
    <row r="8" spans="1:35">
      <c r="A8" t="s">
        <v>180</v>
      </c>
      <c r="B8" t="s">
        <v>2583</v>
      </c>
      <c r="C8" t="s">
        <v>2584</v>
      </c>
      <c r="D8" t="s">
        <v>271</v>
      </c>
      <c r="F8">
        <v>14447.607421999999</v>
      </c>
      <c r="G8">
        <v>14313.319336</v>
      </c>
      <c r="H8">
        <v>14066.552734000001</v>
      </c>
      <c r="I8">
        <v>13778.573242</v>
      </c>
      <c r="J8">
        <v>13556.407227</v>
      </c>
      <c r="K8">
        <v>13380.132812</v>
      </c>
      <c r="L8">
        <v>13196.650390999999</v>
      </c>
      <c r="M8">
        <v>12994.242188</v>
      </c>
      <c r="N8">
        <v>12784.722656</v>
      </c>
      <c r="O8">
        <v>12592.303711</v>
      </c>
      <c r="P8">
        <v>12399.879883</v>
      </c>
      <c r="Q8">
        <v>12240.421875</v>
      </c>
      <c r="R8">
        <v>12080.273438</v>
      </c>
      <c r="S8">
        <v>11903.265625</v>
      </c>
      <c r="T8">
        <v>11716.102539</v>
      </c>
      <c r="U8">
        <v>11552.862305000001</v>
      </c>
      <c r="V8">
        <v>11414.745117</v>
      </c>
      <c r="W8">
        <v>11288.351562</v>
      </c>
      <c r="X8">
        <v>11182.738281</v>
      </c>
      <c r="Y8">
        <v>11082.567383</v>
      </c>
      <c r="Z8">
        <v>10999.316406</v>
      </c>
      <c r="AA8">
        <v>10931.280273</v>
      </c>
      <c r="AB8">
        <v>10885.708008</v>
      </c>
      <c r="AC8">
        <v>10860.390625</v>
      </c>
      <c r="AD8">
        <v>10859.199219</v>
      </c>
      <c r="AE8">
        <v>10884.042969</v>
      </c>
      <c r="AF8">
        <v>10923.398438</v>
      </c>
      <c r="AG8">
        <v>10975.913086</v>
      </c>
      <c r="AH8">
        <v>11046.507812</v>
      </c>
      <c r="AI8" s="32">
        <v>-0.01</v>
      </c>
    </row>
    <row r="9" spans="1:35">
      <c r="A9" t="s">
        <v>182</v>
      </c>
      <c r="B9" t="s">
        <v>2585</v>
      </c>
      <c r="C9" t="s">
        <v>2586</v>
      </c>
      <c r="D9" t="s">
        <v>271</v>
      </c>
      <c r="F9">
        <v>5617.2177730000003</v>
      </c>
      <c r="G9">
        <v>5428.5034180000002</v>
      </c>
      <c r="H9">
        <v>5191.189453</v>
      </c>
      <c r="I9">
        <v>4935.9736329999996</v>
      </c>
      <c r="J9">
        <v>4705.1977539999998</v>
      </c>
      <c r="K9">
        <v>4491.0893550000001</v>
      </c>
      <c r="L9">
        <v>4278.0898440000001</v>
      </c>
      <c r="M9">
        <v>4059.8388669999999</v>
      </c>
      <c r="N9">
        <v>3845.0900879999999</v>
      </c>
      <c r="O9">
        <v>3641.443115</v>
      </c>
      <c r="P9">
        <v>3447.7126459999999</v>
      </c>
      <c r="Q9">
        <v>3273.7714839999999</v>
      </c>
      <c r="R9">
        <v>3114.6992190000001</v>
      </c>
      <c r="S9">
        <v>2960.594482</v>
      </c>
      <c r="T9">
        <v>2817.6606449999999</v>
      </c>
      <c r="U9">
        <v>2695.3596189999998</v>
      </c>
      <c r="V9">
        <v>2595.155518</v>
      </c>
      <c r="W9">
        <v>2508.0722660000001</v>
      </c>
      <c r="X9">
        <v>2435.8085940000001</v>
      </c>
      <c r="Y9">
        <v>2374.1186520000001</v>
      </c>
      <c r="Z9">
        <v>2325.4736330000001</v>
      </c>
      <c r="AA9">
        <v>2285.9282229999999</v>
      </c>
      <c r="AB9">
        <v>2253.4345699999999</v>
      </c>
      <c r="AC9">
        <v>2228.44751</v>
      </c>
      <c r="AD9">
        <v>2209.461182</v>
      </c>
      <c r="AE9">
        <v>2197.0107419999999</v>
      </c>
      <c r="AF9">
        <v>2187.7121579999998</v>
      </c>
      <c r="AG9">
        <v>2180.7695309999999</v>
      </c>
      <c r="AH9">
        <v>2177.6904300000001</v>
      </c>
      <c r="AI9" s="32">
        <v>-3.3000000000000002E-2</v>
      </c>
    </row>
    <row r="10" spans="1:35">
      <c r="A10" t="s">
        <v>184</v>
      </c>
      <c r="B10" t="s">
        <v>2587</v>
      </c>
      <c r="C10" t="s">
        <v>2588</v>
      </c>
      <c r="D10" t="s">
        <v>271</v>
      </c>
      <c r="F10">
        <v>8814.2333980000003</v>
      </c>
      <c r="G10">
        <v>8869.2011719999991</v>
      </c>
      <c r="H10">
        <v>8860.4306639999995</v>
      </c>
      <c r="I10">
        <v>8828.4013670000004</v>
      </c>
      <c r="J10">
        <v>8837.6757809999999</v>
      </c>
      <c r="K10">
        <v>8876.1259769999997</v>
      </c>
      <c r="L10">
        <v>8906.2558590000008</v>
      </c>
      <c r="M10">
        <v>8922.7275389999995</v>
      </c>
      <c r="N10">
        <v>8928.5761719999991</v>
      </c>
      <c r="O10">
        <v>8940.390625</v>
      </c>
      <c r="P10">
        <v>8942.2568360000005</v>
      </c>
      <c r="Q10">
        <v>8957.2431639999995</v>
      </c>
      <c r="R10">
        <v>8956.6259769999997</v>
      </c>
      <c r="S10">
        <v>8934.1679690000001</v>
      </c>
      <c r="T10">
        <v>8890.3535159999992</v>
      </c>
      <c r="U10">
        <v>8849.7675780000009</v>
      </c>
      <c r="V10">
        <v>8812.1445309999999</v>
      </c>
      <c r="W10">
        <v>8773.0849610000005</v>
      </c>
      <c r="X10">
        <v>8739.9443360000005</v>
      </c>
      <c r="Y10">
        <v>8701.6416019999997</v>
      </c>
      <c r="Z10">
        <v>8667.1738280000009</v>
      </c>
      <c r="AA10">
        <v>8638.796875</v>
      </c>
      <c r="AB10">
        <v>8625.8105469999991</v>
      </c>
      <c r="AC10">
        <v>8625.5507809999999</v>
      </c>
      <c r="AD10">
        <v>8643.3994139999995</v>
      </c>
      <c r="AE10">
        <v>8680.7285159999992</v>
      </c>
      <c r="AF10">
        <v>8729.4082030000009</v>
      </c>
      <c r="AG10">
        <v>8788.8837889999995</v>
      </c>
      <c r="AH10">
        <v>8862.5654300000006</v>
      </c>
      <c r="AI10" s="32">
        <v>0</v>
      </c>
    </row>
    <row r="11" spans="1:35">
      <c r="A11" t="s">
        <v>186</v>
      </c>
      <c r="B11" t="s">
        <v>2589</v>
      </c>
      <c r="C11" t="s">
        <v>2590</v>
      </c>
      <c r="D11" t="s">
        <v>271</v>
      </c>
      <c r="F11">
        <v>16.156637</v>
      </c>
      <c r="G11">
        <v>15.614727</v>
      </c>
      <c r="H11">
        <v>14.932316999999999</v>
      </c>
      <c r="I11">
        <v>14.198518</v>
      </c>
      <c r="J11">
        <v>13.534452999999999</v>
      </c>
      <c r="K11">
        <v>12.917832000000001</v>
      </c>
      <c r="L11">
        <v>12.305018</v>
      </c>
      <c r="M11">
        <v>11.676231</v>
      </c>
      <c r="N11">
        <v>11.057055999999999</v>
      </c>
      <c r="O11">
        <v>10.469415</v>
      </c>
      <c r="P11">
        <v>9.9105530000000002</v>
      </c>
      <c r="Q11">
        <v>9.4076260000000005</v>
      </c>
      <c r="R11">
        <v>8.9483379999999997</v>
      </c>
      <c r="S11">
        <v>8.502955</v>
      </c>
      <c r="T11">
        <v>8.0892909999999993</v>
      </c>
      <c r="U11">
        <v>7.7350440000000003</v>
      </c>
      <c r="V11">
        <v>7.4453899999999997</v>
      </c>
      <c r="W11">
        <v>7.1939979999999997</v>
      </c>
      <c r="X11">
        <v>6.9856109999999996</v>
      </c>
      <c r="Y11">
        <v>6.807957</v>
      </c>
      <c r="Z11">
        <v>6.668526</v>
      </c>
      <c r="AA11">
        <v>6.5555320000000004</v>
      </c>
      <c r="AB11">
        <v>6.4628009999999998</v>
      </c>
      <c r="AC11">
        <v>6.3921140000000003</v>
      </c>
      <c r="AD11">
        <v>6.3387270000000004</v>
      </c>
      <c r="AE11">
        <v>6.3040330000000004</v>
      </c>
      <c r="AF11">
        <v>6.2782900000000001</v>
      </c>
      <c r="AG11">
        <v>6.2593569999999996</v>
      </c>
      <c r="AH11">
        <v>6.2514649999999996</v>
      </c>
      <c r="AI11" s="32">
        <v>-3.3000000000000002E-2</v>
      </c>
    </row>
    <row r="12" spans="1:35">
      <c r="A12" t="s">
        <v>188</v>
      </c>
      <c r="B12" t="s">
        <v>2591</v>
      </c>
      <c r="C12" t="s">
        <v>2592</v>
      </c>
      <c r="D12" t="s">
        <v>271</v>
      </c>
      <c r="F12">
        <v>950.06707800000004</v>
      </c>
      <c r="G12">
        <v>927.43151899999998</v>
      </c>
      <c r="H12">
        <v>901.69171100000005</v>
      </c>
      <c r="I12">
        <v>884.45953399999996</v>
      </c>
      <c r="J12">
        <v>871.48339799999997</v>
      </c>
      <c r="K12">
        <v>859.32513400000005</v>
      </c>
      <c r="L12">
        <v>849.26849400000003</v>
      </c>
      <c r="M12">
        <v>840.25915499999996</v>
      </c>
      <c r="N12">
        <v>831.36639400000001</v>
      </c>
      <c r="O12">
        <v>824.56054700000004</v>
      </c>
      <c r="P12">
        <v>821.34234600000002</v>
      </c>
      <c r="Q12">
        <v>818.52441399999998</v>
      </c>
      <c r="R12">
        <v>814.83673099999999</v>
      </c>
      <c r="S12">
        <v>811.95385699999997</v>
      </c>
      <c r="T12">
        <v>809.40844700000002</v>
      </c>
      <c r="U12">
        <v>808.91735800000004</v>
      </c>
      <c r="V12">
        <v>809.92602499999998</v>
      </c>
      <c r="W12">
        <v>810.87994400000002</v>
      </c>
      <c r="X12">
        <v>813.33953899999995</v>
      </c>
      <c r="Y12">
        <v>816.35626200000002</v>
      </c>
      <c r="Z12">
        <v>820.26946999999996</v>
      </c>
      <c r="AA12">
        <v>823.41033900000002</v>
      </c>
      <c r="AB12">
        <v>826.18591300000003</v>
      </c>
      <c r="AC12">
        <v>830.09173599999997</v>
      </c>
      <c r="AD12">
        <v>834.68682899999999</v>
      </c>
      <c r="AE12">
        <v>839.99987799999997</v>
      </c>
      <c r="AF12">
        <v>844.45477300000005</v>
      </c>
      <c r="AG12">
        <v>850.153503</v>
      </c>
      <c r="AH12">
        <v>857.44146699999999</v>
      </c>
      <c r="AI12" s="32">
        <v>-4.0000000000000001E-3</v>
      </c>
    </row>
    <row r="13" spans="1:35">
      <c r="A13" t="s">
        <v>190</v>
      </c>
      <c r="B13" t="s">
        <v>2593</v>
      </c>
      <c r="C13" t="s">
        <v>2594</v>
      </c>
      <c r="D13" t="s">
        <v>271</v>
      </c>
      <c r="F13">
        <v>211.79267899999999</v>
      </c>
      <c r="G13">
        <v>221.35264599999999</v>
      </c>
      <c r="H13">
        <v>226.360748</v>
      </c>
      <c r="I13">
        <v>226.85597200000001</v>
      </c>
      <c r="J13">
        <v>227.17091400000001</v>
      </c>
      <c r="K13">
        <v>227.42456100000001</v>
      </c>
      <c r="L13">
        <v>227.351181</v>
      </c>
      <c r="M13">
        <v>226.97782900000001</v>
      </c>
      <c r="N13">
        <v>226.290436</v>
      </c>
      <c r="O13">
        <v>225.171143</v>
      </c>
      <c r="P13">
        <v>224.09106399999999</v>
      </c>
      <c r="Q13">
        <v>223.555252</v>
      </c>
      <c r="R13">
        <v>222.82238799999999</v>
      </c>
      <c r="S13">
        <v>221.78663599999999</v>
      </c>
      <c r="T13">
        <v>220.55602999999999</v>
      </c>
      <c r="U13">
        <v>219.32922400000001</v>
      </c>
      <c r="V13">
        <v>217.81092799999999</v>
      </c>
      <c r="W13">
        <v>215.70451399999999</v>
      </c>
      <c r="X13">
        <v>213.86698899999999</v>
      </c>
      <c r="Y13">
        <v>212.02500900000001</v>
      </c>
      <c r="Z13">
        <v>210.17111199999999</v>
      </c>
      <c r="AA13">
        <v>208.09629799999999</v>
      </c>
      <c r="AB13">
        <v>205.94572400000001</v>
      </c>
      <c r="AC13">
        <v>203.864014</v>
      </c>
      <c r="AD13">
        <v>201.65756200000001</v>
      </c>
      <c r="AE13">
        <v>199.53419500000001</v>
      </c>
      <c r="AF13">
        <v>197.40910299999999</v>
      </c>
      <c r="AG13">
        <v>194.99052399999999</v>
      </c>
      <c r="AH13">
        <v>192.72607400000001</v>
      </c>
      <c r="AI13" s="32">
        <v>-3.0000000000000001E-3</v>
      </c>
    </row>
    <row r="14" spans="1:35">
      <c r="A14" t="s">
        <v>192</v>
      </c>
      <c r="B14" t="s">
        <v>2595</v>
      </c>
      <c r="C14" t="s">
        <v>2596</v>
      </c>
      <c r="D14" t="s">
        <v>271</v>
      </c>
      <c r="F14">
        <v>91.866462999999996</v>
      </c>
      <c r="G14">
        <v>95.047843999999998</v>
      </c>
      <c r="H14">
        <v>98.100082</v>
      </c>
      <c r="I14">
        <v>98.297370999999998</v>
      </c>
      <c r="J14">
        <v>99.015793000000002</v>
      </c>
      <c r="K14">
        <v>99.818306000000007</v>
      </c>
      <c r="L14">
        <v>100.435158</v>
      </c>
      <c r="M14">
        <v>100.902916</v>
      </c>
      <c r="N14">
        <v>101.160149</v>
      </c>
      <c r="O14">
        <v>101.078728</v>
      </c>
      <c r="P14">
        <v>101.03228</v>
      </c>
      <c r="Q14">
        <v>100.937263</v>
      </c>
      <c r="R14">
        <v>100.906296</v>
      </c>
      <c r="S14">
        <v>100.527382</v>
      </c>
      <c r="T14">
        <v>99.915215000000003</v>
      </c>
      <c r="U14">
        <v>99.245552000000004</v>
      </c>
      <c r="V14">
        <v>98.604225</v>
      </c>
      <c r="W14">
        <v>97.455551</v>
      </c>
      <c r="X14">
        <v>96.610405</v>
      </c>
      <c r="Y14">
        <v>95.781234999999995</v>
      </c>
      <c r="Z14">
        <v>95.010138999999995</v>
      </c>
      <c r="AA14">
        <v>94.064087000000001</v>
      </c>
      <c r="AB14">
        <v>93.072463999999997</v>
      </c>
      <c r="AC14">
        <v>92.183280999999994</v>
      </c>
      <c r="AD14">
        <v>91.261589000000001</v>
      </c>
      <c r="AE14">
        <v>90.434334000000007</v>
      </c>
      <c r="AF14">
        <v>89.623856000000004</v>
      </c>
      <c r="AG14">
        <v>88.543518000000006</v>
      </c>
      <c r="AH14">
        <v>87.624701999999999</v>
      </c>
      <c r="AI14" s="32">
        <v>-2E-3</v>
      </c>
    </row>
    <row r="15" spans="1:35">
      <c r="A15" t="s">
        <v>194</v>
      </c>
      <c r="B15" t="s">
        <v>2597</v>
      </c>
      <c r="C15" t="s">
        <v>2598</v>
      </c>
      <c r="D15" t="s">
        <v>271</v>
      </c>
      <c r="F15">
        <v>26.104420000000001</v>
      </c>
      <c r="G15">
        <v>27.958748</v>
      </c>
      <c r="H15">
        <v>29.360862999999998</v>
      </c>
      <c r="I15">
        <v>30.404257000000001</v>
      </c>
      <c r="J15">
        <v>31.176168000000001</v>
      </c>
      <c r="K15">
        <v>31.735724999999999</v>
      </c>
      <c r="L15">
        <v>32.137633999999998</v>
      </c>
      <c r="M15">
        <v>32.421238000000002</v>
      </c>
      <c r="N15">
        <v>32.616638000000002</v>
      </c>
      <c r="O15">
        <v>32.746367999999997</v>
      </c>
      <c r="P15">
        <v>32.823729999999998</v>
      </c>
      <c r="Q15">
        <v>32.850150999999997</v>
      </c>
      <c r="R15">
        <v>32.831726000000003</v>
      </c>
      <c r="S15">
        <v>32.779494999999997</v>
      </c>
      <c r="T15">
        <v>32.700462000000002</v>
      </c>
      <c r="U15">
        <v>32.598652000000001</v>
      </c>
      <c r="V15">
        <v>32.498699000000002</v>
      </c>
      <c r="W15">
        <v>32.391376000000001</v>
      </c>
      <c r="X15">
        <v>32.277873999999997</v>
      </c>
      <c r="Y15">
        <v>32.156567000000003</v>
      </c>
      <c r="Z15">
        <v>32.032176999999997</v>
      </c>
      <c r="AA15">
        <v>31.905846</v>
      </c>
      <c r="AB15">
        <v>31.778054999999998</v>
      </c>
      <c r="AC15">
        <v>31.647835000000001</v>
      </c>
      <c r="AD15">
        <v>31.517433</v>
      </c>
      <c r="AE15">
        <v>31.386583000000002</v>
      </c>
      <c r="AF15">
        <v>31.254867999999998</v>
      </c>
      <c r="AG15">
        <v>31.125091999999999</v>
      </c>
      <c r="AH15">
        <v>30.995487000000001</v>
      </c>
      <c r="AI15" s="32">
        <v>6.0000000000000001E-3</v>
      </c>
    </row>
    <row r="16" spans="1:35">
      <c r="A16" t="s">
        <v>196</v>
      </c>
      <c r="B16" t="s">
        <v>2599</v>
      </c>
      <c r="C16" t="s">
        <v>2600</v>
      </c>
      <c r="D16" t="s">
        <v>271</v>
      </c>
      <c r="F16">
        <v>93.821793</v>
      </c>
      <c r="G16">
        <v>98.346069</v>
      </c>
      <c r="H16">
        <v>98.899811</v>
      </c>
      <c r="I16">
        <v>98.154319999999998</v>
      </c>
      <c r="J16">
        <v>96.978966</v>
      </c>
      <c r="K16">
        <v>95.870536999999999</v>
      </c>
      <c r="L16">
        <v>94.778396999999998</v>
      </c>
      <c r="M16">
        <v>93.653671000000003</v>
      </c>
      <c r="N16">
        <v>92.513656999999995</v>
      </c>
      <c r="O16">
        <v>91.346046000000001</v>
      </c>
      <c r="P16">
        <v>90.235045999999997</v>
      </c>
      <c r="Q16">
        <v>89.767821999999995</v>
      </c>
      <c r="R16">
        <v>89.084404000000006</v>
      </c>
      <c r="S16">
        <v>88.479789999999994</v>
      </c>
      <c r="T16">
        <v>87.940360999999996</v>
      </c>
      <c r="U16">
        <v>87.485000999999997</v>
      </c>
      <c r="V16">
        <v>86.707999999999998</v>
      </c>
      <c r="W16">
        <v>85.857574</v>
      </c>
      <c r="X16">
        <v>84.978706000000003</v>
      </c>
      <c r="Y16">
        <v>84.087226999999999</v>
      </c>
      <c r="Z16">
        <v>83.128783999999996</v>
      </c>
      <c r="AA16">
        <v>82.126366000000004</v>
      </c>
      <c r="AB16">
        <v>81.095184000000003</v>
      </c>
      <c r="AC16">
        <v>80.032905999999997</v>
      </c>
      <c r="AD16">
        <v>78.878570999999994</v>
      </c>
      <c r="AE16">
        <v>77.713295000000002</v>
      </c>
      <c r="AF16">
        <v>76.530395999999996</v>
      </c>
      <c r="AG16">
        <v>75.321915000000004</v>
      </c>
      <c r="AH16">
        <v>74.105903999999995</v>
      </c>
      <c r="AI16" s="32">
        <v>-8.0000000000000002E-3</v>
      </c>
    </row>
    <row r="17" spans="1:35">
      <c r="A17" t="s">
        <v>198</v>
      </c>
      <c r="B17" t="s">
        <v>2601</v>
      </c>
      <c r="C17" t="s">
        <v>2602</v>
      </c>
      <c r="D17" t="s">
        <v>271</v>
      </c>
      <c r="F17">
        <v>5921.6064450000003</v>
      </c>
      <c r="G17">
        <v>5758.8461909999996</v>
      </c>
      <c r="H17">
        <v>5615.3227539999998</v>
      </c>
      <c r="I17">
        <v>5522.4594729999999</v>
      </c>
      <c r="J17">
        <v>5456.8017579999996</v>
      </c>
      <c r="K17">
        <v>5375.783203</v>
      </c>
      <c r="L17">
        <v>5295.0048829999996</v>
      </c>
      <c r="M17">
        <v>5208.1630859999996</v>
      </c>
      <c r="N17">
        <v>5129.4189450000003</v>
      </c>
      <c r="O17">
        <v>5059.7778319999998</v>
      </c>
      <c r="P17">
        <v>5009.6132809999999</v>
      </c>
      <c r="Q17">
        <v>4957.8959960000002</v>
      </c>
      <c r="R17">
        <v>4903.5463870000003</v>
      </c>
      <c r="S17">
        <v>4860.4370120000003</v>
      </c>
      <c r="T17">
        <v>4815.5263670000004</v>
      </c>
      <c r="U17">
        <v>4791.6870120000003</v>
      </c>
      <c r="V17">
        <v>4773.9067379999997</v>
      </c>
      <c r="W17">
        <v>4755.3203119999998</v>
      </c>
      <c r="X17">
        <v>4745.1215819999998</v>
      </c>
      <c r="Y17">
        <v>4736.1166990000002</v>
      </c>
      <c r="Z17">
        <v>4733.9057620000003</v>
      </c>
      <c r="AA17">
        <v>4732.7148440000001</v>
      </c>
      <c r="AB17">
        <v>4731.6547849999997</v>
      </c>
      <c r="AC17">
        <v>4729.873047</v>
      </c>
      <c r="AD17">
        <v>4730.2021480000003</v>
      </c>
      <c r="AE17">
        <v>4729.4658200000003</v>
      </c>
      <c r="AF17">
        <v>4727.9716799999997</v>
      </c>
      <c r="AG17">
        <v>4734.9438479999999</v>
      </c>
      <c r="AH17">
        <v>4747.1035160000001</v>
      </c>
      <c r="AI17" s="32">
        <v>-8.0000000000000002E-3</v>
      </c>
    </row>
    <row r="18" spans="1:35">
      <c r="A18" t="s">
        <v>200</v>
      </c>
      <c r="B18" t="s">
        <v>2603</v>
      </c>
      <c r="C18" t="s">
        <v>2604</v>
      </c>
      <c r="D18" t="s">
        <v>271</v>
      </c>
      <c r="F18">
        <v>748.63781700000004</v>
      </c>
      <c r="G18">
        <v>732.18176300000005</v>
      </c>
      <c r="H18">
        <v>720.222351</v>
      </c>
      <c r="I18">
        <v>712.26513699999998</v>
      </c>
      <c r="J18">
        <v>704.63708499999996</v>
      </c>
      <c r="K18">
        <v>693.10375999999997</v>
      </c>
      <c r="L18">
        <v>681.51898200000005</v>
      </c>
      <c r="M18">
        <v>670.97247300000004</v>
      </c>
      <c r="N18">
        <v>664.23034700000005</v>
      </c>
      <c r="O18">
        <v>660.79870600000004</v>
      </c>
      <c r="P18">
        <v>661.24517800000001</v>
      </c>
      <c r="Q18">
        <v>662.369507</v>
      </c>
      <c r="R18">
        <v>663.70324700000003</v>
      </c>
      <c r="S18">
        <v>666.36852999999996</v>
      </c>
      <c r="T18">
        <v>668.24157700000001</v>
      </c>
      <c r="U18">
        <v>672.17394999999999</v>
      </c>
      <c r="V18">
        <v>676.03515600000003</v>
      </c>
      <c r="W18">
        <v>679.41424600000005</v>
      </c>
      <c r="X18">
        <v>684.28772000000004</v>
      </c>
      <c r="Y18">
        <v>690.63830600000006</v>
      </c>
      <c r="Z18">
        <v>698.07110599999999</v>
      </c>
      <c r="AA18">
        <v>705.62060499999995</v>
      </c>
      <c r="AB18">
        <v>713.18573000000004</v>
      </c>
      <c r="AC18">
        <v>721.23553500000003</v>
      </c>
      <c r="AD18">
        <v>730.61541699999998</v>
      </c>
      <c r="AE18">
        <v>740.51544200000001</v>
      </c>
      <c r="AF18">
        <v>750.55602999999996</v>
      </c>
      <c r="AG18">
        <v>761.51873799999998</v>
      </c>
      <c r="AH18">
        <v>773.14770499999997</v>
      </c>
      <c r="AI18" s="32">
        <v>1E-3</v>
      </c>
    </row>
    <row r="19" spans="1:35">
      <c r="A19" t="s">
        <v>202</v>
      </c>
      <c r="B19" t="s">
        <v>2605</v>
      </c>
      <c r="C19" t="s">
        <v>2606</v>
      </c>
      <c r="D19" t="s">
        <v>271</v>
      </c>
      <c r="F19">
        <v>969.94122300000004</v>
      </c>
      <c r="G19">
        <v>940.81146200000001</v>
      </c>
      <c r="H19">
        <v>917.15948500000002</v>
      </c>
      <c r="I19">
        <v>901.62676999999996</v>
      </c>
      <c r="J19">
        <v>890.98638900000003</v>
      </c>
      <c r="K19">
        <v>878.49054000000001</v>
      </c>
      <c r="L19">
        <v>867.02569600000004</v>
      </c>
      <c r="M19">
        <v>854.45898399999999</v>
      </c>
      <c r="N19">
        <v>843.13281199999994</v>
      </c>
      <c r="O19">
        <v>833.16595500000005</v>
      </c>
      <c r="P19">
        <v>827.27282700000001</v>
      </c>
      <c r="Q19">
        <v>820.74212599999998</v>
      </c>
      <c r="R19">
        <v>813.97699</v>
      </c>
      <c r="S19">
        <v>809.44824200000005</v>
      </c>
      <c r="T19">
        <v>804.86688200000003</v>
      </c>
      <c r="U19">
        <v>804.27398700000003</v>
      </c>
      <c r="V19">
        <v>803.65295400000002</v>
      </c>
      <c r="W19">
        <v>803.74804700000004</v>
      </c>
      <c r="X19">
        <v>804.90454099999999</v>
      </c>
      <c r="Y19">
        <v>806.42034899999999</v>
      </c>
      <c r="Z19">
        <v>809.15716599999996</v>
      </c>
      <c r="AA19">
        <v>813.02770999999996</v>
      </c>
      <c r="AB19">
        <v>817.48461899999995</v>
      </c>
      <c r="AC19">
        <v>821.82110599999999</v>
      </c>
      <c r="AD19">
        <v>826.55474900000002</v>
      </c>
      <c r="AE19">
        <v>831.33819600000004</v>
      </c>
      <c r="AF19">
        <v>836.18957499999999</v>
      </c>
      <c r="AG19">
        <v>842.79058799999996</v>
      </c>
      <c r="AH19">
        <v>850.25329599999998</v>
      </c>
      <c r="AI19" s="32">
        <v>-5.0000000000000001E-3</v>
      </c>
    </row>
    <row r="20" spans="1:35">
      <c r="A20" t="s">
        <v>2607</v>
      </c>
      <c r="B20" t="s">
        <v>2608</v>
      </c>
      <c r="C20" t="s">
        <v>2609</v>
      </c>
      <c r="D20" t="s">
        <v>271</v>
      </c>
      <c r="F20">
        <v>4203.0278319999998</v>
      </c>
      <c r="G20">
        <v>4085.8527829999998</v>
      </c>
      <c r="H20">
        <v>3977.9411620000001</v>
      </c>
      <c r="I20">
        <v>3908.5668949999999</v>
      </c>
      <c r="J20">
        <v>3861.1782229999999</v>
      </c>
      <c r="K20">
        <v>3804.1892090000001</v>
      </c>
      <c r="L20">
        <v>3746.4604490000002</v>
      </c>
      <c r="M20">
        <v>3682.7316890000002</v>
      </c>
      <c r="N20">
        <v>3622.055664</v>
      </c>
      <c r="O20">
        <v>3565.8127439999998</v>
      </c>
      <c r="P20">
        <v>3521.0952149999998</v>
      </c>
      <c r="Q20">
        <v>3474.7841800000001</v>
      </c>
      <c r="R20">
        <v>3425.8664549999999</v>
      </c>
      <c r="S20">
        <v>3384.6206050000001</v>
      </c>
      <c r="T20">
        <v>3342.4177249999998</v>
      </c>
      <c r="U20">
        <v>3315.2387699999999</v>
      </c>
      <c r="V20">
        <v>3294.2185060000002</v>
      </c>
      <c r="W20">
        <v>3272.158203</v>
      </c>
      <c r="X20">
        <v>3255.9291990000002</v>
      </c>
      <c r="Y20">
        <v>3239.0583499999998</v>
      </c>
      <c r="Z20">
        <v>3226.6767580000001</v>
      </c>
      <c r="AA20">
        <v>3214.0668949999999</v>
      </c>
      <c r="AB20">
        <v>3200.9846189999998</v>
      </c>
      <c r="AC20">
        <v>3186.8171390000002</v>
      </c>
      <c r="AD20">
        <v>3173.031982</v>
      </c>
      <c r="AE20">
        <v>3157.6123050000001</v>
      </c>
      <c r="AF20">
        <v>3141.226318</v>
      </c>
      <c r="AG20">
        <v>3130.6345209999999</v>
      </c>
      <c r="AH20">
        <v>3123.703125</v>
      </c>
      <c r="AI20" s="32">
        <v>-1.0999999999999999E-2</v>
      </c>
    </row>
    <row r="21" spans="1:35">
      <c r="A21" t="s">
        <v>206</v>
      </c>
    </row>
    <row r="22" spans="1:35">
      <c r="A22" t="s">
        <v>207</v>
      </c>
      <c r="B22" t="s">
        <v>2610</v>
      </c>
      <c r="C22" t="s">
        <v>2611</v>
      </c>
      <c r="D22" t="s">
        <v>271</v>
      </c>
      <c r="F22">
        <v>2795.655029</v>
      </c>
      <c r="G22">
        <v>2985.946289</v>
      </c>
      <c r="H22">
        <v>3004.0117190000001</v>
      </c>
      <c r="I22">
        <v>2994.3767090000001</v>
      </c>
      <c r="J22">
        <v>3010.1215820000002</v>
      </c>
      <c r="K22">
        <v>3024.310547</v>
      </c>
      <c r="L22">
        <v>3036.461914</v>
      </c>
      <c r="M22">
        <v>3042.4677729999999</v>
      </c>
      <c r="N22">
        <v>3043.4104000000002</v>
      </c>
      <c r="O22">
        <v>3046.782471</v>
      </c>
      <c r="P22">
        <v>3061.0747070000002</v>
      </c>
      <c r="Q22">
        <v>3070.6218260000001</v>
      </c>
      <c r="R22">
        <v>3069.8415530000002</v>
      </c>
      <c r="S22">
        <v>3072.1235350000002</v>
      </c>
      <c r="T22">
        <v>3082.9067380000001</v>
      </c>
      <c r="U22">
        <v>3102.0864259999998</v>
      </c>
      <c r="V22">
        <v>3127.588135</v>
      </c>
      <c r="W22">
        <v>3157.076904</v>
      </c>
      <c r="X22">
        <v>3191.8100589999999</v>
      </c>
      <c r="Y22">
        <v>3222.9575199999999</v>
      </c>
      <c r="Z22">
        <v>3255.5627439999998</v>
      </c>
      <c r="AA22">
        <v>3288.5258789999998</v>
      </c>
      <c r="AB22">
        <v>3323.1064449999999</v>
      </c>
      <c r="AC22">
        <v>3357.5683589999999</v>
      </c>
      <c r="AD22">
        <v>3392.8244629999999</v>
      </c>
      <c r="AE22">
        <v>3430.6352539999998</v>
      </c>
      <c r="AF22">
        <v>3471.3813479999999</v>
      </c>
      <c r="AG22">
        <v>3513.5590820000002</v>
      </c>
      <c r="AH22">
        <v>3560.3764649999998</v>
      </c>
      <c r="AI22" s="32">
        <v>8.9999999999999993E-3</v>
      </c>
    </row>
    <row r="23" spans="1:35">
      <c r="A23" t="s">
        <v>209</v>
      </c>
      <c r="B23" t="s">
        <v>2612</v>
      </c>
      <c r="C23" t="s">
        <v>2613</v>
      </c>
      <c r="D23" t="s">
        <v>271</v>
      </c>
      <c r="F23">
        <v>154.480209</v>
      </c>
      <c r="G23">
        <v>163.53123500000001</v>
      </c>
      <c r="H23">
        <v>164.38275100000001</v>
      </c>
      <c r="I23">
        <v>163.916977</v>
      </c>
      <c r="J23">
        <v>164.66076699999999</v>
      </c>
      <c r="K23">
        <v>165.33139</v>
      </c>
      <c r="L23">
        <v>165.905991</v>
      </c>
      <c r="M23">
        <v>166.18859900000001</v>
      </c>
      <c r="N23">
        <v>166.23085</v>
      </c>
      <c r="O23">
        <v>166.389084</v>
      </c>
      <c r="P23">
        <v>167.06776400000001</v>
      </c>
      <c r="Q23">
        <v>167.52093500000001</v>
      </c>
      <c r="R23">
        <v>167.48246800000001</v>
      </c>
      <c r="S23">
        <v>167.58998099999999</v>
      </c>
      <c r="T23">
        <v>168.10247799999999</v>
      </c>
      <c r="U23">
        <v>169.01503</v>
      </c>
      <c r="V23">
        <v>170.22898900000001</v>
      </c>
      <c r="W23">
        <v>171.632507</v>
      </c>
      <c r="X23">
        <v>173.28613300000001</v>
      </c>
      <c r="Y23">
        <v>174.76892100000001</v>
      </c>
      <c r="Z23">
        <v>176.32135</v>
      </c>
      <c r="AA23">
        <v>177.89068599999999</v>
      </c>
      <c r="AB23">
        <v>179.53720100000001</v>
      </c>
      <c r="AC23">
        <v>181.178146</v>
      </c>
      <c r="AD23">
        <v>182.856964</v>
      </c>
      <c r="AE23">
        <v>184.65737899999999</v>
      </c>
      <c r="AF23">
        <v>186.59747300000001</v>
      </c>
      <c r="AG23">
        <v>188.605942</v>
      </c>
      <c r="AH23">
        <v>190.835114</v>
      </c>
      <c r="AI23" s="32">
        <v>8.0000000000000002E-3</v>
      </c>
    </row>
    <row r="24" spans="1:35">
      <c r="A24" t="s">
        <v>280</v>
      </c>
      <c r="B24" t="s">
        <v>2614</v>
      </c>
      <c r="C24" t="s">
        <v>2615</v>
      </c>
      <c r="D24" t="s">
        <v>271</v>
      </c>
      <c r="F24">
        <v>1525.0932620000001</v>
      </c>
      <c r="G24">
        <v>1567.8680420000001</v>
      </c>
      <c r="H24">
        <v>1526.7360839999999</v>
      </c>
      <c r="I24">
        <v>1508.541504</v>
      </c>
      <c r="J24">
        <v>1515.349121</v>
      </c>
      <c r="K24">
        <v>1520.4882809999999</v>
      </c>
      <c r="L24">
        <v>1524.98938</v>
      </c>
      <c r="M24">
        <v>1525.926025</v>
      </c>
      <c r="N24">
        <v>1523.0429690000001</v>
      </c>
      <c r="O24">
        <v>1521.2917480000001</v>
      </c>
      <c r="P24">
        <v>1525.9873050000001</v>
      </c>
      <c r="Q24">
        <v>1531.2928469999999</v>
      </c>
      <c r="R24">
        <v>1530.815918</v>
      </c>
      <c r="S24">
        <v>1529.8126219999999</v>
      </c>
      <c r="T24">
        <v>1532.0532229999999</v>
      </c>
      <c r="U24">
        <v>1538.0153809999999</v>
      </c>
      <c r="V24">
        <v>1547.7210689999999</v>
      </c>
      <c r="W24">
        <v>1559.256592</v>
      </c>
      <c r="X24">
        <v>1573.825317</v>
      </c>
      <c r="Y24">
        <v>1586.3063959999999</v>
      </c>
      <c r="Z24">
        <v>1599.5791019999999</v>
      </c>
      <c r="AA24">
        <v>1613.908447</v>
      </c>
      <c r="AB24">
        <v>1628.809814</v>
      </c>
      <c r="AC24">
        <v>1643.376831</v>
      </c>
      <c r="AD24">
        <v>1658.938232</v>
      </c>
      <c r="AE24">
        <v>1676.1137699999999</v>
      </c>
      <c r="AF24">
        <v>1694.779663</v>
      </c>
      <c r="AG24">
        <v>1714.7982179999999</v>
      </c>
      <c r="AH24">
        <v>1736.7991939999999</v>
      </c>
      <c r="AI24" s="32">
        <v>5.0000000000000001E-3</v>
      </c>
    </row>
    <row r="25" spans="1:35">
      <c r="A25" t="s">
        <v>282</v>
      </c>
      <c r="B25" t="s">
        <v>2616</v>
      </c>
      <c r="C25" t="s">
        <v>2617</v>
      </c>
      <c r="D25" t="s">
        <v>271</v>
      </c>
      <c r="F25">
        <v>585.55181900000002</v>
      </c>
      <c r="G25">
        <v>750.91198699999995</v>
      </c>
      <c r="H25">
        <v>819.919983</v>
      </c>
      <c r="I25">
        <v>830.230591</v>
      </c>
      <c r="J25">
        <v>837.06994599999996</v>
      </c>
      <c r="K25">
        <v>843.648865</v>
      </c>
      <c r="L25">
        <v>849.23260500000004</v>
      </c>
      <c r="M25">
        <v>853.01031499999999</v>
      </c>
      <c r="N25">
        <v>855.76171899999997</v>
      </c>
      <c r="O25">
        <v>859.20422399999995</v>
      </c>
      <c r="P25">
        <v>865.41162099999997</v>
      </c>
      <c r="Q25">
        <v>868.69140600000003</v>
      </c>
      <c r="R25">
        <v>869.10211200000003</v>
      </c>
      <c r="S25">
        <v>871.32574499999998</v>
      </c>
      <c r="T25">
        <v>876.51696800000002</v>
      </c>
      <c r="U25">
        <v>884.41485599999999</v>
      </c>
      <c r="V25">
        <v>893.89855999999997</v>
      </c>
      <c r="W25">
        <v>904.61901899999998</v>
      </c>
      <c r="X25">
        <v>916.72100799999998</v>
      </c>
      <c r="Y25">
        <v>927.89562999999998</v>
      </c>
      <c r="Z25">
        <v>939.45696999999996</v>
      </c>
      <c r="AA25">
        <v>950.67779499999995</v>
      </c>
      <c r="AB25">
        <v>962.48809800000004</v>
      </c>
      <c r="AC25">
        <v>974.37261999999998</v>
      </c>
      <c r="AD25">
        <v>986.22100799999998</v>
      </c>
      <c r="AE25">
        <v>998.68841599999996</v>
      </c>
      <c r="AF25">
        <v>1012.037231</v>
      </c>
      <c r="AG25">
        <v>1025.5076899999999</v>
      </c>
      <c r="AH25">
        <v>1040.55603</v>
      </c>
      <c r="AI25" s="32">
        <v>2.1000000000000001E-2</v>
      </c>
    </row>
    <row r="26" spans="1:35">
      <c r="A26" t="s">
        <v>284</v>
      </c>
      <c r="B26" t="s">
        <v>2618</v>
      </c>
      <c r="C26" t="s">
        <v>2619</v>
      </c>
      <c r="D26" t="s">
        <v>271</v>
      </c>
      <c r="F26">
        <v>530.52978499999995</v>
      </c>
      <c r="G26">
        <v>503.63491800000003</v>
      </c>
      <c r="H26">
        <v>492.97289999999998</v>
      </c>
      <c r="I26">
        <v>491.68774400000001</v>
      </c>
      <c r="J26">
        <v>493.04165599999999</v>
      </c>
      <c r="K26">
        <v>494.84197999999998</v>
      </c>
      <c r="L26">
        <v>496.33401500000002</v>
      </c>
      <c r="M26">
        <v>497.34268200000002</v>
      </c>
      <c r="N26">
        <v>498.37484699999999</v>
      </c>
      <c r="O26">
        <v>499.89736900000003</v>
      </c>
      <c r="P26">
        <v>502.60791</v>
      </c>
      <c r="Q26">
        <v>503.11676</v>
      </c>
      <c r="R26">
        <v>502.44113199999998</v>
      </c>
      <c r="S26">
        <v>503.39532500000001</v>
      </c>
      <c r="T26">
        <v>506.23397799999998</v>
      </c>
      <c r="U26">
        <v>510.641052</v>
      </c>
      <c r="V26">
        <v>515.73944100000006</v>
      </c>
      <c r="W26">
        <v>521.56854199999998</v>
      </c>
      <c r="X26">
        <v>527.97747800000002</v>
      </c>
      <c r="Y26">
        <v>533.98669400000006</v>
      </c>
      <c r="Z26">
        <v>540.20526099999995</v>
      </c>
      <c r="AA26">
        <v>546.04901099999995</v>
      </c>
      <c r="AB26">
        <v>552.27117899999996</v>
      </c>
      <c r="AC26">
        <v>558.64074700000003</v>
      </c>
      <c r="AD26">
        <v>564.80841099999998</v>
      </c>
      <c r="AE26">
        <v>571.17590299999995</v>
      </c>
      <c r="AF26">
        <v>577.96679700000004</v>
      </c>
      <c r="AG26">
        <v>584.64727800000003</v>
      </c>
      <c r="AH26">
        <v>592.18615699999998</v>
      </c>
      <c r="AI26" s="32">
        <v>4.0000000000000001E-3</v>
      </c>
    </row>
    <row r="27" spans="1:35">
      <c r="A27" t="s">
        <v>211</v>
      </c>
      <c r="B27" t="s">
        <v>2620</v>
      </c>
      <c r="C27" t="s">
        <v>2621</v>
      </c>
      <c r="D27" t="s">
        <v>271</v>
      </c>
      <c r="F27">
        <v>1234.088135</v>
      </c>
      <c r="G27">
        <v>1173.2438959999999</v>
      </c>
      <c r="H27">
        <v>1163.399048</v>
      </c>
      <c r="I27">
        <v>1161.1793210000001</v>
      </c>
      <c r="J27">
        <v>1150.975586</v>
      </c>
      <c r="K27">
        <v>1146.247437</v>
      </c>
      <c r="L27">
        <v>1136.9453120000001</v>
      </c>
      <c r="M27">
        <v>1130.1513669999999</v>
      </c>
      <c r="N27">
        <v>1124.275024</v>
      </c>
      <c r="O27">
        <v>1121.1164550000001</v>
      </c>
      <c r="P27">
        <v>1118.7803960000001</v>
      </c>
      <c r="Q27">
        <v>1116.8857419999999</v>
      </c>
      <c r="R27">
        <v>1114.0074460000001</v>
      </c>
      <c r="S27">
        <v>1111.151611</v>
      </c>
      <c r="T27">
        <v>1107.9022219999999</v>
      </c>
      <c r="U27">
        <v>1105.9880370000001</v>
      </c>
      <c r="V27">
        <v>1104.0131839999999</v>
      </c>
      <c r="W27">
        <v>1102.27124</v>
      </c>
      <c r="X27">
        <v>1101.5563959999999</v>
      </c>
      <c r="Y27">
        <v>1099.544922</v>
      </c>
      <c r="Z27">
        <v>1097.713745</v>
      </c>
      <c r="AA27">
        <v>1096.149414</v>
      </c>
      <c r="AB27">
        <v>1094.751953</v>
      </c>
      <c r="AC27">
        <v>1093.028564</v>
      </c>
      <c r="AD27">
        <v>1091.962158</v>
      </c>
      <c r="AE27">
        <v>1090.536499</v>
      </c>
      <c r="AF27">
        <v>1087.4643550000001</v>
      </c>
      <c r="AG27">
        <v>1086.8054199999999</v>
      </c>
      <c r="AH27">
        <v>1085.915283</v>
      </c>
      <c r="AI27" s="32">
        <v>-5.0000000000000001E-3</v>
      </c>
    </row>
    <row r="28" spans="1:35">
      <c r="A28" t="s">
        <v>213</v>
      </c>
      <c r="B28" t="s">
        <v>2622</v>
      </c>
      <c r="C28" t="s">
        <v>2623</v>
      </c>
      <c r="D28" t="s">
        <v>271</v>
      </c>
      <c r="F28">
        <v>1033.165405</v>
      </c>
      <c r="G28">
        <v>979.89202899999998</v>
      </c>
      <c r="H28">
        <v>974.51336700000002</v>
      </c>
      <c r="I28">
        <v>975.08941700000003</v>
      </c>
      <c r="J28">
        <v>966.546021</v>
      </c>
      <c r="K28">
        <v>963.49517800000001</v>
      </c>
      <c r="L28">
        <v>955.84588599999995</v>
      </c>
      <c r="M28">
        <v>950.93066399999998</v>
      </c>
      <c r="N28">
        <v>947.14837599999998</v>
      </c>
      <c r="O28">
        <v>945.89868200000001</v>
      </c>
      <c r="P28">
        <v>944.85516399999995</v>
      </c>
      <c r="Q28">
        <v>944.14190699999995</v>
      </c>
      <c r="R28">
        <v>942.78301999999996</v>
      </c>
      <c r="S28">
        <v>941.41467299999999</v>
      </c>
      <c r="T28">
        <v>939.39831500000003</v>
      </c>
      <c r="U28">
        <v>938.39746100000002</v>
      </c>
      <c r="V28">
        <v>937.14086899999995</v>
      </c>
      <c r="W28">
        <v>936.03857400000004</v>
      </c>
      <c r="X28">
        <v>935.76641800000004</v>
      </c>
      <c r="Y28">
        <v>934.27673300000004</v>
      </c>
      <c r="Z28">
        <v>932.92230199999995</v>
      </c>
      <c r="AA28">
        <v>931.82714799999997</v>
      </c>
      <c r="AB28">
        <v>930.86364700000001</v>
      </c>
      <c r="AC28">
        <v>929.62719700000002</v>
      </c>
      <c r="AD28">
        <v>929.00006099999996</v>
      </c>
      <c r="AE28">
        <v>927.93945299999996</v>
      </c>
      <c r="AF28">
        <v>925.19561799999997</v>
      </c>
      <c r="AG28">
        <v>924.64996299999996</v>
      </c>
      <c r="AH28">
        <v>923.808899</v>
      </c>
      <c r="AI28" s="32">
        <v>-4.0000000000000001E-3</v>
      </c>
    </row>
    <row r="29" spans="1:35">
      <c r="A29" t="s">
        <v>154</v>
      </c>
      <c r="B29" t="s">
        <v>2624</v>
      </c>
      <c r="C29" t="s">
        <v>2625</v>
      </c>
      <c r="D29" t="s">
        <v>271</v>
      </c>
      <c r="F29">
        <v>98.239388000000005</v>
      </c>
      <c r="G29">
        <v>98.555594999999997</v>
      </c>
      <c r="H29">
        <v>96.731917999999993</v>
      </c>
      <c r="I29">
        <v>95.436927999999995</v>
      </c>
      <c r="J29">
        <v>94.347915999999998</v>
      </c>
      <c r="K29">
        <v>93.10463</v>
      </c>
      <c r="L29">
        <v>91.875465000000005</v>
      </c>
      <c r="M29">
        <v>90.529846000000006</v>
      </c>
      <c r="N29">
        <v>89.324959000000007</v>
      </c>
      <c r="O29">
        <v>88.201453999999998</v>
      </c>
      <c r="P29">
        <v>87.334311999999997</v>
      </c>
      <c r="Q29">
        <v>86.465857999999997</v>
      </c>
      <c r="R29">
        <v>85.351685000000003</v>
      </c>
      <c r="S29">
        <v>84.240737999999993</v>
      </c>
      <c r="T29">
        <v>83.043732000000006</v>
      </c>
      <c r="U29">
        <v>82.109359999999995</v>
      </c>
      <c r="V29">
        <v>81.163605000000004</v>
      </c>
      <c r="W29">
        <v>80.212753000000006</v>
      </c>
      <c r="X29">
        <v>79.316063</v>
      </c>
      <c r="Y29">
        <v>78.387878000000001</v>
      </c>
      <c r="Z29">
        <v>77.573982000000001</v>
      </c>
      <c r="AA29">
        <v>76.789490000000001</v>
      </c>
      <c r="AB29">
        <v>75.995895000000004</v>
      </c>
      <c r="AC29">
        <v>75.232376000000002</v>
      </c>
      <c r="AD29">
        <v>74.504272</v>
      </c>
      <c r="AE29">
        <v>73.715118000000004</v>
      </c>
      <c r="AF29">
        <v>72.897345999999999</v>
      </c>
      <c r="AG29">
        <v>72.268508999999995</v>
      </c>
      <c r="AH29">
        <v>71.703384</v>
      </c>
      <c r="AI29" s="32">
        <v>-1.0999999999999999E-2</v>
      </c>
    </row>
    <row r="30" spans="1:35">
      <c r="A30" t="s">
        <v>155</v>
      </c>
      <c r="B30" t="s">
        <v>2626</v>
      </c>
      <c r="C30" t="s">
        <v>2627</v>
      </c>
      <c r="D30" t="s">
        <v>271</v>
      </c>
      <c r="F30">
        <v>934.92602499999998</v>
      </c>
      <c r="G30">
        <v>881.33642599999996</v>
      </c>
      <c r="H30">
        <v>877.78143299999999</v>
      </c>
      <c r="I30">
        <v>879.652466</v>
      </c>
      <c r="J30">
        <v>872.19812000000002</v>
      </c>
      <c r="K30">
        <v>870.39056400000004</v>
      </c>
      <c r="L30">
        <v>863.97039800000005</v>
      </c>
      <c r="M30">
        <v>860.40081799999996</v>
      </c>
      <c r="N30">
        <v>857.82342500000004</v>
      </c>
      <c r="O30">
        <v>857.69720500000005</v>
      </c>
      <c r="P30">
        <v>857.52087400000005</v>
      </c>
      <c r="Q30">
        <v>857.67602499999998</v>
      </c>
      <c r="R30">
        <v>857.43133499999999</v>
      </c>
      <c r="S30">
        <v>857.17394999999999</v>
      </c>
      <c r="T30">
        <v>856.35455300000001</v>
      </c>
      <c r="U30">
        <v>856.28808600000002</v>
      </c>
      <c r="V30">
        <v>855.97729500000003</v>
      </c>
      <c r="W30">
        <v>855.82580600000006</v>
      </c>
      <c r="X30">
        <v>856.450378</v>
      </c>
      <c r="Y30">
        <v>855.88885500000004</v>
      </c>
      <c r="Z30">
        <v>855.34832800000004</v>
      </c>
      <c r="AA30">
        <v>855.03765899999996</v>
      </c>
      <c r="AB30">
        <v>854.86773700000003</v>
      </c>
      <c r="AC30">
        <v>854.39483600000005</v>
      </c>
      <c r="AD30">
        <v>854.49578899999995</v>
      </c>
      <c r="AE30">
        <v>854.22436500000003</v>
      </c>
      <c r="AF30">
        <v>852.29827899999998</v>
      </c>
      <c r="AG30">
        <v>852.38147000000004</v>
      </c>
      <c r="AH30">
        <v>852.10553000000004</v>
      </c>
      <c r="AI30" s="32">
        <v>-3.0000000000000001E-3</v>
      </c>
    </row>
    <row r="31" spans="1:35">
      <c r="A31" t="s">
        <v>217</v>
      </c>
      <c r="B31" t="s">
        <v>2628</v>
      </c>
      <c r="C31" t="s">
        <v>2629</v>
      </c>
      <c r="D31" t="s">
        <v>271</v>
      </c>
      <c r="F31">
        <v>200.92266799999999</v>
      </c>
      <c r="G31">
        <v>193.35183699999999</v>
      </c>
      <c r="H31">
        <v>188.88559000000001</v>
      </c>
      <c r="I31">
        <v>186.08981299999999</v>
      </c>
      <c r="J31">
        <v>184.42950400000001</v>
      </c>
      <c r="K31">
        <v>182.75225800000001</v>
      </c>
      <c r="L31">
        <v>181.09939600000001</v>
      </c>
      <c r="M31">
        <v>179.22065699999999</v>
      </c>
      <c r="N31">
        <v>177.12664799999999</v>
      </c>
      <c r="O31">
        <v>175.21778900000001</v>
      </c>
      <c r="P31">
        <v>173.92523199999999</v>
      </c>
      <c r="Q31">
        <v>172.74378999999999</v>
      </c>
      <c r="R31">
        <v>171.224457</v>
      </c>
      <c r="S31">
        <v>169.736954</v>
      </c>
      <c r="T31">
        <v>168.50386</v>
      </c>
      <c r="U31">
        <v>167.59060700000001</v>
      </c>
      <c r="V31">
        <v>166.872299</v>
      </c>
      <c r="W31">
        <v>166.23266599999999</v>
      </c>
      <c r="X31">
        <v>165.79002399999999</v>
      </c>
      <c r="Y31">
        <v>165.26821899999999</v>
      </c>
      <c r="Z31">
        <v>164.79155</v>
      </c>
      <c r="AA31">
        <v>164.32226600000001</v>
      </c>
      <c r="AB31">
        <v>163.888306</v>
      </c>
      <c r="AC31">
        <v>163.40126000000001</v>
      </c>
      <c r="AD31">
        <v>162.96211199999999</v>
      </c>
      <c r="AE31">
        <v>162.59707599999999</v>
      </c>
      <c r="AF31">
        <v>162.268677</v>
      </c>
      <c r="AG31">
        <v>162.15545700000001</v>
      </c>
      <c r="AH31">
        <v>162.10635400000001</v>
      </c>
      <c r="AI31" s="32">
        <v>-8.0000000000000002E-3</v>
      </c>
    </row>
    <row r="32" spans="1:35">
      <c r="A32" t="s">
        <v>219</v>
      </c>
      <c r="B32" t="s">
        <v>2630</v>
      </c>
      <c r="C32" t="s">
        <v>2631</v>
      </c>
      <c r="D32" t="s">
        <v>271</v>
      </c>
      <c r="F32">
        <v>523.72045900000001</v>
      </c>
      <c r="G32">
        <v>519.93841599999996</v>
      </c>
      <c r="H32">
        <v>533.38995399999999</v>
      </c>
      <c r="I32">
        <v>512.54736300000002</v>
      </c>
      <c r="J32">
        <v>490.27654999999999</v>
      </c>
      <c r="K32">
        <v>470.94931000000003</v>
      </c>
      <c r="L32">
        <v>478.15292399999998</v>
      </c>
      <c r="M32">
        <v>471.11038200000002</v>
      </c>
      <c r="N32">
        <v>465.75012199999998</v>
      </c>
      <c r="O32">
        <v>466.06607100000002</v>
      </c>
      <c r="P32">
        <v>469.51413000000002</v>
      </c>
      <c r="Q32">
        <v>472.41146900000001</v>
      </c>
      <c r="R32">
        <v>470.37924199999998</v>
      </c>
      <c r="S32">
        <v>470.10488900000001</v>
      </c>
      <c r="T32">
        <v>467.416809</v>
      </c>
      <c r="U32">
        <v>467.62039199999998</v>
      </c>
      <c r="V32">
        <v>469.03002900000001</v>
      </c>
      <c r="W32">
        <v>467.46713299999999</v>
      </c>
      <c r="X32">
        <v>469.23397799999998</v>
      </c>
      <c r="Y32">
        <v>470.34136999999998</v>
      </c>
      <c r="Z32">
        <v>471.45013399999999</v>
      </c>
      <c r="AA32">
        <v>471.40566999999999</v>
      </c>
      <c r="AB32">
        <v>469.35632299999997</v>
      </c>
      <c r="AC32">
        <v>469.03152499999999</v>
      </c>
      <c r="AD32">
        <v>469.47219799999999</v>
      </c>
      <c r="AE32">
        <v>470.77539100000001</v>
      </c>
      <c r="AF32">
        <v>472.10351600000001</v>
      </c>
      <c r="AG32">
        <v>473.252411</v>
      </c>
      <c r="AH32">
        <v>475.92453</v>
      </c>
      <c r="AI32" s="32">
        <v>-3.0000000000000001E-3</v>
      </c>
    </row>
    <row r="33" spans="1:35">
      <c r="A33" t="s">
        <v>213</v>
      </c>
      <c r="B33" t="s">
        <v>2632</v>
      </c>
      <c r="C33" t="s">
        <v>2633</v>
      </c>
      <c r="D33" t="s">
        <v>271</v>
      </c>
      <c r="F33">
        <v>480.014252</v>
      </c>
      <c r="G33">
        <v>475.06915300000003</v>
      </c>
      <c r="H33">
        <v>487.58801299999999</v>
      </c>
      <c r="I33">
        <v>466.25399800000002</v>
      </c>
      <c r="J33">
        <v>443.44238300000001</v>
      </c>
      <c r="K33">
        <v>423.669464</v>
      </c>
      <c r="L33">
        <v>430.49002100000001</v>
      </c>
      <c r="M33">
        <v>423.11758400000002</v>
      </c>
      <c r="N33">
        <v>417.39361600000001</v>
      </c>
      <c r="O33">
        <v>417.42453</v>
      </c>
      <c r="P33">
        <v>420.523865</v>
      </c>
      <c r="Q33">
        <v>423.08718900000002</v>
      </c>
      <c r="R33">
        <v>420.76303100000001</v>
      </c>
      <c r="S33">
        <v>420.27957199999997</v>
      </c>
      <c r="T33">
        <v>417.419556</v>
      </c>
      <c r="U33">
        <v>417.43130500000001</v>
      </c>
      <c r="V33">
        <v>418.61416600000001</v>
      </c>
      <c r="W33">
        <v>416.69549599999999</v>
      </c>
      <c r="X33">
        <v>418.10549900000001</v>
      </c>
      <c r="Y33">
        <v>418.83862299999998</v>
      </c>
      <c r="Z33">
        <v>419.51144399999998</v>
      </c>
      <c r="AA33">
        <v>419.10952800000001</v>
      </c>
      <c r="AB33">
        <v>416.69879200000003</v>
      </c>
      <c r="AC33">
        <v>415.93130500000001</v>
      </c>
      <c r="AD33">
        <v>415.897583</v>
      </c>
      <c r="AE33">
        <v>416.65377799999999</v>
      </c>
      <c r="AF33">
        <v>417.404785</v>
      </c>
      <c r="AG33">
        <v>417.98327599999999</v>
      </c>
      <c r="AH33">
        <v>420.001282</v>
      </c>
      <c r="AI33" s="32">
        <v>-5.0000000000000001E-3</v>
      </c>
    </row>
    <row r="34" spans="1:35">
      <c r="A34" t="s">
        <v>222</v>
      </c>
      <c r="B34" t="s">
        <v>2634</v>
      </c>
      <c r="C34" t="s">
        <v>2635</v>
      </c>
      <c r="D34" t="s">
        <v>271</v>
      </c>
      <c r="F34">
        <v>43.706237999999999</v>
      </c>
      <c r="G34">
        <v>44.869281999999998</v>
      </c>
      <c r="H34">
        <v>45.801918000000001</v>
      </c>
      <c r="I34">
        <v>46.293396000000001</v>
      </c>
      <c r="J34">
        <v>46.834175000000002</v>
      </c>
      <c r="K34">
        <v>47.279850000000003</v>
      </c>
      <c r="L34">
        <v>47.662909999999997</v>
      </c>
      <c r="M34">
        <v>47.992789999999999</v>
      </c>
      <c r="N34">
        <v>48.356518000000001</v>
      </c>
      <c r="O34">
        <v>48.641548</v>
      </c>
      <c r="P34">
        <v>48.990273000000002</v>
      </c>
      <c r="Q34">
        <v>49.324283999999999</v>
      </c>
      <c r="R34">
        <v>49.616211</v>
      </c>
      <c r="S34">
        <v>49.825310000000002</v>
      </c>
      <c r="T34">
        <v>49.997238000000003</v>
      </c>
      <c r="U34">
        <v>50.189087000000001</v>
      </c>
      <c r="V34">
        <v>50.415855000000001</v>
      </c>
      <c r="W34">
        <v>50.771625999999998</v>
      </c>
      <c r="X34">
        <v>51.128483000000003</v>
      </c>
      <c r="Y34">
        <v>51.502738999999998</v>
      </c>
      <c r="Z34">
        <v>51.938693999999998</v>
      </c>
      <c r="AA34">
        <v>52.296149999999997</v>
      </c>
      <c r="AB34">
        <v>52.657524000000002</v>
      </c>
      <c r="AC34">
        <v>53.100223999999997</v>
      </c>
      <c r="AD34">
        <v>53.574618999999998</v>
      </c>
      <c r="AE34">
        <v>54.121613000000004</v>
      </c>
      <c r="AF34">
        <v>54.698737999999999</v>
      </c>
      <c r="AG34">
        <v>55.269134999999999</v>
      </c>
      <c r="AH34">
        <v>55.923248000000001</v>
      </c>
      <c r="AI34" s="32">
        <v>8.9999999999999993E-3</v>
      </c>
    </row>
    <row r="35" spans="1:35">
      <c r="A35" t="s">
        <v>194</v>
      </c>
      <c r="B35" t="s">
        <v>2636</v>
      </c>
      <c r="C35" t="s">
        <v>2637</v>
      </c>
      <c r="D35" t="s">
        <v>271</v>
      </c>
      <c r="F35">
        <v>7.5938879999999997</v>
      </c>
      <c r="G35">
        <v>8.2630470000000003</v>
      </c>
      <c r="H35">
        <v>8.7919619999999998</v>
      </c>
      <c r="I35">
        <v>9.2096029999999995</v>
      </c>
      <c r="J35">
        <v>9.5422510000000003</v>
      </c>
      <c r="K35">
        <v>9.8099410000000002</v>
      </c>
      <c r="L35">
        <v>10.02899</v>
      </c>
      <c r="M35">
        <v>10.211987000000001</v>
      </c>
      <c r="N35">
        <v>10.368161000000001</v>
      </c>
      <c r="O35">
        <v>10.503344</v>
      </c>
      <c r="P35">
        <v>10.620272999999999</v>
      </c>
      <c r="Q35">
        <v>10.720643000000001</v>
      </c>
      <c r="R35">
        <v>10.807645000000001</v>
      </c>
      <c r="S35">
        <v>10.883571999999999</v>
      </c>
      <c r="T35">
        <v>10.949845</v>
      </c>
      <c r="U35">
        <v>11.007377999999999</v>
      </c>
      <c r="V35">
        <v>11.064802</v>
      </c>
      <c r="W35">
        <v>11.119361</v>
      </c>
      <c r="X35">
        <v>11.170999999999999</v>
      </c>
      <c r="Y35">
        <v>11.220095000000001</v>
      </c>
      <c r="Z35">
        <v>11.267810000000001</v>
      </c>
      <c r="AA35">
        <v>11.314655</v>
      </c>
      <c r="AB35">
        <v>11.360689000000001</v>
      </c>
      <c r="AC35">
        <v>11.405897</v>
      </c>
      <c r="AD35">
        <v>11.450664</v>
      </c>
      <c r="AE35">
        <v>11.494776</v>
      </c>
      <c r="AF35">
        <v>11.538198</v>
      </c>
      <c r="AG35">
        <v>11.581163999999999</v>
      </c>
      <c r="AH35">
        <v>11.623652</v>
      </c>
      <c r="AI35" s="32">
        <v>1.4999999999999999E-2</v>
      </c>
    </row>
    <row r="36" spans="1:35">
      <c r="A36" t="s">
        <v>192</v>
      </c>
      <c r="B36" t="s">
        <v>2638</v>
      </c>
      <c r="C36" t="s">
        <v>2639</v>
      </c>
      <c r="D36" t="s">
        <v>271</v>
      </c>
      <c r="F36">
        <v>16.936598</v>
      </c>
      <c r="G36">
        <v>17.052160000000001</v>
      </c>
      <c r="H36">
        <v>17.163343000000001</v>
      </c>
      <c r="I36">
        <v>17.108516999999999</v>
      </c>
      <c r="J36">
        <v>17.156970999999999</v>
      </c>
      <c r="K36">
        <v>17.218192999999999</v>
      </c>
      <c r="L36">
        <v>17.293527999999998</v>
      </c>
      <c r="M36">
        <v>17.372610000000002</v>
      </c>
      <c r="N36">
        <v>17.426532999999999</v>
      </c>
      <c r="O36">
        <v>17.461701999999999</v>
      </c>
      <c r="P36">
        <v>17.548985999999999</v>
      </c>
      <c r="Q36">
        <v>17.645508</v>
      </c>
      <c r="R36">
        <v>17.733782000000001</v>
      </c>
      <c r="S36">
        <v>17.787050000000001</v>
      </c>
      <c r="T36">
        <v>17.832616999999999</v>
      </c>
      <c r="U36">
        <v>17.896051</v>
      </c>
      <c r="V36">
        <v>17.980246999999999</v>
      </c>
      <c r="W36">
        <v>18.065006</v>
      </c>
      <c r="X36">
        <v>18.145489000000001</v>
      </c>
      <c r="Y36">
        <v>18.261627000000001</v>
      </c>
      <c r="Z36">
        <v>18.414162000000001</v>
      </c>
      <c r="AA36">
        <v>18.525410000000001</v>
      </c>
      <c r="AB36">
        <v>18.636206000000001</v>
      </c>
      <c r="AC36">
        <v>18.767868</v>
      </c>
      <c r="AD36">
        <v>18.906137000000001</v>
      </c>
      <c r="AE36">
        <v>19.084285999999999</v>
      </c>
      <c r="AF36">
        <v>19.280042999999999</v>
      </c>
      <c r="AG36">
        <v>19.455190999999999</v>
      </c>
      <c r="AH36">
        <v>19.687010000000001</v>
      </c>
      <c r="AI36" s="32">
        <v>5.0000000000000001E-3</v>
      </c>
    </row>
    <row r="37" spans="1:35">
      <c r="A37" t="s">
        <v>226</v>
      </c>
      <c r="B37" t="s">
        <v>2640</v>
      </c>
      <c r="C37" t="s">
        <v>2641</v>
      </c>
      <c r="D37" t="s">
        <v>271</v>
      </c>
      <c r="F37">
        <v>19.175753</v>
      </c>
      <c r="G37">
        <v>19.554075000000001</v>
      </c>
      <c r="H37">
        <v>19.846613000000001</v>
      </c>
      <c r="I37">
        <v>19.975276999999998</v>
      </c>
      <c r="J37">
        <v>20.134955999999999</v>
      </c>
      <c r="K37">
        <v>20.251716999999999</v>
      </c>
      <c r="L37">
        <v>20.340392999999999</v>
      </c>
      <c r="M37">
        <v>20.408192</v>
      </c>
      <c r="N37">
        <v>20.561827000000001</v>
      </c>
      <c r="O37">
        <v>20.676501999999999</v>
      </c>
      <c r="P37">
        <v>20.821014000000002</v>
      </c>
      <c r="Q37">
        <v>20.958134000000001</v>
      </c>
      <c r="R37">
        <v>21.074787000000001</v>
      </c>
      <c r="S37">
        <v>21.154689999999999</v>
      </c>
      <c r="T37">
        <v>21.214779</v>
      </c>
      <c r="U37">
        <v>21.28566</v>
      </c>
      <c r="V37">
        <v>21.370804</v>
      </c>
      <c r="W37">
        <v>21.587259</v>
      </c>
      <c r="X37">
        <v>21.811993000000001</v>
      </c>
      <c r="Y37">
        <v>22.021018999999999</v>
      </c>
      <c r="Z37">
        <v>22.256723000000001</v>
      </c>
      <c r="AA37">
        <v>22.456087</v>
      </c>
      <c r="AB37">
        <v>22.660629</v>
      </c>
      <c r="AC37">
        <v>22.926456000000002</v>
      </c>
      <c r="AD37">
        <v>23.217818999999999</v>
      </c>
      <c r="AE37">
        <v>23.542549000000001</v>
      </c>
      <c r="AF37">
        <v>23.880496999999998</v>
      </c>
      <c r="AG37">
        <v>24.232780000000002</v>
      </c>
      <c r="AH37">
        <v>24.612587000000001</v>
      </c>
      <c r="AI37" s="32">
        <v>8.9999999999999993E-3</v>
      </c>
    </row>
    <row r="38" spans="1:35">
      <c r="A38" t="s">
        <v>228</v>
      </c>
      <c r="B38" t="s">
        <v>2642</v>
      </c>
      <c r="C38" t="s">
        <v>2643</v>
      </c>
      <c r="D38" t="s">
        <v>271</v>
      </c>
      <c r="F38">
        <v>125.899567</v>
      </c>
      <c r="G38">
        <v>125.37957</v>
      </c>
      <c r="H38">
        <v>125.029449</v>
      </c>
      <c r="I38">
        <v>124.801453</v>
      </c>
      <c r="J38">
        <v>124.69525899999999</v>
      </c>
      <c r="K38">
        <v>124.384125</v>
      </c>
      <c r="L38">
        <v>124.116241</v>
      </c>
      <c r="M38">
        <v>123.91597</v>
      </c>
      <c r="N38">
        <v>123.706886</v>
      </c>
      <c r="O38">
        <v>123.50303599999999</v>
      </c>
      <c r="P38">
        <v>123.399162</v>
      </c>
      <c r="Q38">
        <v>123.350677</v>
      </c>
      <c r="R38">
        <v>123.229088</v>
      </c>
      <c r="S38">
        <v>123.060562</v>
      </c>
      <c r="T38">
        <v>122.913391</v>
      </c>
      <c r="U38">
        <v>122.84301000000001</v>
      </c>
      <c r="V38">
        <v>122.868729</v>
      </c>
      <c r="W38">
        <v>122.974594</v>
      </c>
      <c r="X38">
        <v>123.115875</v>
      </c>
      <c r="Y38">
        <v>123.245796</v>
      </c>
      <c r="Z38">
        <v>123.376953</v>
      </c>
      <c r="AA38">
        <v>123.487793</v>
      </c>
      <c r="AB38">
        <v>123.561241</v>
      </c>
      <c r="AC38">
        <v>123.627106</v>
      </c>
      <c r="AD38">
        <v>123.712143</v>
      </c>
      <c r="AE38">
        <v>123.813293</v>
      </c>
      <c r="AF38">
        <v>123.925461</v>
      </c>
      <c r="AG38">
        <v>124.036011</v>
      </c>
      <c r="AH38">
        <v>124.148155</v>
      </c>
      <c r="AI38" s="32">
        <v>-1E-3</v>
      </c>
    </row>
    <row r="39" spans="1:35">
      <c r="A39" t="s">
        <v>230</v>
      </c>
      <c r="B39" t="s">
        <v>2644</v>
      </c>
      <c r="C39" t="s">
        <v>2645</v>
      </c>
      <c r="D39" t="s">
        <v>271</v>
      </c>
      <c r="F39">
        <v>905.84051499999998</v>
      </c>
      <c r="G39">
        <v>818.09411599999999</v>
      </c>
      <c r="H39">
        <v>750.09661900000003</v>
      </c>
      <c r="I39">
        <v>710.96716300000003</v>
      </c>
      <c r="J39">
        <v>683.21826199999998</v>
      </c>
      <c r="K39">
        <v>644.43926999999996</v>
      </c>
      <c r="L39">
        <v>605.86267099999998</v>
      </c>
      <c r="M39">
        <v>601.30419900000004</v>
      </c>
      <c r="N39">
        <v>598.79797399999995</v>
      </c>
      <c r="O39">
        <v>601.64556900000002</v>
      </c>
      <c r="P39">
        <v>607.49902299999997</v>
      </c>
      <c r="Q39">
        <v>616.87213099999997</v>
      </c>
      <c r="R39">
        <v>619.33136000000002</v>
      </c>
      <c r="S39">
        <v>618.89520300000004</v>
      </c>
      <c r="T39">
        <v>614.86352499999998</v>
      </c>
      <c r="U39">
        <v>616.29345699999999</v>
      </c>
      <c r="V39">
        <v>618.09863299999995</v>
      </c>
      <c r="W39">
        <v>620.82605000000001</v>
      </c>
      <c r="X39">
        <v>630.065247</v>
      </c>
      <c r="Y39">
        <v>633.584656</v>
      </c>
      <c r="Z39">
        <v>638.84863299999995</v>
      </c>
      <c r="AA39">
        <v>640.74737500000003</v>
      </c>
      <c r="AB39">
        <v>649.03729199999998</v>
      </c>
      <c r="AC39">
        <v>651.38903800000003</v>
      </c>
      <c r="AD39">
        <v>659.87823500000002</v>
      </c>
      <c r="AE39">
        <v>665.15924099999995</v>
      </c>
      <c r="AF39">
        <v>671.01440400000001</v>
      </c>
      <c r="AG39">
        <v>672.52191200000004</v>
      </c>
      <c r="AH39">
        <v>679.09362799999997</v>
      </c>
      <c r="AI39" s="32">
        <v>-0.01</v>
      </c>
    </row>
    <row r="40" spans="1:35">
      <c r="A40" t="s">
        <v>2646</v>
      </c>
      <c r="B40" t="s">
        <v>2647</v>
      </c>
      <c r="C40" t="s">
        <v>2648</v>
      </c>
      <c r="D40" t="s">
        <v>271</v>
      </c>
      <c r="F40">
        <v>332.52310199999999</v>
      </c>
      <c r="G40">
        <v>377.97052000000002</v>
      </c>
      <c r="H40">
        <v>384.00460800000002</v>
      </c>
      <c r="I40">
        <v>408.78292800000003</v>
      </c>
      <c r="J40">
        <v>446.260651</v>
      </c>
      <c r="K40">
        <v>477.17263800000001</v>
      </c>
      <c r="L40">
        <v>503.61007699999999</v>
      </c>
      <c r="M40">
        <v>527.57086200000003</v>
      </c>
      <c r="N40">
        <v>577.96905500000003</v>
      </c>
      <c r="O40">
        <v>628.36724900000002</v>
      </c>
      <c r="P40">
        <v>680.00372300000004</v>
      </c>
      <c r="Q40">
        <v>729.163635</v>
      </c>
      <c r="R40">
        <v>779.56182899999999</v>
      </c>
      <c r="S40">
        <v>813.16064500000005</v>
      </c>
      <c r="T40">
        <v>831.19830300000001</v>
      </c>
      <c r="U40">
        <v>846.75939900000003</v>
      </c>
      <c r="V40">
        <v>863.55883800000004</v>
      </c>
      <c r="W40">
        <v>871.95855700000004</v>
      </c>
      <c r="X40">
        <v>873.19683799999996</v>
      </c>
      <c r="Y40">
        <v>871.95855700000004</v>
      </c>
      <c r="Z40">
        <v>871.95855700000004</v>
      </c>
      <c r="AA40">
        <v>871.95855700000004</v>
      </c>
      <c r="AB40">
        <v>873.19683799999996</v>
      </c>
      <c r="AC40">
        <v>871.95855700000004</v>
      </c>
      <c r="AD40">
        <v>871.95855700000004</v>
      </c>
      <c r="AE40">
        <v>871.95855700000004</v>
      </c>
      <c r="AF40">
        <v>873.19683799999996</v>
      </c>
      <c r="AG40">
        <v>871.95855700000004</v>
      </c>
      <c r="AH40">
        <v>871.95855700000004</v>
      </c>
      <c r="AI40" s="32">
        <v>3.5000000000000003E-2</v>
      </c>
    </row>
    <row r="41" spans="1:35">
      <c r="A41" t="s">
        <v>232</v>
      </c>
      <c r="B41" t="s">
        <v>2649</v>
      </c>
      <c r="C41" t="s">
        <v>2650</v>
      </c>
      <c r="D41" t="s">
        <v>271</v>
      </c>
      <c r="F41">
        <v>431.00711100000001</v>
      </c>
      <c r="G41">
        <v>433.70452899999998</v>
      </c>
      <c r="H41">
        <v>434.85916099999997</v>
      </c>
      <c r="I41">
        <v>435.85296599999998</v>
      </c>
      <c r="J41">
        <v>436.71343999999999</v>
      </c>
      <c r="K41">
        <v>437.80352800000003</v>
      </c>
      <c r="L41">
        <v>439.04785199999998</v>
      </c>
      <c r="M41">
        <v>440.32238799999999</v>
      </c>
      <c r="N41">
        <v>441.57388300000002</v>
      </c>
      <c r="O41">
        <v>442.73297100000002</v>
      </c>
      <c r="P41">
        <v>443.867188</v>
      </c>
      <c r="Q41">
        <v>444.95523100000003</v>
      </c>
      <c r="R41">
        <v>446.03662100000003</v>
      </c>
      <c r="S41">
        <v>447.15206899999998</v>
      </c>
      <c r="T41">
        <v>448.41485599999999</v>
      </c>
      <c r="U41">
        <v>449.81106599999998</v>
      </c>
      <c r="V41">
        <v>451.25476099999997</v>
      </c>
      <c r="W41">
        <v>452.74456800000002</v>
      </c>
      <c r="X41">
        <v>454.27905299999998</v>
      </c>
      <c r="Y41">
        <v>455.853363</v>
      </c>
      <c r="Z41">
        <v>457.46035799999999</v>
      </c>
      <c r="AA41">
        <v>459.09814499999999</v>
      </c>
      <c r="AB41">
        <v>460.76711999999998</v>
      </c>
      <c r="AC41">
        <v>462.46490499999999</v>
      </c>
      <c r="AD41">
        <v>464.17974900000002</v>
      </c>
      <c r="AE41">
        <v>465.90911899999998</v>
      </c>
      <c r="AF41">
        <v>467.65033</v>
      </c>
      <c r="AG41">
        <v>469.40213</v>
      </c>
      <c r="AH41">
        <v>471.16201799999999</v>
      </c>
      <c r="AI41" s="32">
        <v>3.0000000000000001E-3</v>
      </c>
    </row>
    <row r="42" spans="1:35">
      <c r="A42" t="s">
        <v>234</v>
      </c>
      <c r="B42" t="s">
        <v>2651</v>
      </c>
      <c r="C42" t="s">
        <v>2652</v>
      </c>
      <c r="D42" t="s">
        <v>271</v>
      </c>
      <c r="F42">
        <v>334.58492999999999</v>
      </c>
      <c r="G42">
        <v>336.67889400000001</v>
      </c>
      <c r="H42">
        <v>337.57522599999999</v>
      </c>
      <c r="I42">
        <v>338.34670999999997</v>
      </c>
      <c r="J42">
        <v>339.014679</v>
      </c>
      <c r="K42">
        <v>339.86090100000001</v>
      </c>
      <c r="L42">
        <v>340.826843</v>
      </c>
      <c r="M42">
        <v>341.81625400000001</v>
      </c>
      <c r="N42">
        <v>342.787781</v>
      </c>
      <c r="O42">
        <v>343.68756100000002</v>
      </c>
      <c r="P42">
        <v>344.56802399999998</v>
      </c>
      <c r="Q42">
        <v>345.41265900000002</v>
      </c>
      <c r="R42">
        <v>346.25213600000001</v>
      </c>
      <c r="S42">
        <v>347.118042</v>
      </c>
      <c r="T42">
        <v>348.09832799999998</v>
      </c>
      <c r="U42">
        <v>349.18218999999999</v>
      </c>
      <c r="V42">
        <v>350.30291699999998</v>
      </c>
      <c r="W42">
        <v>351.45941199999999</v>
      </c>
      <c r="X42">
        <v>352.65063500000002</v>
      </c>
      <c r="Y42">
        <v>353.87274200000002</v>
      </c>
      <c r="Z42">
        <v>355.12023900000003</v>
      </c>
      <c r="AA42">
        <v>356.39163200000002</v>
      </c>
      <c r="AB42">
        <v>357.68722500000001</v>
      </c>
      <c r="AC42">
        <v>359.00518799999998</v>
      </c>
      <c r="AD42">
        <v>360.33642600000002</v>
      </c>
      <c r="AE42">
        <v>361.67889400000001</v>
      </c>
      <c r="AF42">
        <v>363.03057899999999</v>
      </c>
      <c r="AG42">
        <v>364.39047199999999</v>
      </c>
      <c r="AH42">
        <v>365.75665300000003</v>
      </c>
      <c r="AI42" s="32">
        <v>3.0000000000000001E-3</v>
      </c>
    </row>
    <row r="43" spans="1:35">
      <c r="A43" t="s">
        <v>236</v>
      </c>
      <c r="B43" t="s">
        <v>2653</v>
      </c>
      <c r="C43" t="s">
        <v>2654</v>
      </c>
      <c r="D43" t="s">
        <v>271</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t="s">
        <v>112</v>
      </c>
    </row>
    <row r="44" spans="1:35">
      <c r="A44" t="s">
        <v>238</v>
      </c>
      <c r="B44" t="s">
        <v>2655</v>
      </c>
      <c r="C44" t="s">
        <v>2656</v>
      </c>
      <c r="D44" t="s">
        <v>271</v>
      </c>
      <c r="F44">
        <v>96.422173000000001</v>
      </c>
      <c r="G44">
        <v>97.025620000000004</v>
      </c>
      <c r="H44">
        <v>97.283935999999997</v>
      </c>
      <c r="I44">
        <v>97.506255999999993</v>
      </c>
      <c r="J44">
        <v>97.698752999999996</v>
      </c>
      <c r="K44">
        <v>97.942611999999997</v>
      </c>
      <c r="L44">
        <v>98.220993000000007</v>
      </c>
      <c r="M44">
        <v>98.506125999999995</v>
      </c>
      <c r="N44">
        <v>98.786102</v>
      </c>
      <c r="O44">
        <v>99.045417999999998</v>
      </c>
      <c r="P44">
        <v>99.299164000000005</v>
      </c>
      <c r="Q44">
        <v>99.542572000000007</v>
      </c>
      <c r="R44">
        <v>99.784499999999994</v>
      </c>
      <c r="S44">
        <v>100.03402699999999</v>
      </c>
      <c r="T44">
        <v>100.31652800000001</v>
      </c>
      <c r="U44">
        <v>100.62887600000001</v>
      </c>
      <c r="V44">
        <v>100.951851</v>
      </c>
      <c r="W44">
        <v>101.285149</v>
      </c>
      <c r="X44">
        <v>101.628433</v>
      </c>
      <c r="Y44">
        <v>101.98062899999999</v>
      </c>
      <c r="Z44">
        <v>102.340126</v>
      </c>
      <c r="AA44">
        <v>102.70652800000001</v>
      </c>
      <c r="AB44">
        <v>103.07989499999999</v>
      </c>
      <c r="AC44">
        <v>103.45970199999999</v>
      </c>
      <c r="AD44">
        <v>103.843338</v>
      </c>
      <c r="AE44">
        <v>104.230225</v>
      </c>
      <c r="AF44">
        <v>104.619766</v>
      </c>
      <c r="AG44">
        <v>105.011658</v>
      </c>
      <c r="AH44">
        <v>105.405365</v>
      </c>
      <c r="AI44" s="32">
        <v>3.0000000000000001E-3</v>
      </c>
    </row>
    <row r="45" spans="1:35">
      <c r="A45" t="s">
        <v>144</v>
      </c>
      <c r="B45" t="s">
        <v>2657</v>
      </c>
      <c r="C45" t="s">
        <v>2658</v>
      </c>
      <c r="D45" t="s">
        <v>271</v>
      </c>
      <c r="F45">
        <v>27547.285156000002</v>
      </c>
      <c r="G45">
        <v>27277.255859000001</v>
      </c>
      <c r="H45">
        <v>26820.712890999999</v>
      </c>
      <c r="I45">
        <v>26352.072265999999</v>
      </c>
      <c r="J45">
        <v>26007.863281000002</v>
      </c>
      <c r="K45">
        <v>25690.798827999999</v>
      </c>
      <c r="L45">
        <v>25388.861327999999</v>
      </c>
      <c r="M45">
        <v>25078.917968999998</v>
      </c>
      <c r="N45">
        <v>24769.314452999999</v>
      </c>
      <c r="O45">
        <v>24503.662109000001</v>
      </c>
      <c r="P45">
        <v>24279.060547000001</v>
      </c>
      <c r="Q45">
        <v>24085.496093999998</v>
      </c>
      <c r="R45">
        <v>23864.304688</v>
      </c>
      <c r="S45">
        <v>23639.931640999999</v>
      </c>
      <c r="T45">
        <v>23406.007812</v>
      </c>
      <c r="U45">
        <v>23237.439452999999</v>
      </c>
      <c r="V45">
        <v>23109.242188</v>
      </c>
      <c r="W45">
        <v>22993.617188</v>
      </c>
      <c r="X45">
        <v>22925.126952999999</v>
      </c>
      <c r="Y45">
        <v>22852.591797000001</v>
      </c>
      <c r="Z45">
        <v>22808.074218999998</v>
      </c>
      <c r="AA45">
        <v>22774.916015999999</v>
      </c>
      <c r="AB45">
        <v>22770.072265999999</v>
      </c>
      <c r="AC45">
        <v>22781.328125</v>
      </c>
      <c r="AD45">
        <v>22827.777343999998</v>
      </c>
      <c r="AE45">
        <v>22899.871093999998</v>
      </c>
      <c r="AF45">
        <v>22986.773438</v>
      </c>
      <c r="AG45">
        <v>23095.576172000001</v>
      </c>
      <c r="AH45">
        <v>23240.400390999999</v>
      </c>
      <c r="AI45" s="32">
        <v>-6.0000000000000001E-3</v>
      </c>
    </row>
    <row r="46" spans="1:35">
      <c r="A46" t="s">
        <v>145</v>
      </c>
    </row>
    <row r="47" spans="1:35">
      <c r="A47" t="s">
        <v>241</v>
      </c>
      <c r="B47" t="s">
        <v>2659</v>
      </c>
      <c r="C47" t="s">
        <v>2660</v>
      </c>
      <c r="D47" t="s">
        <v>271</v>
      </c>
      <c r="F47">
        <v>15781.978515999999</v>
      </c>
      <c r="G47">
        <v>15607.137694999999</v>
      </c>
      <c r="H47">
        <v>15323.565430000001</v>
      </c>
      <c r="I47">
        <v>15006.644531</v>
      </c>
      <c r="J47">
        <v>14758.341796999999</v>
      </c>
      <c r="K47">
        <v>14548.008789</v>
      </c>
      <c r="L47">
        <v>14329.139648</v>
      </c>
      <c r="M47">
        <v>14088.546875</v>
      </c>
      <c r="N47">
        <v>13839.788086</v>
      </c>
      <c r="O47">
        <v>13612.479492</v>
      </c>
      <c r="P47">
        <v>13390.807617</v>
      </c>
      <c r="Q47">
        <v>13201.375977</v>
      </c>
      <c r="R47">
        <v>13009.751953000001</v>
      </c>
      <c r="S47">
        <v>12803.894531</v>
      </c>
      <c r="T47">
        <v>12588.889648</v>
      </c>
      <c r="U47">
        <v>12401.971680000001</v>
      </c>
      <c r="V47">
        <v>12241.091796999999</v>
      </c>
      <c r="W47">
        <v>12092.940430000001</v>
      </c>
      <c r="X47">
        <v>11968.771484000001</v>
      </c>
      <c r="Y47">
        <v>11852.905273</v>
      </c>
      <c r="Z47">
        <v>11756.801758</v>
      </c>
      <c r="AA47">
        <v>11675.911133</v>
      </c>
      <c r="AB47">
        <v>11619.558594</v>
      </c>
      <c r="AC47">
        <v>11585.367188</v>
      </c>
      <c r="AD47">
        <v>11577.258789</v>
      </c>
      <c r="AE47">
        <v>11595.715819999999</v>
      </c>
      <c r="AF47">
        <v>11628.708984000001</v>
      </c>
      <c r="AG47">
        <v>11677.589844</v>
      </c>
      <c r="AH47">
        <v>11746.348633</v>
      </c>
      <c r="AI47" s="32">
        <v>-0.01</v>
      </c>
    </row>
    <row r="48" spans="1:35">
      <c r="A48" t="s">
        <v>243</v>
      </c>
      <c r="B48" t="s">
        <v>2661</v>
      </c>
      <c r="C48" t="s">
        <v>2662</v>
      </c>
      <c r="D48" t="s">
        <v>271</v>
      </c>
      <c r="F48">
        <v>33.203460999999997</v>
      </c>
      <c r="G48">
        <v>33.230068000000003</v>
      </c>
      <c r="H48">
        <v>32.263480999999999</v>
      </c>
      <c r="I48">
        <v>32.096657</v>
      </c>
      <c r="J48">
        <v>31.314240000000002</v>
      </c>
      <c r="K48">
        <v>30.515791</v>
      </c>
      <c r="L48">
        <v>29.796001</v>
      </c>
      <c r="M48">
        <v>28.773320999999999</v>
      </c>
      <c r="N48">
        <v>27.672865000000002</v>
      </c>
      <c r="O48">
        <v>26.703862999999998</v>
      </c>
      <c r="P48">
        <v>25.745459</v>
      </c>
      <c r="Q48">
        <v>24.876587000000001</v>
      </c>
      <c r="R48">
        <v>24.054621000000001</v>
      </c>
      <c r="S48">
        <v>23.312283000000001</v>
      </c>
      <c r="T48">
        <v>22.633776000000001</v>
      </c>
      <c r="U48">
        <v>22.107336</v>
      </c>
      <c r="V48">
        <v>21.794820999999999</v>
      </c>
      <c r="W48">
        <v>21.635255999999998</v>
      </c>
      <c r="X48">
        <v>21.652248</v>
      </c>
      <c r="Y48">
        <v>21.670206</v>
      </c>
      <c r="Z48">
        <v>21.712429</v>
      </c>
      <c r="AA48">
        <v>21.862431000000001</v>
      </c>
      <c r="AB48">
        <v>22.094992000000001</v>
      </c>
      <c r="AC48">
        <v>22.321005</v>
      </c>
      <c r="AD48">
        <v>22.601568</v>
      </c>
      <c r="AE48">
        <v>22.903946000000001</v>
      </c>
      <c r="AF48">
        <v>23.215596999999999</v>
      </c>
      <c r="AG48">
        <v>23.636827</v>
      </c>
      <c r="AH48">
        <v>24.057039</v>
      </c>
      <c r="AI48" s="32">
        <v>-1.0999999999999999E-2</v>
      </c>
    </row>
    <row r="49" spans="1:35">
      <c r="A49" t="s">
        <v>245</v>
      </c>
      <c r="B49" t="s">
        <v>2663</v>
      </c>
      <c r="C49" t="s">
        <v>2664</v>
      </c>
      <c r="D49" t="s">
        <v>271</v>
      </c>
      <c r="F49">
        <v>6704.4780270000001</v>
      </c>
      <c r="G49">
        <v>6641.2285160000001</v>
      </c>
      <c r="H49">
        <v>6507.2739259999998</v>
      </c>
      <c r="I49">
        <v>6389.3334960000002</v>
      </c>
      <c r="J49">
        <v>6300.5087890000004</v>
      </c>
      <c r="K49">
        <v>6204.4648440000001</v>
      </c>
      <c r="L49">
        <v>6139.4448240000002</v>
      </c>
      <c r="M49">
        <v>6049.7617190000001</v>
      </c>
      <c r="N49">
        <v>5967.9492190000001</v>
      </c>
      <c r="O49">
        <v>5897.3232420000004</v>
      </c>
      <c r="P49">
        <v>5846.7612300000001</v>
      </c>
      <c r="Q49">
        <v>5794.6494140000004</v>
      </c>
      <c r="R49">
        <v>5733.7749020000001</v>
      </c>
      <c r="S49">
        <v>5682.794922</v>
      </c>
      <c r="T49">
        <v>5627.4497069999998</v>
      </c>
      <c r="U49">
        <v>5592.6704099999997</v>
      </c>
      <c r="V49">
        <v>5566.0898440000001</v>
      </c>
      <c r="W49">
        <v>5534.8872069999998</v>
      </c>
      <c r="X49">
        <v>5516.1049800000001</v>
      </c>
      <c r="Y49">
        <v>5495.767578</v>
      </c>
      <c r="Z49">
        <v>5480.3081050000001</v>
      </c>
      <c r="AA49">
        <v>5464.3818359999996</v>
      </c>
      <c r="AB49">
        <v>5445.0039059999999</v>
      </c>
      <c r="AC49">
        <v>5426.388672</v>
      </c>
      <c r="AD49">
        <v>5409.7729490000002</v>
      </c>
      <c r="AE49">
        <v>5391.5439450000003</v>
      </c>
      <c r="AF49">
        <v>5373.1655270000001</v>
      </c>
      <c r="AG49">
        <v>5359.6879879999997</v>
      </c>
      <c r="AH49">
        <v>5353.3916019999997</v>
      </c>
      <c r="AI49" s="32">
        <v>-8.0000000000000002E-3</v>
      </c>
    </row>
    <row r="50" spans="1:35">
      <c r="A50" t="s">
        <v>247</v>
      </c>
      <c r="B50" t="s">
        <v>2665</v>
      </c>
      <c r="C50" t="s">
        <v>2666</v>
      </c>
      <c r="D50" t="s">
        <v>271</v>
      </c>
      <c r="F50">
        <v>3107.8186040000001</v>
      </c>
      <c r="G50">
        <v>3300.2145999999998</v>
      </c>
      <c r="H50">
        <v>3319.185547</v>
      </c>
      <c r="I50">
        <v>3310.3291020000001</v>
      </c>
      <c r="J50">
        <v>3326.748047</v>
      </c>
      <c r="K50">
        <v>3341.788818</v>
      </c>
      <c r="L50">
        <v>3354.9106449999999</v>
      </c>
      <c r="M50">
        <v>3361.9091800000001</v>
      </c>
      <c r="N50">
        <v>3363.8264159999999</v>
      </c>
      <c r="O50">
        <v>3368.1003420000002</v>
      </c>
      <c r="P50">
        <v>3383.2751459999999</v>
      </c>
      <c r="Q50">
        <v>3393.6684570000002</v>
      </c>
      <c r="R50">
        <v>3393.7292480000001</v>
      </c>
      <c r="S50">
        <v>3396.8784179999998</v>
      </c>
      <c r="T50">
        <v>3408.642578</v>
      </c>
      <c r="U50">
        <v>3428.9067380000001</v>
      </c>
      <c r="V50">
        <v>3455.5297850000002</v>
      </c>
      <c r="W50">
        <v>3486.1757809999999</v>
      </c>
      <c r="X50">
        <v>3522.100586</v>
      </c>
      <c r="Y50">
        <v>3554.4704590000001</v>
      </c>
      <c r="Z50">
        <v>3588.3232419999999</v>
      </c>
      <c r="AA50">
        <v>3622.5583499999998</v>
      </c>
      <c r="AB50">
        <v>3658.4345699999999</v>
      </c>
      <c r="AC50">
        <v>3694.2145999999998</v>
      </c>
      <c r="AD50">
        <v>3730.8022460000002</v>
      </c>
      <c r="AE50">
        <v>3769.9558109999998</v>
      </c>
      <c r="AF50">
        <v>3812.0532229999999</v>
      </c>
      <c r="AG50">
        <v>3855.5913089999999</v>
      </c>
      <c r="AH50">
        <v>3903.7746579999998</v>
      </c>
      <c r="AI50" s="32">
        <v>8.0000000000000002E-3</v>
      </c>
    </row>
    <row r="51" spans="1:35">
      <c r="A51" t="s">
        <v>236</v>
      </c>
      <c r="B51" t="s">
        <v>2667</v>
      </c>
      <c r="C51" t="s">
        <v>2668</v>
      </c>
      <c r="D51" t="s">
        <v>271</v>
      </c>
      <c r="F51">
        <v>687.54095500000005</v>
      </c>
      <c r="G51">
        <v>534.06658900000002</v>
      </c>
      <c r="H51">
        <v>523.28320299999996</v>
      </c>
      <c r="I51">
        <v>527.48327600000005</v>
      </c>
      <c r="J51">
        <v>504.60025000000002</v>
      </c>
      <c r="K51">
        <v>498.15963699999998</v>
      </c>
      <c r="L51">
        <v>478.73602299999999</v>
      </c>
      <c r="M51">
        <v>467.51080300000001</v>
      </c>
      <c r="N51">
        <v>459.09939600000001</v>
      </c>
      <c r="O51">
        <v>457.60861199999999</v>
      </c>
      <c r="P51">
        <v>455.80740400000002</v>
      </c>
      <c r="Q51">
        <v>455.02813700000002</v>
      </c>
      <c r="R51">
        <v>453.21978799999999</v>
      </c>
      <c r="S51">
        <v>451.31939699999998</v>
      </c>
      <c r="T51">
        <v>447.886414</v>
      </c>
      <c r="U51">
        <v>446.59118699999999</v>
      </c>
      <c r="V51">
        <v>444.524719</v>
      </c>
      <c r="W51">
        <v>442.69528200000002</v>
      </c>
      <c r="X51">
        <v>443.20181300000002</v>
      </c>
      <c r="Y51">
        <v>440.411224</v>
      </c>
      <c r="Z51">
        <v>437.5</v>
      </c>
      <c r="AA51">
        <v>435.14239500000002</v>
      </c>
      <c r="AB51">
        <v>433.06466699999999</v>
      </c>
      <c r="AC51">
        <v>430.13955700000002</v>
      </c>
      <c r="AD51">
        <v>428.80432100000002</v>
      </c>
      <c r="AE51">
        <v>426.51617399999998</v>
      </c>
      <c r="AF51">
        <v>419.48242199999999</v>
      </c>
      <c r="AG51">
        <v>418.070831</v>
      </c>
      <c r="AH51">
        <v>415.685272</v>
      </c>
      <c r="AI51" s="32">
        <v>-1.7999999999999999E-2</v>
      </c>
    </row>
    <row r="52" spans="1:35">
      <c r="A52" t="s">
        <v>250</v>
      </c>
      <c r="B52" t="s">
        <v>2669</v>
      </c>
      <c r="C52" t="s">
        <v>2670</v>
      </c>
      <c r="D52" t="s">
        <v>271</v>
      </c>
      <c r="F52">
        <v>22.421617999999999</v>
      </c>
      <c r="G52">
        <v>22.410634999999999</v>
      </c>
      <c r="H52">
        <v>22.401547999999998</v>
      </c>
      <c r="I52">
        <v>22.394031999999999</v>
      </c>
      <c r="J52">
        <v>22.387812</v>
      </c>
      <c r="K52">
        <v>22.382666</v>
      </c>
      <c r="L52">
        <v>22.378406999999999</v>
      </c>
      <c r="M52">
        <v>22.374884000000002</v>
      </c>
      <c r="N52">
        <v>22.371969</v>
      </c>
      <c r="O52">
        <v>22.369558000000001</v>
      </c>
      <c r="P52">
        <v>22.367563000000001</v>
      </c>
      <c r="Q52">
        <v>22.365911000000001</v>
      </c>
      <c r="R52">
        <v>22.364546000000001</v>
      </c>
      <c r="S52">
        <v>22.363416999999998</v>
      </c>
      <c r="T52">
        <v>22.362480000000001</v>
      </c>
      <c r="U52">
        <v>22.361708</v>
      </c>
      <c r="V52">
        <v>22.361066999999998</v>
      </c>
      <c r="W52">
        <v>22.360537999999998</v>
      </c>
      <c r="X52">
        <v>22.360099999999999</v>
      </c>
      <c r="Y52">
        <v>22.359736999999999</v>
      </c>
      <c r="Z52">
        <v>22.359438000000001</v>
      </c>
      <c r="AA52">
        <v>22.359190000000002</v>
      </c>
      <c r="AB52">
        <v>22.358984</v>
      </c>
      <c r="AC52">
        <v>22.358813999999999</v>
      </c>
      <c r="AD52">
        <v>22.358673</v>
      </c>
      <c r="AE52">
        <v>22.358557000000001</v>
      </c>
      <c r="AF52">
        <v>22.358460999999998</v>
      </c>
      <c r="AG52">
        <v>22.358381000000001</v>
      </c>
      <c r="AH52">
        <v>22.358315000000001</v>
      </c>
      <c r="AI52" s="32">
        <v>0</v>
      </c>
    </row>
    <row r="53" spans="1:35">
      <c r="A53" t="s">
        <v>252</v>
      </c>
      <c r="B53" t="s">
        <v>2671</v>
      </c>
      <c r="C53" t="s">
        <v>2672</v>
      </c>
      <c r="D53" t="s">
        <v>271</v>
      </c>
      <c r="F53">
        <v>11.098148</v>
      </c>
      <c r="G53">
        <v>11.638881</v>
      </c>
      <c r="H53">
        <v>11.734691</v>
      </c>
      <c r="I53">
        <v>11.841097</v>
      </c>
      <c r="J53">
        <v>11.937113999999999</v>
      </c>
      <c r="K53">
        <v>12.024255999999999</v>
      </c>
      <c r="L53">
        <v>11.830360000000001</v>
      </c>
      <c r="M53">
        <v>11.89204</v>
      </c>
      <c r="N53">
        <v>11.967136</v>
      </c>
      <c r="O53">
        <v>12.037926000000001</v>
      </c>
      <c r="P53">
        <v>12.127772</v>
      </c>
      <c r="Q53">
        <v>12.238341999999999</v>
      </c>
      <c r="R53">
        <v>12.364704</v>
      </c>
      <c r="S53">
        <v>12.498858</v>
      </c>
      <c r="T53">
        <v>12.645001000000001</v>
      </c>
      <c r="U53">
        <v>12.827757</v>
      </c>
      <c r="V53">
        <v>13.023097999999999</v>
      </c>
      <c r="W53">
        <v>13.234344</v>
      </c>
      <c r="X53">
        <v>13.484800999999999</v>
      </c>
      <c r="Y53">
        <v>13.770166</v>
      </c>
      <c r="Z53">
        <v>14.090672</v>
      </c>
      <c r="AA53">
        <v>14.439</v>
      </c>
      <c r="AB53">
        <v>14.813559</v>
      </c>
      <c r="AC53">
        <v>15.22081</v>
      </c>
      <c r="AD53">
        <v>15.666567000000001</v>
      </c>
      <c r="AE53">
        <v>16.145886999999998</v>
      </c>
      <c r="AF53">
        <v>16.648540000000001</v>
      </c>
      <c r="AG53">
        <v>17.167376000000001</v>
      </c>
      <c r="AH53">
        <v>17.720831</v>
      </c>
      <c r="AI53" s="32">
        <v>1.7000000000000001E-2</v>
      </c>
    </row>
    <row r="54" spans="1:35">
      <c r="A54" t="s">
        <v>228</v>
      </c>
      <c r="B54" t="s">
        <v>2673</v>
      </c>
      <c r="C54" t="s">
        <v>2674</v>
      </c>
      <c r="D54" t="s">
        <v>271</v>
      </c>
      <c r="F54">
        <v>125.899567</v>
      </c>
      <c r="G54">
        <v>125.37957</v>
      </c>
      <c r="H54">
        <v>125.029449</v>
      </c>
      <c r="I54">
        <v>124.801453</v>
      </c>
      <c r="J54">
        <v>124.69525899999999</v>
      </c>
      <c r="K54">
        <v>124.384125</v>
      </c>
      <c r="L54">
        <v>124.116241</v>
      </c>
      <c r="M54">
        <v>123.91597</v>
      </c>
      <c r="N54">
        <v>123.706886</v>
      </c>
      <c r="O54">
        <v>123.50303599999999</v>
      </c>
      <c r="P54">
        <v>123.399162</v>
      </c>
      <c r="Q54">
        <v>123.350677</v>
      </c>
      <c r="R54">
        <v>123.229088</v>
      </c>
      <c r="S54">
        <v>123.060562</v>
      </c>
      <c r="T54">
        <v>122.913391</v>
      </c>
      <c r="U54">
        <v>122.84301000000001</v>
      </c>
      <c r="V54">
        <v>122.868729</v>
      </c>
      <c r="W54">
        <v>122.974594</v>
      </c>
      <c r="X54">
        <v>123.115875</v>
      </c>
      <c r="Y54">
        <v>123.245796</v>
      </c>
      <c r="Z54">
        <v>123.376953</v>
      </c>
      <c r="AA54">
        <v>123.487793</v>
      </c>
      <c r="AB54">
        <v>123.561241</v>
      </c>
      <c r="AC54">
        <v>123.627106</v>
      </c>
      <c r="AD54">
        <v>123.712143</v>
      </c>
      <c r="AE54">
        <v>123.813293</v>
      </c>
      <c r="AF54">
        <v>123.925461</v>
      </c>
      <c r="AG54">
        <v>124.036011</v>
      </c>
      <c r="AH54">
        <v>124.148155</v>
      </c>
      <c r="AI54" s="32">
        <v>-1E-3</v>
      </c>
    </row>
    <row r="55" spans="1:35">
      <c r="A55" t="s">
        <v>255</v>
      </c>
      <c r="B55" t="s">
        <v>2675</v>
      </c>
      <c r="C55" t="s">
        <v>2676</v>
      </c>
      <c r="D55" t="s">
        <v>271</v>
      </c>
      <c r="F55">
        <v>26474.439452999999</v>
      </c>
      <c r="G55">
        <v>26275.306640999999</v>
      </c>
      <c r="H55">
        <v>25864.738281000002</v>
      </c>
      <c r="I55">
        <v>25424.923827999999</v>
      </c>
      <c r="J55">
        <v>25080.535156000002</v>
      </c>
      <c r="K55">
        <v>24781.728515999999</v>
      </c>
      <c r="L55">
        <v>24490.353515999999</v>
      </c>
      <c r="M55">
        <v>24154.6875</v>
      </c>
      <c r="N55">
        <v>23816.382812</v>
      </c>
      <c r="O55">
        <v>23520.125</v>
      </c>
      <c r="P55">
        <v>23260.289062</v>
      </c>
      <c r="Q55">
        <v>23027.552734000001</v>
      </c>
      <c r="R55">
        <v>22772.490234000001</v>
      </c>
      <c r="S55">
        <v>22516.123047000001</v>
      </c>
      <c r="T55">
        <v>22253.423827999999</v>
      </c>
      <c r="U55">
        <v>22050.28125</v>
      </c>
      <c r="V55">
        <v>21887.285156000002</v>
      </c>
      <c r="W55">
        <v>21736.904297000001</v>
      </c>
      <c r="X55">
        <v>21630.789062</v>
      </c>
      <c r="Y55">
        <v>21524.599609000001</v>
      </c>
      <c r="Z55">
        <v>21444.472656000002</v>
      </c>
      <c r="AA55">
        <v>21380.144531000002</v>
      </c>
      <c r="AB55">
        <v>21338.890625</v>
      </c>
      <c r="AC55">
        <v>21319.636718999998</v>
      </c>
      <c r="AD55">
        <v>21330.978515999999</v>
      </c>
      <c r="AE55">
        <v>21368.953125</v>
      </c>
      <c r="AF55">
        <v>21419.558593999998</v>
      </c>
      <c r="AG55">
        <v>21498.136718999998</v>
      </c>
      <c r="AH55">
        <v>21607.484375</v>
      </c>
      <c r="AI55" s="32">
        <v>-7.0000000000000001E-3</v>
      </c>
    </row>
    <row r="56" spans="1:35">
      <c r="A56" t="s">
        <v>259</v>
      </c>
      <c r="B56" t="s">
        <v>2677</v>
      </c>
      <c r="C56" t="s">
        <v>2678</v>
      </c>
      <c r="D56" t="s">
        <v>271</v>
      </c>
      <c r="F56">
        <v>57.428192000000003</v>
      </c>
      <c r="G56">
        <v>67.812027</v>
      </c>
      <c r="H56">
        <v>80.637009000000006</v>
      </c>
      <c r="I56">
        <v>94.973990999999998</v>
      </c>
      <c r="J56">
        <v>112.106033</v>
      </c>
      <c r="K56">
        <v>132.39259300000001</v>
      </c>
      <c r="L56">
        <v>155.63859600000001</v>
      </c>
      <c r="M56">
        <v>182.34169</v>
      </c>
      <c r="N56">
        <v>212.164154</v>
      </c>
      <c r="O56">
        <v>239.845001</v>
      </c>
      <c r="P56">
        <v>268.92163099999999</v>
      </c>
      <c r="Q56">
        <v>298.28753699999999</v>
      </c>
      <c r="R56">
        <v>328.235229</v>
      </c>
      <c r="S56">
        <v>357.42300399999999</v>
      </c>
      <c r="T56">
        <v>385.22830199999999</v>
      </c>
      <c r="U56">
        <v>412.47155800000002</v>
      </c>
      <c r="V56">
        <v>439.05050699999998</v>
      </c>
      <c r="W56">
        <v>464.62539700000002</v>
      </c>
      <c r="X56">
        <v>488.581299</v>
      </c>
      <c r="Y56">
        <v>511.21435500000001</v>
      </c>
      <c r="Z56">
        <v>532.63305700000001</v>
      </c>
      <c r="AA56">
        <v>552.37249799999995</v>
      </c>
      <c r="AB56">
        <v>570.93585199999995</v>
      </c>
      <c r="AC56">
        <v>587.90716599999996</v>
      </c>
      <c r="AD56">
        <v>603.93145800000002</v>
      </c>
      <c r="AE56">
        <v>619.66760299999999</v>
      </c>
      <c r="AF56">
        <v>635.07214399999998</v>
      </c>
      <c r="AG56">
        <v>649.73669400000006</v>
      </c>
      <c r="AH56">
        <v>663.96758999999997</v>
      </c>
      <c r="AI56" s="32">
        <v>9.0999999999999998E-2</v>
      </c>
    </row>
    <row r="57" spans="1:35">
      <c r="A57" t="s">
        <v>261</v>
      </c>
      <c r="B57" t="s">
        <v>2679</v>
      </c>
      <c r="C57" t="s">
        <v>2680</v>
      </c>
      <c r="D57" t="s">
        <v>271</v>
      </c>
      <c r="F57">
        <v>107.505577</v>
      </c>
      <c r="G57">
        <v>113.84777800000001</v>
      </c>
      <c r="H57">
        <v>122.752182</v>
      </c>
      <c r="I57">
        <v>118.38056899999999</v>
      </c>
      <c r="J57">
        <v>128.863663</v>
      </c>
      <c r="K57">
        <v>128.79482999999999</v>
      </c>
      <c r="L57">
        <v>133.25419600000001</v>
      </c>
      <c r="M57">
        <v>136.540436</v>
      </c>
      <c r="N57">
        <v>137.63580300000001</v>
      </c>
      <c r="O57">
        <v>137.40774500000001</v>
      </c>
      <c r="P57">
        <v>137.39987199999999</v>
      </c>
      <c r="Q57">
        <v>137.52301</v>
      </c>
      <c r="R57">
        <v>138.70100400000001</v>
      </c>
      <c r="S57">
        <v>141.654236</v>
      </c>
      <c r="T57">
        <v>146.39292900000001</v>
      </c>
      <c r="U57">
        <v>152.01370199999999</v>
      </c>
      <c r="V57">
        <v>158.15837099999999</v>
      </c>
      <c r="W57">
        <v>164.34667999999999</v>
      </c>
      <c r="X57">
        <v>168.489655</v>
      </c>
      <c r="Y57">
        <v>175.71121199999999</v>
      </c>
      <c r="Z57">
        <v>184.33961500000001</v>
      </c>
      <c r="AA57">
        <v>193.912994</v>
      </c>
      <c r="AB57">
        <v>203.51492300000001</v>
      </c>
      <c r="AC57">
        <v>214.54742400000001</v>
      </c>
      <c r="AD57">
        <v>225.16784699999999</v>
      </c>
      <c r="AE57">
        <v>238.10320999999999</v>
      </c>
      <c r="AF57">
        <v>253.38540599999999</v>
      </c>
      <c r="AG57">
        <v>267.18725599999999</v>
      </c>
      <c r="AH57">
        <v>281.74203499999999</v>
      </c>
      <c r="AI57" s="32">
        <v>3.5000000000000003E-2</v>
      </c>
    </row>
    <row r="58" spans="1:35">
      <c r="A58" t="s">
        <v>263</v>
      </c>
      <c r="B58" t="s">
        <v>2681</v>
      </c>
      <c r="C58" t="s">
        <v>2682</v>
      </c>
      <c r="D58" t="s">
        <v>271</v>
      </c>
      <c r="F58">
        <v>0.44304500000000002</v>
      </c>
      <c r="G58">
        <v>0.52097800000000005</v>
      </c>
      <c r="H58">
        <v>0.58653200000000005</v>
      </c>
      <c r="I58">
        <v>0.64358099999999996</v>
      </c>
      <c r="J58">
        <v>0.70382699999999998</v>
      </c>
      <c r="K58">
        <v>0.76070499999999996</v>
      </c>
      <c r="L58">
        <v>0.82146399999999997</v>
      </c>
      <c r="M58">
        <v>0.878104</v>
      </c>
      <c r="N58">
        <v>0.938114</v>
      </c>
      <c r="O58">
        <v>0.99819199999999997</v>
      </c>
      <c r="P58">
        <v>1.0574220000000001</v>
      </c>
      <c r="Q58">
        <v>1.1148070000000001</v>
      </c>
      <c r="R58">
        <v>1.1702570000000001</v>
      </c>
      <c r="S58">
        <v>1.221687</v>
      </c>
      <c r="T58">
        <v>1.266926</v>
      </c>
      <c r="U58">
        <v>1.310114</v>
      </c>
      <c r="V58">
        <v>1.3480730000000001</v>
      </c>
      <c r="W58">
        <v>1.380917</v>
      </c>
      <c r="X58">
        <v>1.4054770000000001</v>
      </c>
      <c r="Y58">
        <v>1.422318</v>
      </c>
      <c r="Z58">
        <v>1.439282</v>
      </c>
      <c r="AA58">
        <v>1.4485170000000001</v>
      </c>
      <c r="AB58">
        <v>1.4535089999999999</v>
      </c>
      <c r="AC58">
        <v>1.4530829999999999</v>
      </c>
      <c r="AD58">
        <v>1.4517659999999999</v>
      </c>
      <c r="AE58">
        <v>1.44834</v>
      </c>
      <c r="AF58">
        <v>1.4429700000000001</v>
      </c>
      <c r="AG58">
        <v>1.4353549999999999</v>
      </c>
      <c r="AH58">
        <v>1.425951</v>
      </c>
      <c r="AI58" s="32">
        <v>4.2999999999999997E-2</v>
      </c>
    </row>
    <row r="59" spans="1:35">
      <c r="A59" t="s">
        <v>230</v>
      </c>
      <c r="B59" t="s">
        <v>2683</v>
      </c>
      <c r="C59" t="s">
        <v>2645</v>
      </c>
      <c r="D59" t="s">
        <v>271</v>
      </c>
      <c r="F59">
        <v>905.84051499999998</v>
      </c>
      <c r="G59">
        <v>818.09411599999999</v>
      </c>
      <c r="H59">
        <v>750.09661900000003</v>
      </c>
      <c r="I59">
        <v>710.96716300000003</v>
      </c>
      <c r="J59">
        <v>683.21826199999998</v>
      </c>
      <c r="K59">
        <v>644.43926999999996</v>
      </c>
      <c r="L59">
        <v>605.86267099999998</v>
      </c>
      <c r="M59">
        <v>601.30419900000004</v>
      </c>
      <c r="N59">
        <v>598.79797399999995</v>
      </c>
      <c r="O59">
        <v>601.64556900000002</v>
      </c>
      <c r="P59">
        <v>607.49902299999997</v>
      </c>
      <c r="Q59">
        <v>616.87213099999997</v>
      </c>
      <c r="R59">
        <v>619.33136000000002</v>
      </c>
      <c r="S59">
        <v>618.89520300000004</v>
      </c>
      <c r="T59">
        <v>614.86352499999998</v>
      </c>
      <c r="U59">
        <v>616.29345699999999</v>
      </c>
      <c r="V59">
        <v>618.09863299999995</v>
      </c>
      <c r="W59">
        <v>620.82605000000001</v>
      </c>
      <c r="X59">
        <v>630.065247</v>
      </c>
      <c r="Y59">
        <v>633.584656</v>
      </c>
      <c r="Z59">
        <v>638.84863299999995</v>
      </c>
      <c r="AA59">
        <v>640.74737500000003</v>
      </c>
      <c r="AB59">
        <v>649.03729199999998</v>
      </c>
      <c r="AC59">
        <v>651.38903800000003</v>
      </c>
      <c r="AD59">
        <v>659.87823500000002</v>
      </c>
      <c r="AE59">
        <v>665.15924099999995</v>
      </c>
      <c r="AF59">
        <v>671.01440400000001</v>
      </c>
      <c r="AG59">
        <v>672.52191200000004</v>
      </c>
      <c r="AH59">
        <v>679.09362799999997</v>
      </c>
      <c r="AI59" s="32">
        <v>-0.01</v>
      </c>
    </row>
    <row r="60" spans="1:35">
      <c r="A60" t="s">
        <v>2646</v>
      </c>
      <c r="B60" t="s">
        <v>2684</v>
      </c>
      <c r="C60" t="s">
        <v>2648</v>
      </c>
      <c r="D60" t="s">
        <v>271</v>
      </c>
      <c r="F60">
        <v>332.52310199999999</v>
      </c>
      <c r="G60">
        <v>377.97052000000002</v>
      </c>
      <c r="H60">
        <v>384.00460800000002</v>
      </c>
      <c r="I60">
        <v>408.78292800000003</v>
      </c>
      <c r="J60">
        <v>446.260651</v>
      </c>
      <c r="K60">
        <v>477.17263800000001</v>
      </c>
      <c r="L60">
        <v>503.61007699999999</v>
      </c>
      <c r="M60">
        <v>527.57086200000003</v>
      </c>
      <c r="N60">
        <v>577.96905500000003</v>
      </c>
      <c r="O60">
        <v>628.36724900000002</v>
      </c>
      <c r="P60">
        <v>680.00372300000004</v>
      </c>
      <c r="Q60">
        <v>729.163635</v>
      </c>
      <c r="R60">
        <v>779.56182899999999</v>
      </c>
      <c r="S60">
        <v>813.16064500000005</v>
      </c>
      <c r="T60">
        <v>831.19830300000001</v>
      </c>
      <c r="U60">
        <v>846.75939900000003</v>
      </c>
      <c r="V60">
        <v>863.55883800000004</v>
      </c>
      <c r="W60">
        <v>871.95855700000004</v>
      </c>
      <c r="X60">
        <v>873.19683799999996</v>
      </c>
      <c r="Y60">
        <v>871.95855700000004</v>
      </c>
      <c r="Z60">
        <v>871.95855700000004</v>
      </c>
      <c r="AA60">
        <v>871.95855700000004</v>
      </c>
      <c r="AB60">
        <v>873.19683799999996</v>
      </c>
      <c r="AC60">
        <v>871.95855700000004</v>
      </c>
      <c r="AD60">
        <v>871.95855700000004</v>
      </c>
      <c r="AE60">
        <v>871.95855700000004</v>
      </c>
      <c r="AF60">
        <v>873.19683799999996</v>
      </c>
      <c r="AG60">
        <v>871.95855700000004</v>
      </c>
      <c r="AH60">
        <v>871.95855700000004</v>
      </c>
      <c r="AI60" s="32">
        <v>3.5000000000000003E-2</v>
      </c>
    </row>
    <row r="61" spans="1:35">
      <c r="A61" t="s">
        <v>146</v>
      </c>
      <c r="B61" t="s">
        <v>2685</v>
      </c>
      <c r="C61" t="s">
        <v>2686</v>
      </c>
      <c r="D61" t="s">
        <v>271</v>
      </c>
      <c r="F61">
        <v>27878.179688</v>
      </c>
      <c r="G61">
        <v>27653.552734000001</v>
      </c>
      <c r="H61">
        <v>27202.8125</v>
      </c>
      <c r="I61">
        <v>26758.673827999999</v>
      </c>
      <c r="J61">
        <v>26451.685547000001</v>
      </c>
      <c r="K61">
        <v>26165.287109000001</v>
      </c>
      <c r="L61">
        <v>25889.541015999999</v>
      </c>
      <c r="M61">
        <v>25603.324218999998</v>
      </c>
      <c r="N61">
        <v>25343.888672000001</v>
      </c>
      <c r="O61">
        <v>25128.390625</v>
      </c>
      <c r="P61">
        <v>24955.171875</v>
      </c>
      <c r="Q61">
        <v>24810.515625</v>
      </c>
      <c r="R61">
        <v>24639.490234000001</v>
      </c>
      <c r="S61">
        <v>24448.478515999999</v>
      </c>
      <c r="T61">
        <v>24232.375</v>
      </c>
      <c r="U61">
        <v>24079.128906000002</v>
      </c>
      <c r="V61">
        <v>23967.498047000001</v>
      </c>
      <c r="W61">
        <v>23860.042968999998</v>
      </c>
      <c r="X61">
        <v>23792.529297000001</v>
      </c>
      <c r="Y61">
        <v>23718.490234000001</v>
      </c>
      <c r="Z61">
        <v>23673.691406000002</v>
      </c>
      <c r="AA61">
        <v>23640.585938</v>
      </c>
      <c r="AB61">
        <v>23637.029297000001</v>
      </c>
      <c r="AC61">
        <v>23646.890625</v>
      </c>
      <c r="AD61">
        <v>23693.367188</v>
      </c>
      <c r="AE61">
        <v>23765.292968999998</v>
      </c>
      <c r="AF61">
        <v>23853.669922000001</v>
      </c>
      <c r="AG61">
        <v>23960.976562</v>
      </c>
      <c r="AH61">
        <v>24105.671875</v>
      </c>
      <c r="AI61" s="32">
        <v>-5.0000000000000001E-3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F4402"/>
  <sheetViews>
    <sheetView topLeftCell="C1" workbookViewId="0">
      <selection activeCell="C17" sqref="C17"/>
    </sheetView>
  </sheetViews>
  <sheetFormatPr defaultColWidth="8.7109375" defaultRowHeight="15"/>
  <cols>
    <col min="1" max="1" width="21.42578125" hidden="1" customWidth="1"/>
    <col min="2" max="2" width="46.7109375" customWidth="1"/>
  </cols>
  <sheetData>
    <row r="1" spans="1:32" ht="15" customHeight="1">
      <c r="B1" s="17" t="s">
        <v>815</v>
      </c>
    </row>
    <row r="2" spans="1:32" ht="15" customHeight="1">
      <c r="C2" s="40"/>
      <c r="D2" s="18"/>
      <c r="E2" s="7"/>
      <c r="F2" s="7"/>
      <c r="G2" s="7"/>
    </row>
    <row r="3" spans="1:32" ht="15" customHeight="1">
      <c r="C3" s="40"/>
      <c r="D3" s="40"/>
      <c r="E3" s="7"/>
      <c r="F3" s="7"/>
      <c r="G3" s="40"/>
    </row>
    <row r="4" spans="1:32" ht="15" customHeight="1">
      <c r="C4" s="40"/>
      <c r="D4" s="40"/>
      <c r="E4" s="7"/>
      <c r="F4" s="7"/>
      <c r="G4" s="7"/>
    </row>
    <row r="5" spans="1:32" ht="15" customHeight="1">
      <c r="C5" s="40"/>
      <c r="D5" s="7"/>
      <c r="E5" s="40"/>
      <c r="F5" s="7"/>
      <c r="G5" s="7"/>
    </row>
    <row r="7" spans="1:32" ht="12" customHeight="1"/>
    <row r="8" spans="1:32" ht="12" customHeight="1"/>
    <row r="9" spans="1:32" ht="12" customHeight="1"/>
    <row r="10" spans="1:32" ht="15" customHeight="1">
      <c r="A10" s="8" t="s">
        <v>827</v>
      </c>
      <c r="B10" s="20" t="s">
        <v>828</v>
      </c>
      <c r="AF10" s="37" t="s">
        <v>821</v>
      </c>
    </row>
    <row r="11" spans="1:32" ht="15" customHeight="1">
      <c r="B11" s="17" t="s">
        <v>829</v>
      </c>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830</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44</v>
      </c>
    </row>
    <row r="16" spans="1:32" ht="15" customHeight="1">
      <c r="B16" s="23" t="s">
        <v>831</v>
      </c>
    </row>
    <row r="17" spans="1:32" ht="15" customHeight="1">
      <c r="A17" s="8" t="s">
        <v>832</v>
      </c>
      <c r="B17" s="24" t="s">
        <v>833</v>
      </c>
      <c r="C17" s="25">
        <f>'AEO 2023 Table 35 Raw'!F8</f>
        <v>14447.607421999999</v>
      </c>
      <c r="D17" s="25">
        <f>'AEO 2023 Table 35 Raw'!G8</f>
        <v>14313.319336</v>
      </c>
      <c r="E17" s="25">
        <f>'AEO 2023 Table 35 Raw'!H8</f>
        <v>14066.552734000001</v>
      </c>
      <c r="F17" s="25">
        <f>'AEO 2023 Table 35 Raw'!I8</f>
        <v>13778.573242</v>
      </c>
      <c r="G17" s="25">
        <f>'AEO 2023 Table 35 Raw'!J8</f>
        <v>13556.407227</v>
      </c>
      <c r="H17" s="25">
        <f>'AEO 2023 Table 35 Raw'!K8</f>
        <v>13380.132812</v>
      </c>
      <c r="I17" s="25">
        <f>'AEO 2023 Table 35 Raw'!L8</f>
        <v>13196.650390999999</v>
      </c>
      <c r="J17" s="25">
        <f>'AEO 2023 Table 35 Raw'!M8</f>
        <v>12994.242188</v>
      </c>
      <c r="K17" s="25">
        <f>'AEO 2023 Table 35 Raw'!N8</f>
        <v>12784.722656</v>
      </c>
      <c r="L17" s="25">
        <f>'AEO 2023 Table 35 Raw'!O8</f>
        <v>12592.303711</v>
      </c>
      <c r="M17" s="25">
        <f>'AEO 2023 Table 35 Raw'!P8</f>
        <v>12399.879883</v>
      </c>
      <c r="N17" s="25">
        <f>'AEO 2023 Table 35 Raw'!Q8</f>
        <v>12240.421875</v>
      </c>
      <c r="O17" s="25">
        <f>'AEO 2023 Table 35 Raw'!R8</f>
        <v>12080.273438</v>
      </c>
      <c r="P17" s="25">
        <f>'AEO 2023 Table 35 Raw'!S8</f>
        <v>11903.265625</v>
      </c>
      <c r="Q17" s="25">
        <f>'AEO 2023 Table 35 Raw'!T8</f>
        <v>11716.102539</v>
      </c>
      <c r="R17" s="25">
        <f>'AEO 2023 Table 35 Raw'!U8</f>
        <v>11552.862305000001</v>
      </c>
      <c r="S17" s="25">
        <f>'AEO 2023 Table 35 Raw'!V8</f>
        <v>11414.745117</v>
      </c>
      <c r="T17" s="25">
        <f>'AEO 2023 Table 35 Raw'!W8</f>
        <v>11288.351562</v>
      </c>
      <c r="U17" s="25">
        <f>'AEO 2023 Table 35 Raw'!X8</f>
        <v>11182.738281</v>
      </c>
      <c r="V17" s="25">
        <f>'AEO 2023 Table 35 Raw'!Y8</f>
        <v>11082.567383</v>
      </c>
      <c r="W17" s="25">
        <f>'AEO 2023 Table 35 Raw'!Z8</f>
        <v>10999.316406</v>
      </c>
      <c r="X17" s="25">
        <f>'AEO 2023 Table 35 Raw'!AA8</f>
        <v>10931.280273</v>
      </c>
      <c r="Y17" s="25">
        <f>'AEO 2023 Table 35 Raw'!AB8</f>
        <v>10885.708008</v>
      </c>
      <c r="Z17" s="25">
        <f>'AEO 2023 Table 35 Raw'!AC8</f>
        <v>10860.390625</v>
      </c>
      <c r="AA17" s="25">
        <f>'AEO 2023 Table 35 Raw'!AD8</f>
        <v>10859.199219</v>
      </c>
      <c r="AB17" s="25">
        <f>'AEO 2023 Table 35 Raw'!AE8</f>
        <v>10884.042969</v>
      </c>
      <c r="AC17" s="25">
        <f>'AEO 2023 Table 35 Raw'!AF8</f>
        <v>10923.398438</v>
      </c>
      <c r="AD17" s="25">
        <f>'AEO 2023 Table 35 Raw'!AG8</f>
        <v>10975.913086</v>
      </c>
      <c r="AE17" s="25">
        <f>'AEO 2023 Table 35 Raw'!AH8</f>
        <v>11046.507812</v>
      </c>
      <c r="AF17" s="45">
        <f>'AEO 2023 Table 35 Raw'!AI8</f>
        <v>-0.01</v>
      </c>
    </row>
    <row r="18" spans="1:32" ht="15" customHeight="1">
      <c r="A18" s="8" t="s">
        <v>834</v>
      </c>
      <c r="B18" s="24" t="s">
        <v>835</v>
      </c>
      <c r="C18" s="25">
        <f>'AEO 2023 Table 35 Raw'!F9</f>
        <v>5617.2177730000003</v>
      </c>
      <c r="D18" s="25">
        <f>'AEO 2023 Table 35 Raw'!G9</f>
        <v>5428.5034180000002</v>
      </c>
      <c r="E18" s="25">
        <f>'AEO 2023 Table 35 Raw'!H9</f>
        <v>5191.189453</v>
      </c>
      <c r="F18" s="25">
        <f>'AEO 2023 Table 35 Raw'!I9</f>
        <v>4935.9736329999996</v>
      </c>
      <c r="G18" s="25">
        <f>'AEO 2023 Table 35 Raw'!J9</f>
        <v>4705.1977539999998</v>
      </c>
      <c r="H18" s="25">
        <f>'AEO 2023 Table 35 Raw'!K9</f>
        <v>4491.0893550000001</v>
      </c>
      <c r="I18" s="25">
        <f>'AEO 2023 Table 35 Raw'!L9</f>
        <v>4278.0898440000001</v>
      </c>
      <c r="J18" s="25">
        <f>'AEO 2023 Table 35 Raw'!M9</f>
        <v>4059.8388669999999</v>
      </c>
      <c r="K18" s="25">
        <f>'AEO 2023 Table 35 Raw'!N9</f>
        <v>3845.0900879999999</v>
      </c>
      <c r="L18" s="25">
        <f>'AEO 2023 Table 35 Raw'!O9</f>
        <v>3641.443115</v>
      </c>
      <c r="M18" s="25">
        <f>'AEO 2023 Table 35 Raw'!P9</f>
        <v>3447.7126459999999</v>
      </c>
      <c r="N18" s="25">
        <f>'AEO 2023 Table 35 Raw'!Q9</f>
        <v>3273.7714839999999</v>
      </c>
      <c r="O18" s="25">
        <f>'AEO 2023 Table 35 Raw'!R9</f>
        <v>3114.6992190000001</v>
      </c>
      <c r="P18" s="25">
        <f>'AEO 2023 Table 35 Raw'!S9</f>
        <v>2960.594482</v>
      </c>
      <c r="Q18" s="25">
        <f>'AEO 2023 Table 35 Raw'!T9</f>
        <v>2817.6606449999999</v>
      </c>
      <c r="R18" s="25">
        <f>'AEO 2023 Table 35 Raw'!U9</f>
        <v>2695.3596189999998</v>
      </c>
      <c r="S18" s="25">
        <f>'AEO 2023 Table 35 Raw'!V9</f>
        <v>2595.155518</v>
      </c>
      <c r="T18" s="25">
        <f>'AEO 2023 Table 35 Raw'!W9</f>
        <v>2508.0722660000001</v>
      </c>
      <c r="U18" s="25">
        <f>'AEO 2023 Table 35 Raw'!X9</f>
        <v>2435.8085940000001</v>
      </c>
      <c r="V18" s="25">
        <f>'AEO 2023 Table 35 Raw'!Y9</f>
        <v>2374.1186520000001</v>
      </c>
      <c r="W18" s="25">
        <f>'AEO 2023 Table 35 Raw'!Z9</f>
        <v>2325.4736330000001</v>
      </c>
      <c r="X18" s="25">
        <f>'AEO 2023 Table 35 Raw'!AA9</f>
        <v>2285.9282229999999</v>
      </c>
      <c r="Y18" s="25">
        <f>'AEO 2023 Table 35 Raw'!AB9</f>
        <v>2253.4345699999999</v>
      </c>
      <c r="Z18" s="25">
        <f>'AEO 2023 Table 35 Raw'!AC9</f>
        <v>2228.44751</v>
      </c>
      <c r="AA18" s="25">
        <f>'AEO 2023 Table 35 Raw'!AD9</f>
        <v>2209.461182</v>
      </c>
      <c r="AB18" s="25">
        <f>'AEO 2023 Table 35 Raw'!AE9</f>
        <v>2197.0107419999999</v>
      </c>
      <c r="AC18" s="25">
        <f>'AEO 2023 Table 35 Raw'!AF9</f>
        <v>2187.7121579999998</v>
      </c>
      <c r="AD18" s="25">
        <f>'AEO 2023 Table 35 Raw'!AG9</f>
        <v>2180.7695309999999</v>
      </c>
      <c r="AE18" s="25">
        <f>'AEO 2023 Table 35 Raw'!AH9</f>
        <v>2177.6904300000001</v>
      </c>
      <c r="AF18" s="45">
        <f>'AEO 2023 Table 35 Raw'!AI9</f>
        <v>-3.3000000000000002E-2</v>
      </c>
    </row>
    <row r="19" spans="1:32" ht="15" customHeight="1">
      <c r="A19" s="8" t="s">
        <v>836</v>
      </c>
      <c r="B19" s="24" t="s">
        <v>837</v>
      </c>
      <c r="C19" s="25">
        <f>'AEO 2023 Table 35 Raw'!F10</f>
        <v>8814.2333980000003</v>
      </c>
      <c r="D19" s="25">
        <f>'AEO 2023 Table 35 Raw'!G10</f>
        <v>8869.2011719999991</v>
      </c>
      <c r="E19" s="25">
        <f>'AEO 2023 Table 35 Raw'!H10</f>
        <v>8860.4306639999995</v>
      </c>
      <c r="F19" s="25">
        <f>'AEO 2023 Table 35 Raw'!I10</f>
        <v>8828.4013670000004</v>
      </c>
      <c r="G19" s="25">
        <f>'AEO 2023 Table 35 Raw'!J10</f>
        <v>8837.6757809999999</v>
      </c>
      <c r="H19" s="25">
        <f>'AEO 2023 Table 35 Raw'!K10</f>
        <v>8876.1259769999997</v>
      </c>
      <c r="I19" s="25">
        <f>'AEO 2023 Table 35 Raw'!L10</f>
        <v>8906.2558590000008</v>
      </c>
      <c r="J19" s="25">
        <f>'AEO 2023 Table 35 Raw'!M10</f>
        <v>8922.7275389999995</v>
      </c>
      <c r="K19" s="25">
        <f>'AEO 2023 Table 35 Raw'!N10</f>
        <v>8928.5761719999991</v>
      </c>
      <c r="L19" s="25">
        <f>'AEO 2023 Table 35 Raw'!O10</f>
        <v>8940.390625</v>
      </c>
      <c r="M19" s="25">
        <f>'AEO 2023 Table 35 Raw'!P10</f>
        <v>8942.2568360000005</v>
      </c>
      <c r="N19" s="25">
        <f>'AEO 2023 Table 35 Raw'!Q10</f>
        <v>8957.2431639999995</v>
      </c>
      <c r="O19" s="25">
        <f>'AEO 2023 Table 35 Raw'!R10</f>
        <v>8956.6259769999997</v>
      </c>
      <c r="P19" s="25">
        <f>'AEO 2023 Table 35 Raw'!S10</f>
        <v>8934.1679690000001</v>
      </c>
      <c r="Q19" s="25">
        <f>'AEO 2023 Table 35 Raw'!T10</f>
        <v>8890.3535159999992</v>
      </c>
      <c r="R19" s="25">
        <f>'AEO 2023 Table 35 Raw'!U10</f>
        <v>8849.7675780000009</v>
      </c>
      <c r="S19" s="25">
        <f>'AEO 2023 Table 35 Raw'!V10</f>
        <v>8812.1445309999999</v>
      </c>
      <c r="T19" s="25">
        <f>'AEO 2023 Table 35 Raw'!W10</f>
        <v>8773.0849610000005</v>
      </c>
      <c r="U19" s="25">
        <f>'AEO 2023 Table 35 Raw'!X10</f>
        <v>8739.9443360000005</v>
      </c>
      <c r="V19" s="25">
        <f>'AEO 2023 Table 35 Raw'!Y10</f>
        <v>8701.6416019999997</v>
      </c>
      <c r="W19" s="25">
        <f>'AEO 2023 Table 35 Raw'!Z10</f>
        <v>8667.1738280000009</v>
      </c>
      <c r="X19" s="25">
        <f>'AEO 2023 Table 35 Raw'!AA10</f>
        <v>8638.796875</v>
      </c>
      <c r="Y19" s="25">
        <f>'AEO 2023 Table 35 Raw'!AB10</f>
        <v>8625.8105469999991</v>
      </c>
      <c r="Z19" s="25">
        <f>'AEO 2023 Table 35 Raw'!AC10</f>
        <v>8625.5507809999999</v>
      </c>
      <c r="AA19" s="25">
        <f>'AEO 2023 Table 35 Raw'!AD10</f>
        <v>8643.3994139999995</v>
      </c>
      <c r="AB19" s="25">
        <f>'AEO 2023 Table 35 Raw'!AE10</f>
        <v>8680.7285159999992</v>
      </c>
      <c r="AC19" s="25">
        <f>'AEO 2023 Table 35 Raw'!AF10</f>
        <v>8729.4082030000009</v>
      </c>
      <c r="AD19" s="25">
        <f>'AEO 2023 Table 35 Raw'!AG10</f>
        <v>8788.8837889999995</v>
      </c>
      <c r="AE19" s="25">
        <f>'AEO 2023 Table 35 Raw'!AH10</f>
        <v>8862.5654300000006</v>
      </c>
      <c r="AF19" s="45">
        <f>'AEO 2023 Table 35 Raw'!AI10</f>
        <v>0</v>
      </c>
    </row>
    <row r="20" spans="1:32" ht="15" customHeight="1">
      <c r="A20" s="8" t="s">
        <v>838</v>
      </c>
      <c r="B20" s="24" t="s">
        <v>839</v>
      </c>
      <c r="C20" s="25">
        <f>'AEO 2023 Table 35 Raw'!F11</f>
        <v>16.156637</v>
      </c>
      <c r="D20" s="25">
        <f>'AEO 2023 Table 35 Raw'!G11</f>
        <v>15.614727</v>
      </c>
      <c r="E20" s="25">
        <f>'AEO 2023 Table 35 Raw'!H11</f>
        <v>14.932316999999999</v>
      </c>
      <c r="F20" s="25">
        <f>'AEO 2023 Table 35 Raw'!I11</f>
        <v>14.198518</v>
      </c>
      <c r="G20" s="25">
        <f>'AEO 2023 Table 35 Raw'!J11</f>
        <v>13.534452999999999</v>
      </c>
      <c r="H20" s="25">
        <f>'AEO 2023 Table 35 Raw'!K11</f>
        <v>12.917832000000001</v>
      </c>
      <c r="I20" s="25">
        <f>'AEO 2023 Table 35 Raw'!L11</f>
        <v>12.305018</v>
      </c>
      <c r="J20" s="25">
        <f>'AEO 2023 Table 35 Raw'!M11</f>
        <v>11.676231</v>
      </c>
      <c r="K20" s="25">
        <f>'AEO 2023 Table 35 Raw'!N11</f>
        <v>11.057055999999999</v>
      </c>
      <c r="L20" s="25">
        <f>'AEO 2023 Table 35 Raw'!O11</f>
        <v>10.469415</v>
      </c>
      <c r="M20" s="25">
        <f>'AEO 2023 Table 35 Raw'!P11</f>
        <v>9.9105530000000002</v>
      </c>
      <c r="N20" s="25">
        <f>'AEO 2023 Table 35 Raw'!Q11</f>
        <v>9.4076260000000005</v>
      </c>
      <c r="O20" s="25">
        <f>'AEO 2023 Table 35 Raw'!R11</f>
        <v>8.9483379999999997</v>
      </c>
      <c r="P20" s="25">
        <f>'AEO 2023 Table 35 Raw'!S11</f>
        <v>8.502955</v>
      </c>
      <c r="Q20" s="25">
        <f>'AEO 2023 Table 35 Raw'!T11</f>
        <v>8.0892909999999993</v>
      </c>
      <c r="R20" s="25">
        <f>'AEO 2023 Table 35 Raw'!U11</f>
        <v>7.7350440000000003</v>
      </c>
      <c r="S20" s="25">
        <f>'AEO 2023 Table 35 Raw'!V11</f>
        <v>7.4453899999999997</v>
      </c>
      <c r="T20" s="25">
        <f>'AEO 2023 Table 35 Raw'!W11</f>
        <v>7.1939979999999997</v>
      </c>
      <c r="U20" s="25">
        <f>'AEO 2023 Table 35 Raw'!X11</f>
        <v>6.9856109999999996</v>
      </c>
      <c r="V20" s="25">
        <f>'AEO 2023 Table 35 Raw'!Y11</f>
        <v>6.807957</v>
      </c>
      <c r="W20" s="25">
        <f>'AEO 2023 Table 35 Raw'!Z11</f>
        <v>6.668526</v>
      </c>
      <c r="X20" s="25">
        <f>'AEO 2023 Table 35 Raw'!AA11</f>
        <v>6.5555320000000004</v>
      </c>
      <c r="Y20" s="25">
        <f>'AEO 2023 Table 35 Raw'!AB11</f>
        <v>6.4628009999999998</v>
      </c>
      <c r="Z20" s="25">
        <f>'AEO 2023 Table 35 Raw'!AC11</f>
        <v>6.3921140000000003</v>
      </c>
      <c r="AA20" s="25">
        <f>'AEO 2023 Table 35 Raw'!AD11</f>
        <v>6.3387270000000004</v>
      </c>
      <c r="AB20" s="25">
        <f>'AEO 2023 Table 35 Raw'!AE11</f>
        <v>6.3040330000000004</v>
      </c>
      <c r="AC20" s="25">
        <f>'AEO 2023 Table 35 Raw'!AF11</f>
        <v>6.2782900000000001</v>
      </c>
      <c r="AD20" s="25">
        <f>'AEO 2023 Table 35 Raw'!AG11</f>
        <v>6.2593569999999996</v>
      </c>
      <c r="AE20" s="25">
        <f>'AEO 2023 Table 35 Raw'!AH11</f>
        <v>6.2514649999999996</v>
      </c>
      <c r="AF20" s="45">
        <f>'AEO 2023 Table 35 Raw'!AI11</f>
        <v>-3.3000000000000002E-2</v>
      </c>
    </row>
    <row r="21" spans="1:32" ht="15" customHeight="1">
      <c r="A21" s="8" t="s">
        <v>840</v>
      </c>
      <c r="B21" s="24" t="s">
        <v>841</v>
      </c>
      <c r="C21" s="25">
        <f>'AEO 2023 Table 35 Raw'!F12</f>
        <v>950.06707800000004</v>
      </c>
      <c r="D21" s="25">
        <f>'AEO 2023 Table 35 Raw'!G12</f>
        <v>927.43151899999998</v>
      </c>
      <c r="E21" s="25">
        <f>'AEO 2023 Table 35 Raw'!H12</f>
        <v>901.69171100000005</v>
      </c>
      <c r="F21" s="25">
        <f>'AEO 2023 Table 35 Raw'!I12</f>
        <v>884.45953399999996</v>
      </c>
      <c r="G21" s="25">
        <f>'AEO 2023 Table 35 Raw'!J12</f>
        <v>871.48339799999997</v>
      </c>
      <c r="H21" s="25">
        <f>'AEO 2023 Table 35 Raw'!K12</f>
        <v>859.32513400000005</v>
      </c>
      <c r="I21" s="25">
        <f>'AEO 2023 Table 35 Raw'!L12</f>
        <v>849.26849400000003</v>
      </c>
      <c r="J21" s="25">
        <f>'AEO 2023 Table 35 Raw'!M12</f>
        <v>840.25915499999996</v>
      </c>
      <c r="K21" s="25">
        <f>'AEO 2023 Table 35 Raw'!N12</f>
        <v>831.36639400000001</v>
      </c>
      <c r="L21" s="25">
        <f>'AEO 2023 Table 35 Raw'!O12</f>
        <v>824.56054700000004</v>
      </c>
      <c r="M21" s="25">
        <f>'AEO 2023 Table 35 Raw'!P12</f>
        <v>821.34234600000002</v>
      </c>
      <c r="N21" s="25">
        <f>'AEO 2023 Table 35 Raw'!Q12</f>
        <v>818.52441399999998</v>
      </c>
      <c r="O21" s="25">
        <f>'AEO 2023 Table 35 Raw'!R12</f>
        <v>814.83673099999999</v>
      </c>
      <c r="P21" s="25">
        <f>'AEO 2023 Table 35 Raw'!S12</f>
        <v>811.95385699999997</v>
      </c>
      <c r="Q21" s="25">
        <f>'AEO 2023 Table 35 Raw'!T12</f>
        <v>809.40844700000002</v>
      </c>
      <c r="R21" s="25">
        <f>'AEO 2023 Table 35 Raw'!U12</f>
        <v>808.91735800000004</v>
      </c>
      <c r="S21" s="25">
        <f>'AEO 2023 Table 35 Raw'!V12</f>
        <v>809.92602499999998</v>
      </c>
      <c r="T21" s="25">
        <f>'AEO 2023 Table 35 Raw'!W12</f>
        <v>810.87994400000002</v>
      </c>
      <c r="U21" s="25">
        <f>'AEO 2023 Table 35 Raw'!X12</f>
        <v>813.33953899999995</v>
      </c>
      <c r="V21" s="25">
        <f>'AEO 2023 Table 35 Raw'!Y12</f>
        <v>816.35626200000002</v>
      </c>
      <c r="W21" s="25">
        <f>'AEO 2023 Table 35 Raw'!Z12</f>
        <v>820.26946999999996</v>
      </c>
      <c r="X21" s="25">
        <f>'AEO 2023 Table 35 Raw'!AA12</f>
        <v>823.41033900000002</v>
      </c>
      <c r="Y21" s="25">
        <f>'AEO 2023 Table 35 Raw'!AB12</f>
        <v>826.18591300000003</v>
      </c>
      <c r="Z21" s="25">
        <f>'AEO 2023 Table 35 Raw'!AC12</f>
        <v>830.09173599999997</v>
      </c>
      <c r="AA21" s="25">
        <f>'AEO 2023 Table 35 Raw'!AD12</f>
        <v>834.68682899999999</v>
      </c>
      <c r="AB21" s="25">
        <f>'AEO 2023 Table 35 Raw'!AE12</f>
        <v>839.99987799999997</v>
      </c>
      <c r="AC21" s="25">
        <f>'AEO 2023 Table 35 Raw'!AF12</f>
        <v>844.45477300000005</v>
      </c>
      <c r="AD21" s="25">
        <f>'AEO 2023 Table 35 Raw'!AG12</f>
        <v>850.153503</v>
      </c>
      <c r="AE21" s="25">
        <f>'AEO 2023 Table 35 Raw'!AH12</f>
        <v>857.44146699999999</v>
      </c>
      <c r="AF21" s="45">
        <f>'AEO 2023 Table 35 Raw'!AI12</f>
        <v>-4.0000000000000001E-3</v>
      </c>
    </row>
    <row r="22" spans="1:32" ht="15" customHeight="1">
      <c r="A22" s="8" t="s">
        <v>842</v>
      </c>
      <c r="B22" s="24" t="s">
        <v>843</v>
      </c>
      <c r="C22" s="25">
        <f>'AEO 2023 Table 35 Raw'!F13</f>
        <v>211.79267899999999</v>
      </c>
      <c r="D22" s="25">
        <f>'AEO 2023 Table 35 Raw'!G13</f>
        <v>221.35264599999999</v>
      </c>
      <c r="E22" s="25">
        <f>'AEO 2023 Table 35 Raw'!H13</f>
        <v>226.360748</v>
      </c>
      <c r="F22" s="25">
        <f>'AEO 2023 Table 35 Raw'!I13</f>
        <v>226.85597200000001</v>
      </c>
      <c r="G22" s="25">
        <f>'AEO 2023 Table 35 Raw'!J13</f>
        <v>227.17091400000001</v>
      </c>
      <c r="H22" s="25">
        <f>'AEO 2023 Table 35 Raw'!K13</f>
        <v>227.42456100000001</v>
      </c>
      <c r="I22" s="25">
        <f>'AEO 2023 Table 35 Raw'!L13</f>
        <v>227.351181</v>
      </c>
      <c r="J22" s="25">
        <f>'AEO 2023 Table 35 Raw'!M13</f>
        <v>226.97782900000001</v>
      </c>
      <c r="K22" s="25">
        <f>'AEO 2023 Table 35 Raw'!N13</f>
        <v>226.290436</v>
      </c>
      <c r="L22" s="25">
        <f>'AEO 2023 Table 35 Raw'!O13</f>
        <v>225.171143</v>
      </c>
      <c r="M22" s="25">
        <f>'AEO 2023 Table 35 Raw'!P13</f>
        <v>224.09106399999999</v>
      </c>
      <c r="N22" s="25">
        <f>'AEO 2023 Table 35 Raw'!Q13</f>
        <v>223.555252</v>
      </c>
      <c r="O22" s="25">
        <f>'AEO 2023 Table 35 Raw'!R13</f>
        <v>222.82238799999999</v>
      </c>
      <c r="P22" s="25">
        <f>'AEO 2023 Table 35 Raw'!S13</f>
        <v>221.78663599999999</v>
      </c>
      <c r="Q22" s="25">
        <f>'AEO 2023 Table 35 Raw'!T13</f>
        <v>220.55602999999999</v>
      </c>
      <c r="R22" s="25">
        <f>'AEO 2023 Table 35 Raw'!U13</f>
        <v>219.32922400000001</v>
      </c>
      <c r="S22" s="25">
        <f>'AEO 2023 Table 35 Raw'!V13</f>
        <v>217.81092799999999</v>
      </c>
      <c r="T22" s="25">
        <f>'AEO 2023 Table 35 Raw'!W13</f>
        <v>215.70451399999999</v>
      </c>
      <c r="U22" s="25">
        <f>'AEO 2023 Table 35 Raw'!X13</f>
        <v>213.86698899999999</v>
      </c>
      <c r="V22" s="25">
        <f>'AEO 2023 Table 35 Raw'!Y13</f>
        <v>212.02500900000001</v>
      </c>
      <c r="W22" s="25">
        <f>'AEO 2023 Table 35 Raw'!Z13</f>
        <v>210.17111199999999</v>
      </c>
      <c r="X22" s="25">
        <f>'AEO 2023 Table 35 Raw'!AA13</f>
        <v>208.09629799999999</v>
      </c>
      <c r="Y22" s="25">
        <f>'AEO 2023 Table 35 Raw'!AB13</f>
        <v>205.94572400000001</v>
      </c>
      <c r="Z22" s="25">
        <f>'AEO 2023 Table 35 Raw'!AC13</f>
        <v>203.864014</v>
      </c>
      <c r="AA22" s="25">
        <f>'AEO 2023 Table 35 Raw'!AD13</f>
        <v>201.65756200000001</v>
      </c>
      <c r="AB22" s="25">
        <f>'AEO 2023 Table 35 Raw'!AE13</f>
        <v>199.53419500000001</v>
      </c>
      <c r="AC22" s="25">
        <f>'AEO 2023 Table 35 Raw'!AF13</f>
        <v>197.40910299999999</v>
      </c>
      <c r="AD22" s="25">
        <f>'AEO 2023 Table 35 Raw'!AG13</f>
        <v>194.99052399999999</v>
      </c>
      <c r="AE22" s="25">
        <f>'AEO 2023 Table 35 Raw'!AH13</f>
        <v>192.72607400000001</v>
      </c>
      <c r="AF22" s="45">
        <f>'AEO 2023 Table 35 Raw'!AI13</f>
        <v>-3.0000000000000001E-3</v>
      </c>
    </row>
    <row r="23" spans="1:32" ht="15" customHeight="1">
      <c r="A23" s="8" t="s">
        <v>844</v>
      </c>
      <c r="B23" s="24" t="s">
        <v>845</v>
      </c>
      <c r="C23" s="25">
        <f>'AEO 2023 Table 35 Raw'!F14</f>
        <v>91.866462999999996</v>
      </c>
      <c r="D23" s="25">
        <f>'AEO 2023 Table 35 Raw'!G14</f>
        <v>95.047843999999998</v>
      </c>
      <c r="E23" s="25">
        <f>'AEO 2023 Table 35 Raw'!H14</f>
        <v>98.100082</v>
      </c>
      <c r="F23" s="25">
        <f>'AEO 2023 Table 35 Raw'!I14</f>
        <v>98.297370999999998</v>
      </c>
      <c r="G23" s="25">
        <f>'AEO 2023 Table 35 Raw'!J14</f>
        <v>99.015793000000002</v>
      </c>
      <c r="H23" s="25">
        <f>'AEO 2023 Table 35 Raw'!K14</f>
        <v>99.818306000000007</v>
      </c>
      <c r="I23" s="25">
        <f>'AEO 2023 Table 35 Raw'!L14</f>
        <v>100.435158</v>
      </c>
      <c r="J23" s="25">
        <f>'AEO 2023 Table 35 Raw'!M14</f>
        <v>100.902916</v>
      </c>
      <c r="K23" s="25">
        <f>'AEO 2023 Table 35 Raw'!N14</f>
        <v>101.160149</v>
      </c>
      <c r="L23" s="25">
        <f>'AEO 2023 Table 35 Raw'!O14</f>
        <v>101.078728</v>
      </c>
      <c r="M23" s="25">
        <f>'AEO 2023 Table 35 Raw'!P14</f>
        <v>101.03228</v>
      </c>
      <c r="N23" s="25">
        <f>'AEO 2023 Table 35 Raw'!Q14</f>
        <v>100.937263</v>
      </c>
      <c r="O23" s="25">
        <f>'AEO 2023 Table 35 Raw'!R14</f>
        <v>100.906296</v>
      </c>
      <c r="P23" s="25">
        <f>'AEO 2023 Table 35 Raw'!S14</f>
        <v>100.527382</v>
      </c>
      <c r="Q23" s="25">
        <f>'AEO 2023 Table 35 Raw'!T14</f>
        <v>99.915215000000003</v>
      </c>
      <c r="R23" s="25">
        <f>'AEO 2023 Table 35 Raw'!U14</f>
        <v>99.245552000000004</v>
      </c>
      <c r="S23" s="25">
        <f>'AEO 2023 Table 35 Raw'!V14</f>
        <v>98.604225</v>
      </c>
      <c r="T23" s="25">
        <f>'AEO 2023 Table 35 Raw'!W14</f>
        <v>97.455551</v>
      </c>
      <c r="U23" s="25">
        <f>'AEO 2023 Table 35 Raw'!X14</f>
        <v>96.610405</v>
      </c>
      <c r="V23" s="25">
        <f>'AEO 2023 Table 35 Raw'!Y14</f>
        <v>95.781234999999995</v>
      </c>
      <c r="W23" s="25">
        <f>'AEO 2023 Table 35 Raw'!Z14</f>
        <v>95.010138999999995</v>
      </c>
      <c r="X23" s="25">
        <f>'AEO 2023 Table 35 Raw'!AA14</f>
        <v>94.064087000000001</v>
      </c>
      <c r="Y23" s="25">
        <f>'AEO 2023 Table 35 Raw'!AB14</f>
        <v>93.072463999999997</v>
      </c>
      <c r="Z23" s="25">
        <f>'AEO 2023 Table 35 Raw'!AC14</f>
        <v>92.183280999999994</v>
      </c>
      <c r="AA23" s="25">
        <f>'AEO 2023 Table 35 Raw'!AD14</f>
        <v>91.261589000000001</v>
      </c>
      <c r="AB23" s="25">
        <f>'AEO 2023 Table 35 Raw'!AE14</f>
        <v>90.434334000000007</v>
      </c>
      <c r="AC23" s="25">
        <f>'AEO 2023 Table 35 Raw'!AF14</f>
        <v>89.623856000000004</v>
      </c>
      <c r="AD23" s="25">
        <f>'AEO 2023 Table 35 Raw'!AG14</f>
        <v>88.543518000000006</v>
      </c>
      <c r="AE23" s="25">
        <f>'AEO 2023 Table 35 Raw'!AH14</f>
        <v>87.624701999999999</v>
      </c>
      <c r="AF23" s="45">
        <f>'AEO 2023 Table 35 Raw'!AI14</f>
        <v>-2E-3</v>
      </c>
    </row>
    <row r="24" spans="1:32" ht="15" customHeight="1">
      <c r="A24" s="8" t="s">
        <v>846</v>
      </c>
      <c r="B24" s="24" t="s">
        <v>847</v>
      </c>
      <c r="C24" s="25">
        <f>'AEO 2023 Table 35 Raw'!F15</f>
        <v>26.104420000000001</v>
      </c>
      <c r="D24" s="25">
        <f>'AEO 2023 Table 35 Raw'!G15</f>
        <v>27.958748</v>
      </c>
      <c r="E24" s="25">
        <f>'AEO 2023 Table 35 Raw'!H15</f>
        <v>29.360862999999998</v>
      </c>
      <c r="F24" s="25">
        <f>'AEO 2023 Table 35 Raw'!I15</f>
        <v>30.404257000000001</v>
      </c>
      <c r="G24" s="25">
        <f>'AEO 2023 Table 35 Raw'!J15</f>
        <v>31.176168000000001</v>
      </c>
      <c r="H24" s="25">
        <f>'AEO 2023 Table 35 Raw'!K15</f>
        <v>31.735724999999999</v>
      </c>
      <c r="I24" s="25">
        <f>'AEO 2023 Table 35 Raw'!L15</f>
        <v>32.137633999999998</v>
      </c>
      <c r="J24" s="25">
        <f>'AEO 2023 Table 35 Raw'!M15</f>
        <v>32.421238000000002</v>
      </c>
      <c r="K24" s="25">
        <f>'AEO 2023 Table 35 Raw'!N15</f>
        <v>32.616638000000002</v>
      </c>
      <c r="L24" s="25">
        <f>'AEO 2023 Table 35 Raw'!O15</f>
        <v>32.746367999999997</v>
      </c>
      <c r="M24" s="25">
        <f>'AEO 2023 Table 35 Raw'!P15</f>
        <v>32.823729999999998</v>
      </c>
      <c r="N24" s="25">
        <f>'AEO 2023 Table 35 Raw'!Q15</f>
        <v>32.850150999999997</v>
      </c>
      <c r="O24" s="25">
        <f>'AEO 2023 Table 35 Raw'!R15</f>
        <v>32.831726000000003</v>
      </c>
      <c r="P24" s="25">
        <f>'AEO 2023 Table 35 Raw'!S15</f>
        <v>32.779494999999997</v>
      </c>
      <c r="Q24" s="25">
        <f>'AEO 2023 Table 35 Raw'!T15</f>
        <v>32.700462000000002</v>
      </c>
      <c r="R24" s="25">
        <f>'AEO 2023 Table 35 Raw'!U15</f>
        <v>32.598652000000001</v>
      </c>
      <c r="S24" s="25">
        <f>'AEO 2023 Table 35 Raw'!V15</f>
        <v>32.498699000000002</v>
      </c>
      <c r="T24" s="25">
        <f>'AEO 2023 Table 35 Raw'!W15</f>
        <v>32.391376000000001</v>
      </c>
      <c r="U24" s="25">
        <f>'AEO 2023 Table 35 Raw'!X15</f>
        <v>32.277873999999997</v>
      </c>
      <c r="V24" s="25">
        <f>'AEO 2023 Table 35 Raw'!Y15</f>
        <v>32.156567000000003</v>
      </c>
      <c r="W24" s="25">
        <f>'AEO 2023 Table 35 Raw'!Z15</f>
        <v>32.032176999999997</v>
      </c>
      <c r="X24" s="25">
        <f>'AEO 2023 Table 35 Raw'!AA15</f>
        <v>31.905846</v>
      </c>
      <c r="Y24" s="25">
        <f>'AEO 2023 Table 35 Raw'!AB15</f>
        <v>31.778054999999998</v>
      </c>
      <c r="Z24" s="25">
        <f>'AEO 2023 Table 35 Raw'!AC15</f>
        <v>31.647835000000001</v>
      </c>
      <c r="AA24" s="25">
        <f>'AEO 2023 Table 35 Raw'!AD15</f>
        <v>31.517433</v>
      </c>
      <c r="AB24" s="25">
        <f>'AEO 2023 Table 35 Raw'!AE15</f>
        <v>31.386583000000002</v>
      </c>
      <c r="AC24" s="25">
        <f>'AEO 2023 Table 35 Raw'!AF15</f>
        <v>31.254867999999998</v>
      </c>
      <c r="AD24" s="25">
        <f>'AEO 2023 Table 35 Raw'!AG15</f>
        <v>31.125091999999999</v>
      </c>
      <c r="AE24" s="25">
        <f>'AEO 2023 Table 35 Raw'!AH15</f>
        <v>30.995487000000001</v>
      </c>
      <c r="AF24" s="45">
        <f>'AEO 2023 Table 35 Raw'!AI15</f>
        <v>6.0000000000000001E-3</v>
      </c>
    </row>
    <row r="25" spans="1:32" ht="15" customHeight="1">
      <c r="A25" s="8" t="s">
        <v>848</v>
      </c>
      <c r="B25" s="24" t="s">
        <v>849</v>
      </c>
      <c r="C25" s="25">
        <f>'AEO 2023 Table 35 Raw'!F16</f>
        <v>93.821793</v>
      </c>
      <c r="D25" s="25">
        <f>'AEO 2023 Table 35 Raw'!G16</f>
        <v>98.346069</v>
      </c>
      <c r="E25" s="25">
        <f>'AEO 2023 Table 35 Raw'!H16</f>
        <v>98.899811</v>
      </c>
      <c r="F25" s="25">
        <f>'AEO 2023 Table 35 Raw'!I16</f>
        <v>98.154319999999998</v>
      </c>
      <c r="G25" s="25">
        <f>'AEO 2023 Table 35 Raw'!J16</f>
        <v>96.978966</v>
      </c>
      <c r="H25" s="25">
        <f>'AEO 2023 Table 35 Raw'!K16</f>
        <v>95.870536999999999</v>
      </c>
      <c r="I25" s="25">
        <f>'AEO 2023 Table 35 Raw'!L16</f>
        <v>94.778396999999998</v>
      </c>
      <c r="J25" s="25">
        <f>'AEO 2023 Table 35 Raw'!M16</f>
        <v>93.653671000000003</v>
      </c>
      <c r="K25" s="25">
        <f>'AEO 2023 Table 35 Raw'!N16</f>
        <v>92.513656999999995</v>
      </c>
      <c r="L25" s="25">
        <f>'AEO 2023 Table 35 Raw'!O16</f>
        <v>91.346046000000001</v>
      </c>
      <c r="M25" s="25">
        <f>'AEO 2023 Table 35 Raw'!P16</f>
        <v>90.235045999999997</v>
      </c>
      <c r="N25" s="25">
        <f>'AEO 2023 Table 35 Raw'!Q16</f>
        <v>89.767821999999995</v>
      </c>
      <c r="O25" s="25">
        <f>'AEO 2023 Table 35 Raw'!R16</f>
        <v>89.084404000000006</v>
      </c>
      <c r="P25" s="25">
        <f>'AEO 2023 Table 35 Raw'!S16</f>
        <v>88.479789999999994</v>
      </c>
      <c r="Q25" s="25">
        <f>'AEO 2023 Table 35 Raw'!T16</f>
        <v>87.940360999999996</v>
      </c>
      <c r="R25" s="25">
        <f>'AEO 2023 Table 35 Raw'!U16</f>
        <v>87.485000999999997</v>
      </c>
      <c r="S25" s="25">
        <f>'AEO 2023 Table 35 Raw'!V16</f>
        <v>86.707999999999998</v>
      </c>
      <c r="T25" s="25">
        <f>'AEO 2023 Table 35 Raw'!W16</f>
        <v>85.857574</v>
      </c>
      <c r="U25" s="25">
        <f>'AEO 2023 Table 35 Raw'!X16</f>
        <v>84.978706000000003</v>
      </c>
      <c r="V25" s="25">
        <f>'AEO 2023 Table 35 Raw'!Y16</f>
        <v>84.087226999999999</v>
      </c>
      <c r="W25" s="25">
        <f>'AEO 2023 Table 35 Raw'!Z16</f>
        <v>83.128783999999996</v>
      </c>
      <c r="X25" s="25">
        <f>'AEO 2023 Table 35 Raw'!AA16</f>
        <v>82.126366000000004</v>
      </c>
      <c r="Y25" s="25">
        <f>'AEO 2023 Table 35 Raw'!AB16</f>
        <v>81.095184000000003</v>
      </c>
      <c r="Z25" s="25">
        <f>'AEO 2023 Table 35 Raw'!AC16</f>
        <v>80.032905999999997</v>
      </c>
      <c r="AA25" s="25">
        <f>'AEO 2023 Table 35 Raw'!AD16</f>
        <v>78.878570999999994</v>
      </c>
      <c r="AB25" s="25">
        <f>'AEO 2023 Table 35 Raw'!AE16</f>
        <v>77.713295000000002</v>
      </c>
      <c r="AC25" s="25">
        <f>'AEO 2023 Table 35 Raw'!AF16</f>
        <v>76.530395999999996</v>
      </c>
      <c r="AD25" s="25">
        <f>'AEO 2023 Table 35 Raw'!AG16</f>
        <v>75.321915000000004</v>
      </c>
      <c r="AE25" s="25">
        <f>'AEO 2023 Table 35 Raw'!AH16</f>
        <v>74.105903999999995</v>
      </c>
      <c r="AF25" s="45">
        <f>'AEO 2023 Table 35 Raw'!AI16</f>
        <v>-8.0000000000000002E-3</v>
      </c>
    </row>
    <row r="26" spans="1:32" ht="15" customHeight="1">
      <c r="A26" s="8" t="s">
        <v>850</v>
      </c>
      <c r="B26" s="24" t="s">
        <v>851</v>
      </c>
      <c r="C26" s="25">
        <f>'AEO 2023 Table 35 Raw'!F17</f>
        <v>5921.6064450000003</v>
      </c>
      <c r="D26" s="25">
        <f>'AEO 2023 Table 35 Raw'!G17</f>
        <v>5758.8461909999996</v>
      </c>
      <c r="E26" s="25">
        <f>'AEO 2023 Table 35 Raw'!H17</f>
        <v>5615.3227539999998</v>
      </c>
      <c r="F26" s="25">
        <f>'AEO 2023 Table 35 Raw'!I17</f>
        <v>5522.4594729999999</v>
      </c>
      <c r="G26" s="25">
        <f>'AEO 2023 Table 35 Raw'!J17</f>
        <v>5456.8017579999996</v>
      </c>
      <c r="H26" s="25">
        <f>'AEO 2023 Table 35 Raw'!K17</f>
        <v>5375.783203</v>
      </c>
      <c r="I26" s="25">
        <f>'AEO 2023 Table 35 Raw'!L17</f>
        <v>5295.0048829999996</v>
      </c>
      <c r="J26" s="25">
        <f>'AEO 2023 Table 35 Raw'!M17</f>
        <v>5208.1630859999996</v>
      </c>
      <c r="K26" s="25">
        <f>'AEO 2023 Table 35 Raw'!N17</f>
        <v>5129.4189450000003</v>
      </c>
      <c r="L26" s="25">
        <f>'AEO 2023 Table 35 Raw'!O17</f>
        <v>5059.7778319999998</v>
      </c>
      <c r="M26" s="25">
        <f>'AEO 2023 Table 35 Raw'!P17</f>
        <v>5009.6132809999999</v>
      </c>
      <c r="N26" s="25">
        <f>'AEO 2023 Table 35 Raw'!Q17</f>
        <v>4957.8959960000002</v>
      </c>
      <c r="O26" s="25">
        <f>'AEO 2023 Table 35 Raw'!R17</f>
        <v>4903.5463870000003</v>
      </c>
      <c r="P26" s="25">
        <f>'AEO 2023 Table 35 Raw'!S17</f>
        <v>4860.4370120000003</v>
      </c>
      <c r="Q26" s="25">
        <f>'AEO 2023 Table 35 Raw'!T17</f>
        <v>4815.5263670000004</v>
      </c>
      <c r="R26" s="25">
        <f>'AEO 2023 Table 35 Raw'!U17</f>
        <v>4791.6870120000003</v>
      </c>
      <c r="S26" s="25">
        <f>'AEO 2023 Table 35 Raw'!V17</f>
        <v>4773.9067379999997</v>
      </c>
      <c r="T26" s="25">
        <f>'AEO 2023 Table 35 Raw'!W17</f>
        <v>4755.3203119999998</v>
      </c>
      <c r="U26" s="25">
        <f>'AEO 2023 Table 35 Raw'!X17</f>
        <v>4745.1215819999998</v>
      </c>
      <c r="V26" s="25">
        <f>'AEO 2023 Table 35 Raw'!Y17</f>
        <v>4736.1166990000002</v>
      </c>
      <c r="W26" s="25">
        <f>'AEO 2023 Table 35 Raw'!Z17</f>
        <v>4733.9057620000003</v>
      </c>
      <c r="X26" s="25">
        <f>'AEO 2023 Table 35 Raw'!AA17</f>
        <v>4732.7148440000001</v>
      </c>
      <c r="Y26" s="25">
        <f>'AEO 2023 Table 35 Raw'!AB17</f>
        <v>4731.6547849999997</v>
      </c>
      <c r="Z26" s="25">
        <f>'AEO 2023 Table 35 Raw'!AC17</f>
        <v>4729.873047</v>
      </c>
      <c r="AA26" s="25">
        <f>'AEO 2023 Table 35 Raw'!AD17</f>
        <v>4730.2021480000003</v>
      </c>
      <c r="AB26" s="25">
        <f>'AEO 2023 Table 35 Raw'!AE17</f>
        <v>4729.4658200000003</v>
      </c>
      <c r="AC26" s="25">
        <f>'AEO 2023 Table 35 Raw'!AF17</f>
        <v>4727.9716799999997</v>
      </c>
      <c r="AD26" s="25">
        <f>'AEO 2023 Table 35 Raw'!AG17</f>
        <v>4734.9438479999999</v>
      </c>
      <c r="AE26" s="25">
        <f>'AEO 2023 Table 35 Raw'!AH17</f>
        <v>4747.1035160000001</v>
      </c>
      <c r="AF26" s="45">
        <f>'AEO 2023 Table 35 Raw'!AI17</f>
        <v>-8.0000000000000002E-3</v>
      </c>
    </row>
    <row r="27" spans="1:32" ht="15" customHeight="1">
      <c r="A27" s="8" t="s">
        <v>852</v>
      </c>
      <c r="B27" s="24" t="s">
        <v>853</v>
      </c>
      <c r="C27" s="25">
        <f>'AEO 2023 Table 35 Raw'!F18</f>
        <v>748.63781700000004</v>
      </c>
      <c r="D27" s="25">
        <f>'AEO 2023 Table 35 Raw'!G18</f>
        <v>732.18176300000005</v>
      </c>
      <c r="E27" s="25">
        <f>'AEO 2023 Table 35 Raw'!H18</f>
        <v>720.222351</v>
      </c>
      <c r="F27" s="25">
        <f>'AEO 2023 Table 35 Raw'!I18</f>
        <v>712.26513699999998</v>
      </c>
      <c r="G27" s="25">
        <f>'AEO 2023 Table 35 Raw'!J18</f>
        <v>704.63708499999996</v>
      </c>
      <c r="H27" s="25">
        <f>'AEO 2023 Table 35 Raw'!K18</f>
        <v>693.10375999999997</v>
      </c>
      <c r="I27" s="25">
        <f>'AEO 2023 Table 35 Raw'!L18</f>
        <v>681.51898200000005</v>
      </c>
      <c r="J27" s="25">
        <f>'AEO 2023 Table 35 Raw'!M18</f>
        <v>670.97247300000004</v>
      </c>
      <c r="K27" s="25">
        <f>'AEO 2023 Table 35 Raw'!N18</f>
        <v>664.23034700000005</v>
      </c>
      <c r="L27" s="25">
        <f>'AEO 2023 Table 35 Raw'!O18</f>
        <v>660.79870600000004</v>
      </c>
      <c r="M27" s="25">
        <f>'AEO 2023 Table 35 Raw'!P18</f>
        <v>661.24517800000001</v>
      </c>
      <c r="N27" s="25">
        <f>'AEO 2023 Table 35 Raw'!Q18</f>
        <v>662.369507</v>
      </c>
      <c r="O27" s="25">
        <f>'AEO 2023 Table 35 Raw'!R18</f>
        <v>663.70324700000003</v>
      </c>
      <c r="P27" s="25">
        <f>'AEO 2023 Table 35 Raw'!S18</f>
        <v>666.36852999999996</v>
      </c>
      <c r="Q27" s="25">
        <f>'AEO 2023 Table 35 Raw'!T18</f>
        <v>668.24157700000001</v>
      </c>
      <c r="R27" s="25">
        <f>'AEO 2023 Table 35 Raw'!U18</f>
        <v>672.17394999999999</v>
      </c>
      <c r="S27" s="25">
        <f>'AEO 2023 Table 35 Raw'!V18</f>
        <v>676.03515600000003</v>
      </c>
      <c r="T27" s="25">
        <f>'AEO 2023 Table 35 Raw'!W18</f>
        <v>679.41424600000005</v>
      </c>
      <c r="U27" s="25">
        <f>'AEO 2023 Table 35 Raw'!X18</f>
        <v>684.28772000000004</v>
      </c>
      <c r="V27" s="25">
        <f>'AEO 2023 Table 35 Raw'!Y18</f>
        <v>690.63830600000006</v>
      </c>
      <c r="W27" s="25">
        <f>'AEO 2023 Table 35 Raw'!Z18</f>
        <v>698.07110599999999</v>
      </c>
      <c r="X27" s="25">
        <f>'AEO 2023 Table 35 Raw'!AA18</f>
        <v>705.62060499999995</v>
      </c>
      <c r="Y27" s="25">
        <f>'AEO 2023 Table 35 Raw'!AB18</f>
        <v>713.18573000000004</v>
      </c>
      <c r="Z27" s="25">
        <f>'AEO 2023 Table 35 Raw'!AC18</f>
        <v>721.23553500000003</v>
      </c>
      <c r="AA27" s="25">
        <f>'AEO 2023 Table 35 Raw'!AD18</f>
        <v>730.61541699999998</v>
      </c>
      <c r="AB27" s="25">
        <f>'AEO 2023 Table 35 Raw'!AE18</f>
        <v>740.51544200000001</v>
      </c>
      <c r="AC27" s="25">
        <f>'AEO 2023 Table 35 Raw'!AF18</f>
        <v>750.55602999999996</v>
      </c>
      <c r="AD27" s="25">
        <f>'AEO 2023 Table 35 Raw'!AG18</f>
        <v>761.51873799999998</v>
      </c>
      <c r="AE27" s="25">
        <f>'AEO 2023 Table 35 Raw'!AH18</f>
        <v>773.14770499999997</v>
      </c>
      <c r="AF27" s="45">
        <f>'AEO 2023 Table 35 Raw'!AI18</f>
        <v>1E-3</v>
      </c>
    </row>
    <row r="28" spans="1:32" ht="15" customHeight="1">
      <c r="A28" s="8" t="s">
        <v>854</v>
      </c>
      <c r="B28" s="24" t="s">
        <v>855</v>
      </c>
      <c r="C28" s="25">
        <f>'AEO 2023 Table 35 Raw'!F19</f>
        <v>969.94122300000004</v>
      </c>
      <c r="D28" s="25">
        <f>'AEO 2023 Table 35 Raw'!G19</f>
        <v>940.81146200000001</v>
      </c>
      <c r="E28" s="25">
        <f>'AEO 2023 Table 35 Raw'!H19</f>
        <v>917.15948500000002</v>
      </c>
      <c r="F28" s="25">
        <f>'AEO 2023 Table 35 Raw'!I19</f>
        <v>901.62676999999996</v>
      </c>
      <c r="G28" s="25">
        <f>'AEO 2023 Table 35 Raw'!J19</f>
        <v>890.98638900000003</v>
      </c>
      <c r="H28" s="25">
        <f>'AEO 2023 Table 35 Raw'!K19</f>
        <v>878.49054000000001</v>
      </c>
      <c r="I28" s="25">
        <f>'AEO 2023 Table 35 Raw'!L19</f>
        <v>867.02569600000004</v>
      </c>
      <c r="J28" s="25">
        <f>'AEO 2023 Table 35 Raw'!M19</f>
        <v>854.45898399999999</v>
      </c>
      <c r="K28" s="25">
        <f>'AEO 2023 Table 35 Raw'!N19</f>
        <v>843.13281199999994</v>
      </c>
      <c r="L28" s="25">
        <f>'AEO 2023 Table 35 Raw'!O19</f>
        <v>833.16595500000005</v>
      </c>
      <c r="M28" s="25">
        <f>'AEO 2023 Table 35 Raw'!P19</f>
        <v>827.27282700000001</v>
      </c>
      <c r="N28" s="25">
        <f>'AEO 2023 Table 35 Raw'!Q19</f>
        <v>820.74212599999998</v>
      </c>
      <c r="O28" s="25">
        <f>'AEO 2023 Table 35 Raw'!R19</f>
        <v>813.97699</v>
      </c>
      <c r="P28" s="25">
        <f>'AEO 2023 Table 35 Raw'!S19</f>
        <v>809.44824200000005</v>
      </c>
      <c r="Q28" s="25">
        <f>'AEO 2023 Table 35 Raw'!T19</f>
        <v>804.86688200000003</v>
      </c>
      <c r="R28" s="25">
        <f>'AEO 2023 Table 35 Raw'!U19</f>
        <v>804.27398700000003</v>
      </c>
      <c r="S28" s="25">
        <f>'AEO 2023 Table 35 Raw'!V19</f>
        <v>803.65295400000002</v>
      </c>
      <c r="T28" s="25">
        <f>'AEO 2023 Table 35 Raw'!W19</f>
        <v>803.74804700000004</v>
      </c>
      <c r="U28" s="25">
        <f>'AEO 2023 Table 35 Raw'!X19</f>
        <v>804.90454099999999</v>
      </c>
      <c r="V28" s="25">
        <f>'AEO 2023 Table 35 Raw'!Y19</f>
        <v>806.42034899999999</v>
      </c>
      <c r="W28" s="25">
        <f>'AEO 2023 Table 35 Raw'!Z19</f>
        <v>809.15716599999996</v>
      </c>
      <c r="X28" s="25">
        <f>'AEO 2023 Table 35 Raw'!AA19</f>
        <v>813.02770999999996</v>
      </c>
      <c r="Y28" s="25">
        <f>'AEO 2023 Table 35 Raw'!AB19</f>
        <v>817.48461899999995</v>
      </c>
      <c r="Z28" s="25">
        <f>'AEO 2023 Table 35 Raw'!AC19</f>
        <v>821.82110599999999</v>
      </c>
      <c r="AA28" s="25">
        <f>'AEO 2023 Table 35 Raw'!AD19</f>
        <v>826.55474900000002</v>
      </c>
      <c r="AB28" s="25">
        <f>'AEO 2023 Table 35 Raw'!AE19</f>
        <v>831.33819600000004</v>
      </c>
      <c r="AC28" s="25">
        <f>'AEO 2023 Table 35 Raw'!AF19</f>
        <v>836.18957499999999</v>
      </c>
      <c r="AD28" s="25">
        <f>'AEO 2023 Table 35 Raw'!AG19</f>
        <v>842.79058799999996</v>
      </c>
      <c r="AE28" s="25">
        <f>'AEO 2023 Table 35 Raw'!AH19</f>
        <v>850.25329599999998</v>
      </c>
      <c r="AF28" s="45">
        <f>'AEO 2023 Table 35 Raw'!AI19</f>
        <v>-5.0000000000000001E-3</v>
      </c>
    </row>
    <row r="29" spans="1:32" ht="15" customHeight="1">
      <c r="A29" s="8" t="s">
        <v>856</v>
      </c>
      <c r="B29" s="24" t="s">
        <v>857</v>
      </c>
      <c r="C29" s="25">
        <f>'AEO 2023 Table 35 Raw'!F20</f>
        <v>4203.0278319999998</v>
      </c>
      <c r="D29" s="25">
        <f>'AEO 2023 Table 35 Raw'!G20</f>
        <v>4085.8527829999998</v>
      </c>
      <c r="E29" s="25">
        <f>'AEO 2023 Table 35 Raw'!H20</f>
        <v>3977.9411620000001</v>
      </c>
      <c r="F29" s="25">
        <f>'AEO 2023 Table 35 Raw'!I20</f>
        <v>3908.5668949999999</v>
      </c>
      <c r="G29" s="25">
        <f>'AEO 2023 Table 35 Raw'!J20</f>
        <v>3861.1782229999999</v>
      </c>
      <c r="H29" s="25">
        <f>'AEO 2023 Table 35 Raw'!K20</f>
        <v>3804.1892090000001</v>
      </c>
      <c r="I29" s="25">
        <f>'AEO 2023 Table 35 Raw'!L20</f>
        <v>3746.4604490000002</v>
      </c>
      <c r="J29" s="25">
        <f>'AEO 2023 Table 35 Raw'!M20</f>
        <v>3682.7316890000002</v>
      </c>
      <c r="K29" s="25">
        <f>'AEO 2023 Table 35 Raw'!N20</f>
        <v>3622.055664</v>
      </c>
      <c r="L29" s="25">
        <f>'AEO 2023 Table 35 Raw'!O20</f>
        <v>3565.8127439999998</v>
      </c>
      <c r="M29" s="25">
        <f>'AEO 2023 Table 35 Raw'!P20</f>
        <v>3521.0952149999998</v>
      </c>
      <c r="N29" s="25">
        <f>'AEO 2023 Table 35 Raw'!Q20</f>
        <v>3474.7841800000001</v>
      </c>
      <c r="O29" s="25">
        <f>'AEO 2023 Table 35 Raw'!R20</f>
        <v>3425.8664549999999</v>
      </c>
      <c r="P29" s="25">
        <f>'AEO 2023 Table 35 Raw'!S20</f>
        <v>3384.6206050000001</v>
      </c>
      <c r="Q29" s="25">
        <f>'AEO 2023 Table 35 Raw'!T20</f>
        <v>3342.4177249999998</v>
      </c>
      <c r="R29" s="25">
        <f>'AEO 2023 Table 35 Raw'!U20</f>
        <v>3315.2387699999999</v>
      </c>
      <c r="S29" s="25">
        <f>'AEO 2023 Table 35 Raw'!V20</f>
        <v>3294.2185060000002</v>
      </c>
      <c r="T29" s="25">
        <f>'AEO 2023 Table 35 Raw'!W20</f>
        <v>3272.158203</v>
      </c>
      <c r="U29" s="25">
        <f>'AEO 2023 Table 35 Raw'!X20</f>
        <v>3255.9291990000002</v>
      </c>
      <c r="V29" s="25">
        <f>'AEO 2023 Table 35 Raw'!Y20</f>
        <v>3239.0583499999998</v>
      </c>
      <c r="W29" s="25">
        <f>'AEO 2023 Table 35 Raw'!Z20</f>
        <v>3226.6767580000001</v>
      </c>
      <c r="X29" s="25">
        <f>'AEO 2023 Table 35 Raw'!AA20</f>
        <v>3214.0668949999999</v>
      </c>
      <c r="Y29" s="25">
        <f>'AEO 2023 Table 35 Raw'!AB20</f>
        <v>3200.9846189999998</v>
      </c>
      <c r="Z29" s="25">
        <f>'AEO 2023 Table 35 Raw'!AC20</f>
        <v>3186.8171390000002</v>
      </c>
      <c r="AA29" s="25">
        <f>'AEO 2023 Table 35 Raw'!AD20</f>
        <v>3173.031982</v>
      </c>
      <c r="AB29" s="25">
        <f>'AEO 2023 Table 35 Raw'!AE20</f>
        <v>3157.6123050000001</v>
      </c>
      <c r="AC29" s="25">
        <f>'AEO 2023 Table 35 Raw'!AF20</f>
        <v>3141.226318</v>
      </c>
      <c r="AD29" s="25">
        <f>'AEO 2023 Table 35 Raw'!AG20</f>
        <v>3130.6345209999999</v>
      </c>
      <c r="AE29" s="25">
        <f>'AEO 2023 Table 35 Raw'!AH20</f>
        <v>3123.703125</v>
      </c>
      <c r="AF29" s="45">
        <f>'AEO 2023 Table 35 Raw'!AI20</f>
        <v>-1.0999999999999999E-2</v>
      </c>
    </row>
    <row r="30" spans="1:32" ht="12" customHeight="1">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45"/>
    </row>
    <row r="31" spans="1:32" ht="15" customHeight="1">
      <c r="B31" s="23" t="s">
        <v>858</v>
      </c>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45"/>
    </row>
    <row r="32" spans="1:32" ht="15" customHeight="1">
      <c r="A32" s="8" t="s">
        <v>859</v>
      </c>
      <c r="B32" s="24" t="s">
        <v>860</v>
      </c>
      <c r="C32" s="25">
        <f>'AEO 2023 Table 35 Raw'!F22</f>
        <v>2795.655029</v>
      </c>
      <c r="D32" s="25">
        <f>'AEO 2023 Table 35 Raw'!G22</f>
        <v>2985.946289</v>
      </c>
      <c r="E32" s="25">
        <f>'AEO 2023 Table 35 Raw'!H22</f>
        <v>3004.0117190000001</v>
      </c>
      <c r="F32" s="25">
        <f>'AEO 2023 Table 35 Raw'!I22</f>
        <v>2994.3767090000001</v>
      </c>
      <c r="G32" s="25">
        <f>'AEO 2023 Table 35 Raw'!J22</f>
        <v>3010.1215820000002</v>
      </c>
      <c r="H32" s="25">
        <f>'AEO 2023 Table 35 Raw'!K22</f>
        <v>3024.310547</v>
      </c>
      <c r="I32" s="25">
        <f>'AEO 2023 Table 35 Raw'!L22</f>
        <v>3036.461914</v>
      </c>
      <c r="J32" s="25">
        <f>'AEO 2023 Table 35 Raw'!M22</f>
        <v>3042.4677729999999</v>
      </c>
      <c r="K32" s="25">
        <f>'AEO 2023 Table 35 Raw'!N22</f>
        <v>3043.4104000000002</v>
      </c>
      <c r="L32" s="25">
        <f>'AEO 2023 Table 35 Raw'!O22</f>
        <v>3046.782471</v>
      </c>
      <c r="M32" s="25">
        <f>'AEO 2023 Table 35 Raw'!P22</f>
        <v>3061.0747070000002</v>
      </c>
      <c r="N32" s="25">
        <f>'AEO 2023 Table 35 Raw'!Q22</f>
        <v>3070.6218260000001</v>
      </c>
      <c r="O32" s="25">
        <f>'AEO 2023 Table 35 Raw'!R22</f>
        <v>3069.8415530000002</v>
      </c>
      <c r="P32" s="25">
        <f>'AEO 2023 Table 35 Raw'!S22</f>
        <v>3072.1235350000002</v>
      </c>
      <c r="Q32" s="25">
        <f>'AEO 2023 Table 35 Raw'!T22</f>
        <v>3082.9067380000001</v>
      </c>
      <c r="R32" s="25">
        <f>'AEO 2023 Table 35 Raw'!U22</f>
        <v>3102.0864259999998</v>
      </c>
      <c r="S32" s="25">
        <f>'AEO 2023 Table 35 Raw'!V22</f>
        <v>3127.588135</v>
      </c>
      <c r="T32" s="25">
        <f>'AEO 2023 Table 35 Raw'!W22</f>
        <v>3157.076904</v>
      </c>
      <c r="U32" s="25">
        <f>'AEO 2023 Table 35 Raw'!X22</f>
        <v>3191.8100589999999</v>
      </c>
      <c r="V32" s="25">
        <f>'AEO 2023 Table 35 Raw'!Y22</f>
        <v>3222.9575199999999</v>
      </c>
      <c r="W32" s="25">
        <f>'AEO 2023 Table 35 Raw'!Z22</f>
        <v>3255.5627439999998</v>
      </c>
      <c r="X32" s="25">
        <f>'AEO 2023 Table 35 Raw'!AA22</f>
        <v>3288.5258789999998</v>
      </c>
      <c r="Y32" s="25">
        <f>'AEO 2023 Table 35 Raw'!AB22</f>
        <v>3323.1064449999999</v>
      </c>
      <c r="Z32" s="25">
        <f>'AEO 2023 Table 35 Raw'!AC22</f>
        <v>3357.5683589999999</v>
      </c>
      <c r="AA32" s="25">
        <f>'AEO 2023 Table 35 Raw'!AD22</f>
        <v>3392.8244629999999</v>
      </c>
      <c r="AB32" s="25">
        <f>'AEO 2023 Table 35 Raw'!AE22</f>
        <v>3430.6352539999998</v>
      </c>
      <c r="AC32" s="25">
        <f>'AEO 2023 Table 35 Raw'!AF22</f>
        <v>3471.3813479999999</v>
      </c>
      <c r="AD32" s="25">
        <f>'AEO 2023 Table 35 Raw'!AG22</f>
        <v>3513.5590820000002</v>
      </c>
      <c r="AE32" s="25">
        <f>'AEO 2023 Table 35 Raw'!AH22</f>
        <v>3560.3764649999998</v>
      </c>
      <c r="AF32" s="45">
        <f>'AEO 2023 Table 35 Raw'!AI22</f>
        <v>8.9999999999999993E-3</v>
      </c>
    </row>
    <row r="33" spans="1:32" ht="15" customHeight="1">
      <c r="A33" s="8" t="s">
        <v>861</v>
      </c>
      <c r="B33" s="24" t="s">
        <v>862</v>
      </c>
      <c r="C33" s="25">
        <f>'AEO 2023 Table 35 Raw'!F23</f>
        <v>154.480209</v>
      </c>
      <c r="D33" s="25">
        <f>'AEO 2023 Table 35 Raw'!G23</f>
        <v>163.53123500000001</v>
      </c>
      <c r="E33" s="25">
        <f>'AEO 2023 Table 35 Raw'!H23</f>
        <v>164.38275100000001</v>
      </c>
      <c r="F33" s="25">
        <f>'AEO 2023 Table 35 Raw'!I23</f>
        <v>163.916977</v>
      </c>
      <c r="G33" s="25">
        <f>'AEO 2023 Table 35 Raw'!J23</f>
        <v>164.66076699999999</v>
      </c>
      <c r="H33" s="25">
        <f>'AEO 2023 Table 35 Raw'!K23</f>
        <v>165.33139</v>
      </c>
      <c r="I33" s="25">
        <f>'AEO 2023 Table 35 Raw'!L23</f>
        <v>165.905991</v>
      </c>
      <c r="J33" s="25">
        <f>'AEO 2023 Table 35 Raw'!M23</f>
        <v>166.18859900000001</v>
      </c>
      <c r="K33" s="25">
        <f>'AEO 2023 Table 35 Raw'!N23</f>
        <v>166.23085</v>
      </c>
      <c r="L33" s="25">
        <f>'AEO 2023 Table 35 Raw'!O23</f>
        <v>166.389084</v>
      </c>
      <c r="M33" s="25">
        <f>'AEO 2023 Table 35 Raw'!P23</f>
        <v>167.06776400000001</v>
      </c>
      <c r="N33" s="25">
        <f>'AEO 2023 Table 35 Raw'!Q23</f>
        <v>167.52093500000001</v>
      </c>
      <c r="O33" s="25">
        <f>'AEO 2023 Table 35 Raw'!R23</f>
        <v>167.48246800000001</v>
      </c>
      <c r="P33" s="25">
        <f>'AEO 2023 Table 35 Raw'!S23</f>
        <v>167.58998099999999</v>
      </c>
      <c r="Q33" s="25">
        <f>'AEO 2023 Table 35 Raw'!T23</f>
        <v>168.10247799999999</v>
      </c>
      <c r="R33" s="25">
        <f>'AEO 2023 Table 35 Raw'!U23</f>
        <v>169.01503</v>
      </c>
      <c r="S33" s="25">
        <f>'AEO 2023 Table 35 Raw'!V23</f>
        <v>170.22898900000001</v>
      </c>
      <c r="T33" s="25">
        <f>'AEO 2023 Table 35 Raw'!W23</f>
        <v>171.632507</v>
      </c>
      <c r="U33" s="25">
        <f>'AEO 2023 Table 35 Raw'!X23</f>
        <v>173.28613300000001</v>
      </c>
      <c r="V33" s="25">
        <f>'AEO 2023 Table 35 Raw'!Y23</f>
        <v>174.76892100000001</v>
      </c>
      <c r="W33" s="25">
        <f>'AEO 2023 Table 35 Raw'!Z23</f>
        <v>176.32135</v>
      </c>
      <c r="X33" s="25">
        <f>'AEO 2023 Table 35 Raw'!AA23</f>
        <v>177.89068599999999</v>
      </c>
      <c r="Y33" s="25">
        <f>'AEO 2023 Table 35 Raw'!AB23</f>
        <v>179.53720100000001</v>
      </c>
      <c r="Z33" s="25">
        <f>'AEO 2023 Table 35 Raw'!AC23</f>
        <v>181.178146</v>
      </c>
      <c r="AA33" s="25">
        <f>'AEO 2023 Table 35 Raw'!AD23</f>
        <v>182.856964</v>
      </c>
      <c r="AB33" s="25">
        <f>'AEO 2023 Table 35 Raw'!AE23</f>
        <v>184.65737899999999</v>
      </c>
      <c r="AC33" s="25">
        <f>'AEO 2023 Table 35 Raw'!AF23</f>
        <v>186.59747300000001</v>
      </c>
      <c r="AD33" s="25">
        <f>'AEO 2023 Table 35 Raw'!AG23</f>
        <v>188.605942</v>
      </c>
      <c r="AE33" s="25">
        <f>'AEO 2023 Table 35 Raw'!AH23</f>
        <v>190.835114</v>
      </c>
      <c r="AF33" s="45">
        <f>'AEO 2023 Table 35 Raw'!AI23</f>
        <v>8.0000000000000002E-3</v>
      </c>
    </row>
    <row r="34" spans="1:32" ht="15" customHeight="1">
      <c r="A34" s="8" t="s">
        <v>863</v>
      </c>
      <c r="B34" s="24" t="s">
        <v>864</v>
      </c>
      <c r="C34" s="25">
        <f>'AEO 2023 Table 35 Raw'!F24</f>
        <v>1525.0932620000001</v>
      </c>
      <c r="D34" s="25">
        <f>'AEO 2023 Table 35 Raw'!G24</f>
        <v>1567.8680420000001</v>
      </c>
      <c r="E34" s="25">
        <f>'AEO 2023 Table 35 Raw'!H24</f>
        <v>1526.7360839999999</v>
      </c>
      <c r="F34" s="25">
        <f>'AEO 2023 Table 35 Raw'!I24</f>
        <v>1508.541504</v>
      </c>
      <c r="G34" s="25">
        <f>'AEO 2023 Table 35 Raw'!J24</f>
        <v>1515.349121</v>
      </c>
      <c r="H34" s="25">
        <f>'AEO 2023 Table 35 Raw'!K24</f>
        <v>1520.4882809999999</v>
      </c>
      <c r="I34" s="25">
        <f>'AEO 2023 Table 35 Raw'!L24</f>
        <v>1524.98938</v>
      </c>
      <c r="J34" s="25">
        <f>'AEO 2023 Table 35 Raw'!M24</f>
        <v>1525.926025</v>
      </c>
      <c r="K34" s="25">
        <f>'AEO 2023 Table 35 Raw'!N24</f>
        <v>1523.0429690000001</v>
      </c>
      <c r="L34" s="25">
        <f>'AEO 2023 Table 35 Raw'!O24</f>
        <v>1521.2917480000001</v>
      </c>
      <c r="M34" s="25">
        <f>'AEO 2023 Table 35 Raw'!P24</f>
        <v>1525.9873050000001</v>
      </c>
      <c r="N34" s="25">
        <f>'AEO 2023 Table 35 Raw'!Q24</f>
        <v>1531.2928469999999</v>
      </c>
      <c r="O34" s="25">
        <f>'AEO 2023 Table 35 Raw'!R24</f>
        <v>1530.815918</v>
      </c>
      <c r="P34" s="25">
        <f>'AEO 2023 Table 35 Raw'!S24</f>
        <v>1529.8126219999999</v>
      </c>
      <c r="Q34" s="25">
        <f>'AEO 2023 Table 35 Raw'!T24</f>
        <v>1532.0532229999999</v>
      </c>
      <c r="R34" s="25">
        <f>'AEO 2023 Table 35 Raw'!U24</f>
        <v>1538.0153809999999</v>
      </c>
      <c r="S34" s="25">
        <f>'AEO 2023 Table 35 Raw'!V24</f>
        <v>1547.7210689999999</v>
      </c>
      <c r="T34" s="25">
        <f>'AEO 2023 Table 35 Raw'!W24</f>
        <v>1559.256592</v>
      </c>
      <c r="U34" s="25">
        <f>'AEO 2023 Table 35 Raw'!X24</f>
        <v>1573.825317</v>
      </c>
      <c r="V34" s="25">
        <f>'AEO 2023 Table 35 Raw'!Y24</f>
        <v>1586.3063959999999</v>
      </c>
      <c r="W34" s="25">
        <f>'AEO 2023 Table 35 Raw'!Z24</f>
        <v>1599.5791019999999</v>
      </c>
      <c r="X34" s="25">
        <f>'AEO 2023 Table 35 Raw'!AA24</f>
        <v>1613.908447</v>
      </c>
      <c r="Y34" s="25">
        <f>'AEO 2023 Table 35 Raw'!AB24</f>
        <v>1628.809814</v>
      </c>
      <c r="Z34" s="25">
        <f>'AEO 2023 Table 35 Raw'!AC24</f>
        <v>1643.376831</v>
      </c>
      <c r="AA34" s="25">
        <f>'AEO 2023 Table 35 Raw'!AD24</f>
        <v>1658.938232</v>
      </c>
      <c r="AB34" s="25">
        <f>'AEO 2023 Table 35 Raw'!AE24</f>
        <v>1676.1137699999999</v>
      </c>
      <c r="AC34" s="25">
        <f>'AEO 2023 Table 35 Raw'!AF24</f>
        <v>1694.779663</v>
      </c>
      <c r="AD34" s="25">
        <f>'AEO 2023 Table 35 Raw'!AG24</f>
        <v>1714.7982179999999</v>
      </c>
      <c r="AE34" s="25">
        <f>'AEO 2023 Table 35 Raw'!AH24</f>
        <v>1736.7991939999999</v>
      </c>
      <c r="AF34" s="45">
        <f>'AEO 2023 Table 35 Raw'!AI24</f>
        <v>5.0000000000000001E-3</v>
      </c>
    </row>
    <row r="35" spans="1:32" ht="15" customHeight="1">
      <c r="A35" s="8" t="s">
        <v>865</v>
      </c>
      <c r="B35" s="24" t="s">
        <v>866</v>
      </c>
      <c r="C35" s="25">
        <f>'AEO 2023 Table 35 Raw'!F25</f>
        <v>585.55181900000002</v>
      </c>
      <c r="D35" s="25">
        <f>'AEO 2023 Table 35 Raw'!G25</f>
        <v>750.91198699999995</v>
      </c>
      <c r="E35" s="25">
        <f>'AEO 2023 Table 35 Raw'!H25</f>
        <v>819.919983</v>
      </c>
      <c r="F35" s="25">
        <f>'AEO 2023 Table 35 Raw'!I25</f>
        <v>830.230591</v>
      </c>
      <c r="G35" s="25">
        <f>'AEO 2023 Table 35 Raw'!J25</f>
        <v>837.06994599999996</v>
      </c>
      <c r="H35" s="25">
        <f>'AEO 2023 Table 35 Raw'!K25</f>
        <v>843.648865</v>
      </c>
      <c r="I35" s="25">
        <f>'AEO 2023 Table 35 Raw'!L25</f>
        <v>849.23260500000004</v>
      </c>
      <c r="J35" s="25">
        <f>'AEO 2023 Table 35 Raw'!M25</f>
        <v>853.01031499999999</v>
      </c>
      <c r="K35" s="25">
        <f>'AEO 2023 Table 35 Raw'!N25</f>
        <v>855.76171899999997</v>
      </c>
      <c r="L35" s="25">
        <f>'AEO 2023 Table 35 Raw'!O25</f>
        <v>859.20422399999995</v>
      </c>
      <c r="M35" s="25">
        <f>'AEO 2023 Table 35 Raw'!P25</f>
        <v>865.41162099999997</v>
      </c>
      <c r="N35" s="25">
        <f>'AEO 2023 Table 35 Raw'!Q25</f>
        <v>868.69140600000003</v>
      </c>
      <c r="O35" s="25">
        <f>'AEO 2023 Table 35 Raw'!R25</f>
        <v>869.10211200000003</v>
      </c>
      <c r="P35" s="25">
        <f>'AEO 2023 Table 35 Raw'!S25</f>
        <v>871.32574499999998</v>
      </c>
      <c r="Q35" s="25">
        <f>'AEO 2023 Table 35 Raw'!T25</f>
        <v>876.51696800000002</v>
      </c>
      <c r="R35" s="25">
        <f>'AEO 2023 Table 35 Raw'!U25</f>
        <v>884.41485599999999</v>
      </c>
      <c r="S35" s="25">
        <f>'AEO 2023 Table 35 Raw'!V25</f>
        <v>893.89855999999997</v>
      </c>
      <c r="T35" s="25">
        <f>'AEO 2023 Table 35 Raw'!W25</f>
        <v>904.61901899999998</v>
      </c>
      <c r="U35" s="25">
        <f>'AEO 2023 Table 35 Raw'!X25</f>
        <v>916.72100799999998</v>
      </c>
      <c r="V35" s="25">
        <f>'AEO 2023 Table 35 Raw'!Y25</f>
        <v>927.89562999999998</v>
      </c>
      <c r="W35" s="25">
        <f>'AEO 2023 Table 35 Raw'!Z25</f>
        <v>939.45696999999996</v>
      </c>
      <c r="X35" s="25">
        <f>'AEO 2023 Table 35 Raw'!AA25</f>
        <v>950.67779499999995</v>
      </c>
      <c r="Y35" s="25">
        <f>'AEO 2023 Table 35 Raw'!AB25</f>
        <v>962.48809800000004</v>
      </c>
      <c r="Z35" s="25">
        <f>'AEO 2023 Table 35 Raw'!AC25</f>
        <v>974.37261999999998</v>
      </c>
      <c r="AA35" s="25">
        <f>'AEO 2023 Table 35 Raw'!AD25</f>
        <v>986.22100799999998</v>
      </c>
      <c r="AB35" s="25">
        <f>'AEO 2023 Table 35 Raw'!AE25</f>
        <v>998.68841599999996</v>
      </c>
      <c r="AC35" s="25">
        <f>'AEO 2023 Table 35 Raw'!AF25</f>
        <v>1012.037231</v>
      </c>
      <c r="AD35" s="25">
        <f>'AEO 2023 Table 35 Raw'!AG25</f>
        <v>1025.5076899999999</v>
      </c>
      <c r="AE35" s="25">
        <f>'AEO 2023 Table 35 Raw'!AH25</f>
        <v>1040.55603</v>
      </c>
      <c r="AF35" s="45">
        <f>'AEO 2023 Table 35 Raw'!AI25</f>
        <v>2.1000000000000001E-2</v>
      </c>
    </row>
    <row r="36" spans="1:32" ht="15" customHeight="1">
      <c r="A36" s="8" t="s">
        <v>867</v>
      </c>
      <c r="B36" s="24" t="s">
        <v>868</v>
      </c>
      <c r="C36" s="25">
        <f>'AEO 2023 Table 35 Raw'!F26</f>
        <v>530.52978499999995</v>
      </c>
      <c r="D36" s="25">
        <f>'AEO 2023 Table 35 Raw'!G26</f>
        <v>503.63491800000003</v>
      </c>
      <c r="E36" s="25">
        <f>'AEO 2023 Table 35 Raw'!H26</f>
        <v>492.97289999999998</v>
      </c>
      <c r="F36" s="25">
        <f>'AEO 2023 Table 35 Raw'!I26</f>
        <v>491.68774400000001</v>
      </c>
      <c r="G36" s="25">
        <f>'AEO 2023 Table 35 Raw'!J26</f>
        <v>493.04165599999999</v>
      </c>
      <c r="H36" s="25">
        <f>'AEO 2023 Table 35 Raw'!K26</f>
        <v>494.84197999999998</v>
      </c>
      <c r="I36" s="25">
        <f>'AEO 2023 Table 35 Raw'!L26</f>
        <v>496.33401500000002</v>
      </c>
      <c r="J36" s="25">
        <f>'AEO 2023 Table 35 Raw'!M26</f>
        <v>497.34268200000002</v>
      </c>
      <c r="K36" s="25">
        <f>'AEO 2023 Table 35 Raw'!N26</f>
        <v>498.37484699999999</v>
      </c>
      <c r="L36" s="25">
        <f>'AEO 2023 Table 35 Raw'!O26</f>
        <v>499.89736900000003</v>
      </c>
      <c r="M36" s="25">
        <f>'AEO 2023 Table 35 Raw'!P26</f>
        <v>502.60791</v>
      </c>
      <c r="N36" s="25">
        <f>'AEO 2023 Table 35 Raw'!Q26</f>
        <v>503.11676</v>
      </c>
      <c r="O36" s="25">
        <f>'AEO 2023 Table 35 Raw'!R26</f>
        <v>502.44113199999998</v>
      </c>
      <c r="P36" s="25">
        <f>'AEO 2023 Table 35 Raw'!S26</f>
        <v>503.39532500000001</v>
      </c>
      <c r="Q36" s="25">
        <f>'AEO 2023 Table 35 Raw'!T26</f>
        <v>506.23397799999998</v>
      </c>
      <c r="R36" s="25">
        <f>'AEO 2023 Table 35 Raw'!U26</f>
        <v>510.641052</v>
      </c>
      <c r="S36" s="25">
        <f>'AEO 2023 Table 35 Raw'!V26</f>
        <v>515.73944100000006</v>
      </c>
      <c r="T36" s="25">
        <f>'AEO 2023 Table 35 Raw'!W26</f>
        <v>521.56854199999998</v>
      </c>
      <c r="U36" s="25">
        <f>'AEO 2023 Table 35 Raw'!X26</f>
        <v>527.97747800000002</v>
      </c>
      <c r="V36" s="25">
        <f>'AEO 2023 Table 35 Raw'!Y26</f>
        <v>533.98669400000006</v>
      </c>
      <c r="W36" s="25">
        <f>'AEO 2023 Table 35 Raw'!Z26</f>
        <v>540.20526099999995</v>
      </c>
      <c r="X36" s="25">
        <f>'AEO 2023 Table 35 Raw'!AA26</f>
        <v>546.04901099999995</v>
      </c>
      <c r="Y36" s="25">
        <f>'AEO 2023 Table 35 Raw'!AB26</f>
        <v>552.27117899999996</v>
      </c>
      <c r="Z36" s="25">
        <f>'AEO 2023 Table 35 Raw'!AC26</f>
        <v>558.64074700000003</v>
      </c>
      <c r="AA36" s="25">
        <f>'AEO 2023 Table 35 Raw'!AD26</f>
        <v>564.80841099999998</v>
      </c>
      <c r="AB36" s="25">
        <f>'AEO 2023 Table 35 Raw'!AE26</f>
        <v>571.17590299999995</v>
      </c>
      <c r="AC36" s="25">
        <f>'AEO 2023 Table 35 Raw'!AF26</f>
        <v>577.96679700000004</v>
      </c>
      <c r="AD36" s="25">
        <f>'AEO 2023 Table 35 Raw'!AG26</f>
        <v>584.64727800000003</v>
      </c>
      <c r="AE36" s="25">
        <f>'AEO 2023 Table 35 Raw'!AH26</f>
        <v>592.18615699999998</v>
      </c>
      <c r="AF36" s="45">
        <f>'AEO 2023 Table 35 Raw'!AI26</f>
        <v>4.0000000000000001E-3</v>
      </c>
    </row>
    <row r="37" spans="1:32" ht="15" customHeight="1">
      <c r="A37" s="8" t="s">
        <v>869</v>
      </c>
      <c r="B37" s="24" t="s">
        <v>870</v>
      </c>
      <c r="C37" s="25">
        <f>'AEO 2023 Table 35 Raw'!F27</f>
        <v>1234.088135</v>
      </c>
      <c r="D37" s="25">
        <f>'AEO 2023 Table 35 Raw'!G27</f>
        <v>1173.2438959999999</v>
      </c>
      <c r="E37" s="25">
        <f>'AEO 2023 Table 35 Raw'!H27</f>
        <v>1163.399048</v>
      </c>
      <c r="F37" s="25">
        <f>'AEO 2023 Table 35 Raw'!I27</f>
        <v>1161.1793210000001</v>
      </c>
      <c r="G37" s="25">
        <f>'AEO 2023 Table 35 Raw'!J27</f>
        <v>1150.975586</v>
      </c>
      <c r="H37" s="25">
        <f>'AEO 2023 Table 35 Raw'!K27</f>
        <v>1146.247437</v>
      </c>
      <c r="I37" s="25">
        <f>'AEO 2023 Table 35 Raw'!L27</f>
        <v>1136.9453120000001</v>
      </c>
      <c r="J37" s="25">
        <f>'AEO 2023 Table 35 Raw'!M27</f>
        <v>1130.1513669999999</v>
      </c>
      <c r="K37" s="25">
        <f>'AEO 2023 Table 35 Raw'!N27</f>
        <v>1124.275024</v>
      </c>
      <c r="L37" s="25">
        <f>'AEO 2023 Table 35 Raw'!O27</f>
        <v>1121.1164550000001</v>
      </c>
      <c r="M37" s="25">
        <f>'AEO 2023 Table 35 Raw'!P27</f>
        <v>1118.7803960000001</v>
      </c>
      <c r="N37" s="25">
        <f>'AEO 2023 Table 35 Raw'!Q27</f>
        <v>1116.8857419999999</v>
      </c>
      <c r="O37" s="25">
        <f>'AEO 2023 Table 35 Raw'!R27</f>
        <v>1114.0074460000001</v>
      </c>
      <c r="P37" s="25">
        <f>'AEO 2023 Table 35 Raw'!S27</f>
        <v>1111.151611</v>
      </c>
      <c r="Q37" s="25">
        <f>'AEO 2023 Table 35 Raw'!T27</f>
        <v>1107.9022219999999</v>
      </c>
      <c r="R37" s="25">
        <f>'AEO 2023 Table 35 Raw'!U27</f>
        <v>1105.9880370000001</v>
      </c>
      <c r="S37" s="25">
        <f>'AEO 2023 Table 35 Raw'!V27</f>
        <v>1104.0131839999999</v>
      </c>
      <c r="T37" s="25">
        <f>'AEO 2023 Table 35 Raw'!W27</f>
        <v>1102.27124</v>
      </c>
      <c r="U37" s="25">
        <f>'AEO 2023 Table 35 Raw'!X27</f>
        <v>1101.5563959999999</v>
      </c>
      <c r="V37" s="25">
        <f>'AEO 2023 Table 35 Raw'!Y27</f>
        <v>1099.544922</v>
      </c>
      <c r="W37" s="25">
        <f>'AEO 2023 Table 35 Raw'!Z27</f>
        <v>1097.713745</v>
      </c>
      <c r="X37" s="25">
        <f>'AEO 2023 Table 35 Raw'!AA27</f>
        <v>1096.149414</v>
      </c>
      <c r="Y37" s="25">
        <f>'AEO 2023 Table 35 Raw'!AB27</f>
        <v>1094.751953</v>
      </c>
      <c r="Z37" s="25">
        <f>'AEO 2023 Table 35 Raw'!AC27</f>
        <v>1093.028564</v>
      </c>
      <c r="AA37" s="25">
        <f>'AEO 2023 Table 35 Raw'!AD27</f>
        <v>1091.962158</v>
      </c>
      <c r="AB37" s="25">
        <f>'AEO 2023 Table 35 Raw'!AE27</f>
        <v>1090.536499</v>
      </c>
      <c r="AC37" s="25">
        <f>'AEO 2023 Table 35 Raw'!AF27</f>
        <v>1087.4643550000001</v>
      </c>
      <c r="AD37" s="25">
        <f>'AEO 2023 Table 35 Raw'!AG27</f>
        <v>1086.8054199999999</v>
      </c>
      <c r="AE37" s="25">
        <f>'AEO 2023 Table 35 Raw'!AH27</f>
        <v>1085.915283</v>
      </c>
      <c r="AF37" s="45">
        <f>'AEO 2023 Table 35 Raw'!AI27</f>
        <v>-5.0000000000000001E-3</v>
      </c>
    </row>
    <row r="38" spans="1:32" ht="15" customHeight="1">
      <c r="A38" s="8" t="s">
        <v>871</v>
      </c>
      <c r="B38" s="24" t="s">
        <v>872</v>
      </c>
      <c r="C38" s="25">
        <f>'AEO 2023 Table 35 Raw'!F28</f>
        <v>1033.165405</v>
      </c>
      <c r="D38" s="25">
        <f>'AEO 2023 Table 35 Raw'!G28</f>
        <v>979.89202899999998</v>
      </c>
      <c r="E38" s="25">
        <f>'AEO 2023 Table 35 Raw'!H28</f>
        <v>974.51336700000002</v>
      </c>
      <c r="F38" s="25">
        <f>'AEO 2023 Table 35 Raw'!I28</f>
        <v>975.08941700000003</v>
      </c>
      <c r="G38" s="25">
        <f>'AEO 2023 Table 35 Raw'!J28</f>
        <v>966.546021</v>
      </c>
      <c r="H38" s="25">
        <f>'AEO 2023 Table 35 Raw'!K28</f>
        <v>963.49517800000001</v>
      </c>
      <c r="I38" s="25">
        <f>'AEO 2023 Table 35 Raw'!L28</f>
        <v>955.84588599999995</v>
      </c>
      <c r="J38" s="25">
        <f>'AEO 2023 Table 35 Raw'!M28</f>
        <v>950.93066399999998</v>
      </c>
      <c r="K38" s="25">
        <f>'AEO 2023 Table 35 Raw'!N28</f>
        <v>947.14837599999998</v>
      </c>
      <c r="L38" s="25">
        <f>'AEO 2023 Table 35 Raw'!O28</f>
        <v>945.89868200000001</v>
      </c>
      <c r="M38" s="25">
        <f>'AEO 2023 Table 35 Raw'!P28</f>
        <v>944.85516399999995</v>
      </c>
      <c r="N38" s="25">
        <f>'AEO 2023 Table 35 Raw'!Q28</f>
        <v>944.14190699999995</v>
      </c>
      <c r="O38" s="25">
        <f>'AEO 2023 Table 35 Raw'!R28</f>
        <v>942.78301999999996</v>
      </c>
      <c r="P38" s="25">
        <f>'AEO 2023 Table 35 Raw'!S28</f>
        <v>941.41467299999999</v>
      </c>
      <c r="Q38" s="25">
        <f>'AEO 2023 Table 35 Raw'!T28</f>
        <v>939.39831500000003</v>
      </c>
      <c r="R38" s="25">
        <f>'AEO 2023 Table 35 Raw'!U28</f>
        <v>938.39746100000002</v>
      </c>
      <c r="S38" s="25">
        <f>'AEO 2023 Table 35 Raw'!V28</f>
        <v>937.14086899999995</v>
      </c>
      <c r="T38" s="25">
        <f>'AEO 2023 Table 35 Raw'!W28</f>
        <v>936.03857400000004</v>
      </c>
      <c r="U38" s="25">
        <f>'AEO 2023 Table 35 Raw'!X28</f>
        <v>935.76641800000004</v>
      </c>
      <c r="V38" s="25">
        <f>'AEO 2023 Table 35 Raw'!Y28</f>
        <v>934.27673300000004</v>
      </c>
      <c r="W38" s="25">
        <f>'AEO 2023 Table 35 Raw'!Z28</f>
        <v>932.92230199999995</v>
      </c>
      <c r="X38" s="25">
        <f>'AEO 2023 Table 35 Raw'!AA28</f>
        <v>931.82714799999997</v>
      </c>
      <c r="Y38" s="25">
        <f>'AEO 2023 Table 35 Raw'!AB28</f>
        <v>930.86364700000001</v>
      </c>
      <c r="Z38" s="25">
        <f>'AEO 2023 Table 35 Raw'!AC28</f>
        <v>929.62719700000002</v>
      </c>
      <c r="AA38" s="25">
        <f>'AEO 2023 Table 35 Raw'!AD28</f>
        <v>929.00006099999996</v>
      </c>
      <c r="AB38" s="25">
        <f>'AEO 2023 Table 35 Raw'!AE28</f>
        <v>927.93945299999996</v>
      </c>
      <c r="AC38" s="25">
        <f>'AEO 2023 Table 35 Raw'!AF28</f>
        <v>925.19561799999997</v>
      </c>
      <c r="AD38" s="25">
        <f>'AEO 2023 Table 35 Raw'!AG28</f>
        <v>924.64996299999996</v>
      </c>
      <c r="AE38" s="25">
        <f>'AEO 2023 Table 35 Raw'!AH28</f>
        <v>923.808899</v>
      </c>
      <c r="AF38" s="45">
        <f>'AEO 2023 Table 35 Raw'!AI28</f>
        <v>-4.0000000000000001E-3</v>
      </c>
    </row>
    <row r="39" spans="1:32" ht="15" customHeight="1">
      <c r="A39" s="8" t="s">
        <v>873</v>
      </c>
      <c r="B39" s="24" t="s">
        <v>874</v>
      </c>
      <c r="C39" s="25">
        <f>'AEO 2023 Table 35 Raw'!F29</f>
        <v>98.239388000000005</v>
      </c>
      <c r="D39" s="25">
        <f>'AEO 2023 Table 35 Raw'!G29</f>
        <v>98.555594999999997</v>
      </c>
      <c r="E39" s="25">
        <f>'AEO 2023 Table 35 Raw'!H29</f>
        <v>96.731917999999993</v>
      </c>
      <c r="F39" s="25">
        <f>'AEO 2023 Table 35 Raw'!I29</f>
        <v>95.436927999999995</v>
      </c>
      <c r="G39" s="25">
        <f>'AEO 2023 Table 35 Raw'!J29</f>
        <v>94.347915999999998</v>
      </c>
      <c r="H39" s="25">
        <f>'AEO 2023 Table 35 Raw'!K29</f>
        <v>93.10463</v>
      </c>
      <c r="I39" s="25">
        <f>'AEO 2023 Table 35 Raw'!L29</f>
        <v>91.875465000000005</v>
      </c>
      <c r="J39" s="25">
        <f>'AEO 2023 Table 35 Raw'!M29</f>
        <v>90.529846000000006</v>
      </c>
      <c r="K39" s="25">
        <f>'AEO 2023 Table 35 Raw'!N29</f>
        <v>89.324959000000007</v>
      </c>
      <c r="L39" s="25">
        <f>'AEO 2023 Table 35 Raw'!O29</f>
        <v>88.201453999999998</v>
      </c>
      <c r="M39" s="25">
        <f>'AEO 2023 Table 35 Raw'!P29</f>
        <v>87.334311999999997</v>
      </c>
      <c r="N39" s="25">
        <f>'AEO 2023 Table 35 Raw'!Q29</f>
        <v>86.465857999999997</v>
      </c>
      <c r="O39" s="25">
        <f>'AEO 2023 Table 35 Raw'!R29</f>
        <v>85.351685000000003</v>
      </c>
      <c r="P39" s="25">
        <f>'AEO 2023 Table 35 Raw'!S29</f>
        <v>84.240737999999993</v>
      </c>
      <c r="Q39" s="25">
        <f>'AEO 2023 Table 35 Raw'!T29</f>
        <v>83.043732000000006</v>
      </c>
      <c r="R39" s="25">
        <f>'AEO 2023 Table 35 Raw'!U29</f>
        <v>82.109359999999995</v>
      </c>
      <c r="S39" s="25">
        <f>'AEO 2023 Table 35 Raw'!V29</f>
        <v>81.163605000000004</v>
      </c>
      <c r="T39" s="25">
        <f>'AEO 2023 Table 35 Raw'!W29</f>
        <v>80.212753000000006</v>
      </c>
      <c r="U39" s="25">
        <f>'AEO 2023 Table 35 Raw'!X29</f>
        <v>79.316063</v>
      </c>
      <c r="V39" s="25">
        <f>'AEO 2023 Table 35 Raw'!Y29</f>
        <v>78.387878000000001</v>
      </c>
      <c r="W39" s="25">
        <f>'AEO 2023 Table 35 Raw'!Z29</f>
        <v>77.573982000000001</v>
      </c>
      <c r="X39" s="25">
        <f>'AEO 2023 Table 35 Raw'!AA29</f>
        <v>76.789490000000001</v>
      </c>
      <c r="Y39" s="25">
        <f>'AEO 2023 Table 35 Raw'!AB29</f>
        <v>75.995895000000004</v>
      </c>
      <c r="Z39" s="25">
        <f>'AEO 2023 Table 35 Raw'!AC29</f>
        <v>75.232376000000002</v>
      </c>
      <c r="AA39" s="25">
        <f>'AEO 2023 Table 35 Raw'!AD29</f>
        <v>74.504272</v>
      </c>
      <c r="AB39" s="25">
        <f>'AEO 2023 Table 35 Raw'!AE29</f>
        <v>73.715118000000004</v>
      </c>
      <c r="AC39" s="25">
        <f>'AEO 2023 Table 35 Raw'!AF29</f>
        <v>72.897345999999999</v>
      </c>
      <c r="AD39" s="25">
        <f>'AEO 2023 Table 35 Raw'!AG29</f>
        <v>72.268508999999995</v>
      </c>
      <c r="AE39" s="25">
        <f>'AEO 2023 Table 35 Raw'!AH29</f>
        <v>71.703384</v>
      </c>
      <c r="AF39" s="45">
        <f>'AEO 2023 Table 35 Raw'!AI29</f>
        <v>-1.0999999999999999E-2</v>
      </c>
    </row>
    <row r="40" spans="1:32" ht="15" customHeight="1">
      <c r="A40" s="8" t="s">
        <v>875</v>
      </c>
      <c r="B40" s="24" t="s">
        <v>876</v>
      </c>
      <c r="C40" s="25">
        <f>'AEO 2023 Table 35 Raw'!F30</f>
        <v>934.92602499999998</v>
      </c>
      <c r="D40" s="25">
        <f>'AEO 2023 Table 35 Raw'!G30</f>
        <v>881.33642599999996</v>
      </c>
      <c r="E40" s="25">
        <f>'AEO 2023 Table 35 Raw'!H30</f>
        <v>877.78143299999999</v>
      </c>
      <c r="F40" s="25">
        <f>'AEO 2023 Table 35 Raw'!I30</f>
        <v>879.652466</v>
      </c>
      <c r="G40" s="25">
        <f>'AEO 2023 Table 35 Raw'!J30</f>
        <v>872.19812000000002</v>
      </c>
      <c r="H40" s="25">
        <f>'AEO 2023 Table 35 Raw'!K30</f>
        <v>870.39056400000004</v>
      </c>
      <c r="I40" s="25">
        <f>'AEO 2023 Table 35 Raw'!L30</f>
        <v>863.97039800000005</v>
      </c>
      <c r="J40" s="25">
        <f>'AEO 2023 Table 35 Raw'!M30</f>
        <v>860.40081799999996</v>
      </c>
      <c r="K40" s="25">
        <f>'AEO 2023 Table 35 Raw'!N30</f>
        <v>857.82342500000004</v>
      </c>
      <c r="L40" s="25">
        <f>'AEO 2023 Table 35 Raw'!O30</f>
        <v>857.69720500000005</v>
      </c>
      <c r="M40" s="25">
        <f>'AEO 2023 Table 35 Raw'!P30</f>
        <v>857.52087400000005</v>
      </c>
      <c r="N40" s="25">
        <f>'AEO 2023 Table 35 Raw'!Q30</f>
        <v>857.67602499999998</v>
      </c>
      <c r="O40" s="25">
        <f>'AEO 2023 Table 35 Raw'!R30</f>
        <v>857.43133499999999</v>
      </c>
      <c r="P40" s="25">
        <f>'AEO 2023 Table 35 Raw'!S30</f>
        <v>857.17394999999999</v>
      </c>
      <c r="Q40" s="25">
        <f>'AEO 2023 Table 35 Raw'!T30</f>
        <v>856.35455300000001</v>
      </c>
      <c r="R40" s="25">
        <f>'AEO 2023 Table 35 Raw'!U30</f>
        <v>856.28808600000002</v>
      </c>
      <c r="S40" s="25">
        <f>'AEO 2023 Table 35 Raw'!V30</f>
        <v>855.97729500000003</v>
      </c>
      <c r="T40" s="25">
        <f>'AEO 2023 Table 35 Raw'!W30</f>
        <v>855.82580600000006</v>
      </c>
      <c r="U40" s="25">
        <f>'AEO 2023 Table 35 Raw'!X30</f>
        <v>856.450378</v>
      </c>
      <c r="V40" s="25">
        <f>'AEO 2023 Table 35 Raw'!Y30</f>
        <v>855.88885500000004</v>
      </c>
      <c r="W40" s="25">
        <f>'AEO 2023 Table 35 Raw'!Z30</f>
        <v>855.34832800000004</v>
      </c>
      <c r="X40" s="25">
        <f>'AEO 2023 Table 35 Raw'!AA30</f>
        <v>855.03765899999996</v>
      </c>
      <c r="Y40" s="25">
        <f>'AEO 2023 Table 35 Raw'!AB30</f>
        <v>854.86773700000003</v>
      </c>
      <c r="Z40" s="25">
        <f>'AEO 2023 Table 35 Raw'!AC30</f>
        <v>854.39483600000005</v>
      </c>
      <c r="AA40" s="25">
        <f>'AEO 2023 Table 35 Raw'!AD30</f>
        <v>854.49578899999995</v>
      </c>
      <c r="AB40" s="25">
        <f>'AEO 2023 Table 35 Raw'!AE30</f>
        <v>854.22436500000003</v>
      </c>
      <c r="AC40" s="25">
        <f>'AEO 2023 Table 35 Raw'!AF30</f>
        <v>852.29827899999998</v>
      </c>
      <c r="AD40" s="25">
        <f>'AEO 2023 Table 35 Raw'!AG30</f>
        <v>852.38147000000004</v>
      </c>
      <c r="AE40" s="25">
        <f>'AEO 2023 Table 35 Raw'!AH30</f>
        <v>852.10553000000004</v>
      </c>
      <c r="AF40" s="45">
        <f>'AEO 2023 Table 35 Raw'!AI30</f>
        <v>-3.0000000000000001E-3</v>
      </c>
    </row>
    <row r="41" spans="1:32" ht="15" customHeight="1">
      <c r="A41" s="8" t="s">
        <v>877</v>
      </c>
      <c r="B41" s="24" t="s">
        <v>878</v>
      </c>
      <c r="C41" s="25">
        <f>'AEO 2023 Table 35 Raw'!F31</f>
        <v>200.92266799999999</v>
      </c>
      <c r="D41" s="25">
        <f>'AEO 2023 Table 35 Raw'!G31</f>
        <v>193.35183699999999</v>
      </c>
      <c r="E41" s="25">
        <f>'AEO 2023 Table 35 Raw'!H31</f>
        <v>188.88559000000001</v>
      </c>
      <c r="F41" s="25">
        <f>'AEO 2023 Table 35 Raw'!I31</f>
        <v>186.08981299999999</v>
      </c>
      <c r="G41" s="25">
        <f>'AEO 2023 Table 35 Raw'!J31</f>
        <v>184.42950400000001</v>
      </c>
      <c r="H41" s="25">
        <f>'AEO 2023 Table 35 Raw'!K31</f>
        <v>182.75225800000001</v>
      </c>
      <c r="I41" s="25">
        <f>'AEO 2023 Table 35 Raw'!L31</f>
        <v>181.09939600000001</v>
      </c>
      <c r="J41" s="25">
        <f>'AEO 2023 Table 35 Raw'!M31</f>
        <v>179.22065699999999</v>
      </c>
      <c r="K41" s="25">
        <f>'AEO 2023 Table 35 Raw'!N31</f>
        <v>177.12664799999999</v>
      </c>
      <c r="L41" s="25">
        <f>'AEO 2023 Table 35 Raw'!O31</f>
        <v>175.21778900000001</v>
      </c>
      <c r="M41" s="25">
        <f>'AEO 2023 Table 35 Raw'!P31</f>
        <v>173.92523199999999</v>
      </c>
      <c r="N41" s="25">
        <f>'AEO 2023 Table 35 Raw'!Q31</f>
        <v>172.74378999999999</v>
      </c>
      <c r="O41" s="25">
        <f>'AEO 2023 Table 35 Raw'!R31</f>
        <v>171.224457</v>
      </c>
      <c r="P41" s="25">
        <f>'AEO 2023 Table 35 Raw'!S31</f>
        <v>169.736954</v>
      </c>
      <c r="Q41" s="25">
        <f>'AEO 2023 Table 35 Raw'!T31</f>
        <v>168.50386</v>
      </c>
      <c r="R41" s="25">
        <f>'AEO 2023 Table 35 Raw'!U31</f>
        <v>167.59060700000001</v>
      </c>
      <c r="S41" s="25">
        <f>'AEO 2023 Table 35 Raw'!V31</f>
        <v>166.872299</v>
      </c>
      <c r="T41" s="25">
        <f>'AEO 2023 Table 35 Raw'!W31</f>
        <v>166.23266599999999</v>
      </c>
      <c r="U41" s="25">
        <f>'AEO 2023 Table 35 Raw'!X31</f>
        <v>165.79002399999999</v>
      </c>
      <c r="V41" s="25">
        <f>'AEO 2023 Table 35 Raw'!Y31</f>
        <v>165.26821899999999</v>
      </c>
      <c r="W41" s="25">
        <f>'AEO 2023 Table 35 Raw'!Z31</f>
        <v>164.79155</v>
      </c>
      <c r="X41" s="25">
        <f>'AEO 2023 Table 35 Raw'!AA31</f>
        <v>164.32226600000001</v>
      </c>
      <c r="Y41" s="25">
        <f>'AEO 2023 Table 35 Raw'!AB31</f>
        <v>163.888306</v>
      </c>
      <c r="Z41" s="25">
        <f>'AEO 2023 Table 35 Raw'!AC31</f>
        <v>163.40126000000001</v>
      </c>
      <c r="AA41" s="25">
        <f>'AEO 2023 Table 35 Raw'!AD31</f>
        <v>162.96211199999999</v>
      </c>
      <c r="AB41" s="25">
        <f>'AEO 2023 Table 35 Raw'!AE31</f>
        <v>162.59707599999999</v>
      </c>
      <c r="AC41" s="25">
        <f>'AEO 2023 Table 35 Raw'!AF31</f>
        <v>162.268677</v>
      </c>
      <c r="AD41" s="25">
        <f>'AEO 2023 Table 35 Raw'!AG31</f>
        <v>162.15545700000001</v>
      </c>
      <c r="AE41" s="25">
        <f>'AEO 2023 Table 35 Raw'!AH31</f>
        <v>162.10635400000001</v>
      </c>
      <c r="AF41" s="45">
        <f>'AEO 2023 Table 35 Raw'!AI31</f>
        <v>-8.0000000000000002E-3</v>
      </c>
    </row>
    <row r="42" spans="1:32" ht="15" customHeight="1">
      <c r="A42" s="8" t="s">
        <v>879</v>
      </c>
      <c r="B42" s="24" t="s">
        <v>880</v>
      </c>
      <c r="C42" s="25">
        <f>'AEO 2023 Table 35 Raw'!F32</f>
        <v>523.72045900000001</v>
      </c>
      <c r="D42" s="25">
        <f>'AEO 2023 Table 35 Raw'!G32</f>
        <v>519.93841599999996</v>
      </c>
      <c r="E42" s="25">
        <f>'AEO 2023 Table 35 Raw'!H32</f>
        <v>533.38995399999999</v>
      </c>
      <c r="F42" s="25">
        <f>'AEO 2023 Table 35 Raw'!I32</f>
        <v>512.54736300000002</v>
      </c>
      <c r="G42" s="25">
        <f>'AEO 2023 Table 35 Raw'!J32</f>
        <v>490.27654999999999</v>
      </c>
      <c r="H42" s="25">
        <f>'AEO 2023 Table 35 Raw'!K32</f>
        <v>470.94931000000003</v>
      </c>
      <c r="I42" s="25">
        <f>'AEO 2023 Table 35 Raw'!L32</f>
        <v>478.15292399999998</v>
      </c>
      <c r="J42" s="25">
        <f>'AEO 2023 Table 35 Raw'!M32</f>
        <v>471.11038200000002</v>
      </c>
      <c r="K42" s="25">
        <f>'AEO 2023 Table 35 Raw'!N32</f>
        <v>465.75012199999998</v>
      </c>
      <c r="L42" s="25">
        <f>'AEO 2023 Table 35 Raw'!O32</f>
        <v>466.06607100000002</v>
      </c>
      <c r="M42" s="25">
        <f>'AEO 2023 Table 35 Raw'!P32</f>
        <v>469.51413000000002</v>
      </c>
      <c r="N42" s="25">
        <f>'AEO 2023 Table 35 Raw'!Q32</f>
        <v>472.41146900000001</v>
      </c>
      <c r="O42" s="25">
        <f>'AEO 2023 Table 35 Raw'!R32</f>
        <v>470.37924199999998</v>
      </c>
      <c r="P42" s="25">
        <f>'AEO 2023 Table 35 Raw'!S32</f>
        <v>470.10488900000001</v>
      </c>
      <c r="Q42" s="25">
        <f>'AEO 2023 Table 35 Raw'!T32</f>
        <v>467.416809</v>
      </c>
      <c r="R42" s="25">
        <f>'AEO 2023 Table 35 Raw'!U32</f>
        <v>467.62039199999998</v>
      </c>
      <c r="S42" s="25">
        <f>'AEO 2023 Table 35 Raw'!V32</f>
        <v>469.03002900000001</v>
      </c>
      <c r="T42" s="25">
        <f>'AEO 2023 Table 35 Raw'!W32</f>
        <v>467.46713299999999</v>
      </c>
      <c r="U42" s="25">
        <f>'AEO 2023 Table 35 Raw'!X32</f>
        <v>469.23397799999998</v>
      </c>
      <c r="V42" s="25">
        <f>'AEO 2023 Table 35 Raw'!Y32</f>
        <v>470.34136999999998</v>
      </c>
      <c r="W42" s="25">
        <f>'AEO 2023 Table 35 Raw'!Z32</f>
        <v>471.45013399999999</v>
      </c>
      <c r="X42" s="25">
        <f>'AEO 2023 Table 35 Raw'!AA32</f>
        <v>471.40566999999999</v>
      </c>
      <c r="Y42" s="25">
        <f>'AEO 2023 Table 35 Raw'!AB32</f>
        <v>469.35632299999997</v>
      </c>
      <c r="Z42" s="25">
        <f>'AEO 2023 Table 35 Raw'!AC32</f>
        <v>469.03152499999999</v>
      </c>
      <c r="AA42" s="25">
        <f>'AEO 2023 Table 35 Raw'!AD32</f>
        <v>469.47219799999999</v>
      </c>
      <c r="AB42" s="25">
        <f>'AEO 2023 Table 35 Raw'!AE32</f>
        <v>470.77539100000001</v>
      </c>
      <c r="AC42" s="25">
        <f>'AEO 2023 Table 35 Raw'!AF32</f>
        <v>472.10351600000001</v>
      </c>
      <c r="AD42" s="25">
        <f>'AEO 2023 Table 35 Raw'!AG32</f>
        <v>473.252411</v>
      </c>
      <c r="AE42" s="25">
        <f>'AEO 2023 Table 35 Raw'!AH32</f>
        <v>475.92453</v>
      </c>
      <c r="AF42" s="45">
        <f>'AEO 2023 Table 35 Raw'!AI32</f>
        <v>-3.0000000000000001E-3</v>
      </c>
    </row>
    <row r="43" spans="1:32" ht="15" customHeight="1">
      <c r="A43" s="8" t="s">
        <v>881</v>
      </c>
      <c r="B43" s="24" t="s">
        <v>872</v>
      </c>
      <c r="C43" s="25">
        <f>'AEO 2023 Table 35 Raw'!F33</f>
        <v>480.014252</v>
      </c>
      <c r="D43" s="25">
        <f>'AEO 2023 Table 35 Raw'!G33</f>
        <v>475.06915300000003</v>
      </c>
      <c r="E43" s="25">
        <f>'AEO 2023 Table 35 Raw'!H33</f>
        <v>487.58801299999999</v>
      </c>
      <c r="F43" s="25">
        <f>'AEO 2023 Table 35 Raw'!I33</f>
        <v>466.25399800000002</v>
      </c>
      <c r="G43" s="25">
        <f>'AEO 2023 Table 35 Raw'!J33</f>
        <v>443.44238300000001</v>
      </c>
      <c r="H43" s="25">
        <f>'AEO 2023 Table 35 Raw'!K33</f>
        <v>423.669464</v>
      </c>
      <c r="I43" s="25">
        <f>'AEO 2023 Table 35 Raw'!L33</f>
        <v>430.49002100000001</v>
      </c>
      <c r="J43" s="25">
        <f>'AEO 2023 Table 35 Raw'!M33</f>
        <v>423.11758400000002</v>
      </c>
      <c r="K43" s="25">
        <f>'AEO 2023 Table 35 Raw'!N33</f>
        <v>417.39361600000001</v>
      </c>
      <c r="L43" s="25">
        <f>'AEO 2023 Table 35 Raw'!O33</f>
        <v>417.42453</v>
      </c>
      <c r="M43" s="25">
        <f>'AEO 2023 Table 35 Raw'!P33</f>
        <v>420.523865</v>
      </c>
      <c r="N43" s="25">
        <f>'AEO 2023 Table 35 Raw'!Q33</f>
        <v>423.08718900000002</v>
      </c>
      <c r="O43" s="25">
        <f>'AEO 2023 Table 35 Raw'!R33</f>
        <v>420.76303100000001</v>
      </c>
      <c r="P43" s="25">
        <f>'AEO 2023 Table 35 Raw'!S33</f>
        <v>420.27957199999997</v>
      </c>
      <c r="Q43" s="25">
        <f>'AEO 2023 Table 35 Raw'!T33</f>
        <v>417.419556</v>
      </c>
      <c r="R43" s="25">
        <f>'AEO 2023 Table 35 Raw'!U33</f>
        <v>417.43130500000001</v>
      </c>
      <c r="S43" s="25">
        <f>'AEO 2023 Table 35 Raw'!V33</f>
        <v>418.61416600000001</v>
      </c>
      <c r="T43" s="25">
        <f>'AEO 2023 Table 35 Raw'!W33</f>
        <v>416.69549599999999</v>
      </c>
      <c r="U43" s="25">
        <f>'AEO 2023 Table 35 Raw'!X33</f>
        <v>418.10549900000001</v>
      </c>
      <c r="V43" s="25">
        <f>'AEO 2023 Table 35 Raw'!Y33</f>
        <v>418.83862299999998</v>
      </c>
      <c r="W43" s="25">
        <f>'AEO 2023 Table 35 Raw'!Z33</f>
        <v>419.51144399999998</v>
      </c>
      <c r="X43" s="25">
        <f>'AEO 2023 Table 35 Raw'!AA33</f>
        <v>419.10952800000001</v>
      </c>
      <c r="Y43" s="25">
        <f>'AEO 2023 Table 35 Raw'!AB33</f>
        <v>416.69879200000003</v>
      </c>
      <c r="Z43" s="25">
        <f>'AEO 2023 Table 35 Raw'!AC33</f>
        <v>415.93130500000001</v>
      </c>
      <c r="AA43" s="25">
        <f>'AEO 2023 Table 35 Raw'!AD33</f>
        <v>415.897583</v>
      </c>
      <c r="AB43" s="25">
        <f>'AEO 2023 Table 35 Raw'!AE33</f>
        <v>416.65377799999999</v>
      </c>
      <c r="AC43" s="25">
        <f>'AEO 2023 Table 35 Raw'!AF33</f>
        <v>417.404785</v>
      </c>
      <c r="AD43" s="25">
        <f>'AEO 2023 Table 35 Raw'!AG33</f>
        <v>417.98327599999999</v>
      </c>
      <c r="AE43" s="25">
        <f>'AEO 2023 Table 35 Raw'!AH33</f>
        <v>420.001282</v>
      </c>
      <c r="AF43" s="45">
        <f>'AEO 2023 Table 35 Raw'!AI33</f>
        <v>-5.0000000000000001E-3</v>
      </c>
    </row>
    <row r="44" spans="1:32" ht="15" customHeight="1">
      <c r="A44" s="8" t="s">
        <v>882</v>
      </c>
      <c r="B44" s="24" t="s">
        <v>883</v>
      </c>
      <c r="C44" s="25">
        <f>'AEO 2023 Table 35 Raw'!F34</f>
        <v>43.706237999999999</v>
      </c>
      <c r="D44" s="25">
        <f>'AEO 2023 Table 35 Raw'!G34</f>
        <v>44.869281999999998</v>
      </c>
      <c r="E44" s="25">
        <f>'AEO 2023 Table 35 Raw'!H34</f>
        <v>45.801918000000001</v>
      </c>
      <c r="F44" s="25">
        <f>'AEO 2023 Table 35 Raw'!I34</f>
        <v>46.293396000000001</v>
      </c>
      <c r="G44" s="25">
        <f>'AEO 2023 Table 35 Raw'!J34</f>
        <v>46.834175000000002</v>
      </c>
      <c r="H44" s="25">
        <f>'AEO 2023 Table 35 Raw'!K34</f>
        <v>47.279850000000003</v>
      </c>
      <c r="I44" s="25">
        <f>'AEO 2023 Table 35 Raw'!L34</f>
        <v>47.662909999999997</v>
      </c>
      <c r="J44" s="25">
        <f>'AEO 2023 Table 35 Raw'!M34</f>
        <v>47.992789999999999</v>
      </c>
      <c r="K44" s="25">
        <f>'AEO 2023 Table 35 Raw'!N34</f>
        <v>48.356518000000001</v>
      </c>
      <c r="L44" s="25">
        <f>'AEO 2023 Table 35 Raw'!O34</f>
        <v>48.641548</v>
      </c>
      <c r="M44" s="25">
        <f>'AEO 2023 Table 35 Raw'!P34</f>
        <v>48.990273000000002</v>
      </c>
      <c r="N44" s="25">
        <f>'AEO 2023 Table 35 Raw'!Q34</f>
        <v>49.324283999999999</v>
      </c>
      <c r="O44" s="25">
        <f>'AEO 2023 Table 35 Raw'!R34</f>
        <v>49.616211</v>
      </c>
      <c r="P44" s="25">
        <f>'AEO 2023 Table 35 Raw'!S34</f>
        <v>49.825310000000002</v>
      </c>
      <c r="Q44" s="25">
        <f>'AEO 2023 Table 35 Raw'!T34</f>
        <v>49.997238000000003</v>
      </c>
      <c r="R44" s="25">
        <f>'AEO 2023 Table 35 Raw'!U34</f>
        <v>50.189087000000001</v>
      </c>
      <c r="S44" s="25">
        <f>'AEO 2023 Table 35 Raw'!V34</f>
        <v>50.415855000000001</v>
      </c>
      <c r="T44" s="25">
        <f>'AEO 2023 Table 35 Raw'!W34</f>
        <v>50.771625999999998</v>
      </c>
      <c r="U44" s="25">
        <f>'AEO 2023 Table 35 Raw'!X34</f>
        <v>51.128483000000003</v>
      </c>
      <c r="V44" s="25">
        <f>'AEO 2023 Table 35 Raw'!Y34</f>
        <v>51.502738999999998</v>
      </c>
      <c r="W44" s="25">
        <f>'AEO 2023 Table 35 Raw'!Z34</f>
        <v>51.938693999999998</v>
      </c>
      <c r="X44" s="25">
        <f>'AEO 2023 Table 35 Raw'!AA34</f>
        <v>52.296149999999997</v>
      </c>
      <c r="Y44" s="25">
        <f>'AEO 2023 Table 35 Raw'!AB34</f>
        <v>52.657524000000002</v>
      </c>
      <c r="Z44" s="25">
        <f>'AEO 2023 Table 35 Raw'!AC34</f>
        <v>53.100223999999997</v>
      </c>
      <c r="AA44" s="25">
        <f>'AEO 2023 Table 35 Raw'!AD34</f>
        <v>53.574618999999998</v>
      </c>
      <c r="AB44" s="25">
        <f>'AEO 2023 Table 35 Raw'!AE34</f>
        <v>54.121613000000004</v>
      </c>
      <c r="AC44" s="25">
        <f>'AEO 2023 Table 35 Raw'!AF34</f>
        <v>54.698737999999999</v>
      </c>
      <c r="AD44" s="25">
        <f>'AEO 2023 Table 35 Raw'!AG34</f>
        <v>55.269134999999999</v>
      </c>
      <c r="AE44" s="25">
        <f>'AEO 2023 Table 35 Raw'!AH34</f>
        <v>55.923248000000001</v>
      </c>
      <c r="AF44" s="45">
        <f>'AEO 2023 Table 35 Raw'!AI34</f>
        <v>8.9999999999999993E-3</v>
      </c>
    </row>
    <row r="45" spans="1:32" ht="15" customHeight="1">
      <c r="A45" s="8" t="s">
        <v>884</v>
      </c>
      <c r="B45" s="24" t="s">
        <v>885</v>
      </c>
      <c r="C45" s="25">
        <f>'AEO 2023 Table 35 Raw'!F35</f>
        <v>7.5938879999999997</v>
      </c>
      <c r="D45" s="25">
        <f>'AEO 2023 Table 35 Raw'!G35</f>
        <v>8.2630470000000003</v>
      </c>
      <c r="E45" s="25">
        <f>'AEO 2023 Table 35 Raw'!H35</f>
        <v>8.7919619999999998</v>
      </c>
      <c r="F45" s="25">
        <f>'AEO 2023 Table 35 Raw'!I35</f>
        <v>9.2096029999999995</v>
      </c>
      <c r="G45" s="25">
        <f>'AEO 2023 Table 35 Raw'!J35</f>
        <v>9.5422510000000003</v>
      </c>
      <c r="H45" s="25">
        <f>'AEO 2023 Table 35 Raw'!K35</f>
        <v>9.8099410000000002</v>
      </c>
      <c r="I45" s="25">
        <f>'AEO 2023 Table 35 Raw'!L35</f>
        <v>10.02899</v>
      </c>
      <c r="J45" s="25">
        <f>'AEO 2023 Table 35 Raw'!M35</f>
        <v>10.211987000000001</v>
      </c>
      <c r="K45" s="25">
        <f>'AEO 2023 Table 35 Raw'!N35</f>
        <v>10.368161000000001</v>
      </c>
      <c r="L45" s="25">
        <f>'AEO 2023 Table 35 Raw'!O35</f>
        <v>10.503344</v>
      </c>
      <c r="M45" s="25">
        <f>'AEO 2023 Table 35 Raw'!P35</f>
        <v>10.620272999999999</v>
      </c>
      <c r="N45" s="25">
        <f>'AEO 2023 Table 35 Raw'!Q35</f>
        <v>10.720643000000001</v>
      </c>
      <c r="O45" s="25">
        <f>'AEO 2023 Table 35 Raw'!R35</f>
        <v>10.807645000000001</v>
      </c>
      <c r="P45" s="25">
        <f>'AEO 2023 Table 35 Raw'!S35</f>
        <v>10.883571999999999</v>
      </c>
      <c r="Q45" s="25">
        <f>'AEO 2023 Table 35 Raw'!T35</f>
        <v>10.949845</v>
      </c>
      <c r="R45" s="25">
        <f>'AEO 2023 Table 35 Raw'!U35</f>
        <v>11.007377999999999</v>
      </c>
      <c r="S45" s="25">
        <f>'AEO 2023 Table 35 Raw'!V35</f>
        <v>11.064802</v>
      </c>
      <c r="T45" s="25">
        <f>'AEO 2023 Table 35 Raw'!W35</f>
        <v>11.119361</v>
      </c>
      <c r="U45" s="25">
        <f>'AEO 2023 Table 35 Raw'!X35</f>
        <v>11.170999999999999</v>
      </c>
      <c r="V45" s="25">
        <f>'AEO 2023 Table 35 Raw'!Y35</f>
        <v>11.220095000000001</v>
      </c>
      <c r="W45" s="25">
        <f>'AEO 2023 Table 35 Raw'!Z35</f>
        <v>11.267810000000001</v>
      </c>
      <c r="X45" s="25">
        <f>'AEO 2023 Table 35 Raw'!AA35</f>
        <v>11.314655</v>
      </c>
      <c r="Y45" s="25">
        <f>'AEO 2023 Table 35 Raw'!AB35</f>
        <v>11.360689000000001</v>
      </c>
      <c r="Z45" s="25">
        <f>'AEO 2023 Table 35 Raw'!AC35</f>
        <v>11.405897</v>
      </c>
      <c r="AA45" s="25">
        <f>'AEO 2023 Table 35 Raw'!AD35</f>
        <v>11.450664</v>
      </c>
      <c r="AB45" s="25">
        <f>'AEO 2023 Table 35 Raw'!AE35</f>
        <v>11.494776</v>
      </c>
      <c r="AC45" s="25">
        <f>'AEO 2023 Table 35 Raw'!AF35</f>
        <v>11.538198</v>
      </c>
      <c r="AD45" s="25">
        <f>'AEO 2023 Table 35 Raw'!AG35</f>
        <v>11.581163999999999</v>
      </c>
      <c r="AE45" s="25">
        <f>'AEO 2023 Table 35 Raw'!AH35</f>
        <v>11.623652</v>
      </c>
      <c r="AF45" s="45">
        <f>'AEO 2023 Table 35 Raw'!AI35</f>
        <v>1.4999999999999999E-2</v>
      </c>
    </row>
    <row r="46" spans="1:32" ht="15" customHeight="1">
      <c r="A46" s="8" t="s">
        <v>886</v>
      </c>
      <c r="B46" s="24" t="s">
        <v>887</v>
      </c>
      <c r="C46" s="25">
        <f>'AEO 2023 Table 35 Raw'!F36</f>
        <v>16.936598</v>
      </c>
      <c r="D46" s="25">
        <f>'AEO 2023 Table 35 Raw'!G36</f>
        <v>17.052160000000001</v>
      </c>
      <c r="E46" s="25">
        <f>'AEO 2023 Table 35 Raw'!H36</f>
        <v>17.163343000000001</v>
      </c>
      <c r="F46" s="25">
        <f>'AEO 2023 Table 35 Raw'!I36</f>
        <v>17.108516999999999</v>
      </c>
      <c r="G46" s="25">
        <f>'AEO 2023 Table 35 Raw'!J36</f>
        <v>17.156970999999999</v>
      </c>
      <c r="H46" s="25">
        <f>'AEO 2023 Table 35 Raw'!K36</f>
        <v>17.218192999999999</v>
      </c>
      <c r="I46" s="25">
        <f>'AEO 2023 Table 35 Raw'!L36</f>
        <v>17.293527999999998</v>
      </c>
      <c r="J46" s="25">
        <f>'AEO 2023 Table 35 Raw'!M36</f>
        <v>17.372610000000002</v>
      </c>
      <c r="K46" s="25">
        <f>'AEO 2023 Table 35 Raw'!N36</f>
        <v>17.426532999999999</v>
      </c>
      <c r="L46" s="25">
        <f>'AEO 2023 Table 35 Raw'!O36</f>
        <v>17.461701999999999</v>
      </c>
      <c r="M46" s="25">
        <f>'AEO 2023 Table 35 Raw'!P36</f>
        <v>17.548985999999999</v>
      </c>
      <c r="N46" s="25">
        <f>'AEO 2023 Table 35 Raw'!Q36</f>
        <v>17.645508</v>
      </c>
      <c r="O46" s="25">
        <f>'AEO 2023 Table 35 Raw'!R36</f>
        <v>17.733782000000001</v>
      </c>
      <c r="P46" s="25">
        <f>'AEO 2023 Table 35 Raw'!S36</f>
        <v>17.787050000000001</v>
      </c>
      <c r="Q46" s="25">
        <f>'AEO 2023 Table 35 Raw'!T36</f>
        <v>17.832616999999999</v>
      </c>
      <c r="R46" s="25">
        <f>'AEO 2023 Table 35 Raw'!U36</f>
        <v>17.896051</v>
      </c>
      <c r="S46" s="25">
        <f>'AEO 2023 Table 35 Raw'!V36</f>
        <v>17.980246999999999</v>
      </c>
      <c r="T46" s="25">
        <f>'AEO 2023 Table 35 Raw'!W36</f>
        <v>18.065006</v>
      </c>
      <c r="U46" s="25">
        <f>'AEO 2023 Table 35 Raw'!X36</f>
        <v>18.145489000000001</v>
      </c>
      <c r="V46" s="25">
        <f>'AEO 2023 Table 35 Raw'!Y36</f>
        <v>18.261627000000001</v>
      </c>
      <c r="W46" s="25">
        <f>'AEO 2023 Table 35 Raw'!Z36</f>
        <v>18.414162000000001</v>
      </c>
      <c r="X46" s="25">
        <f>'AEO 2023 Table 35 Raw'!AA36</f>
        <v>18.525410000000001</v>
      </c>
      <c r="Y46" s="25">
        <f>'AEO 2023 Table 35 Raw'!AB36</f>
        <v>18.636206000000001</v>
      </c>
      <c r="Z46" s="25">
        <f>'AEO 2023 Table 35 Raw'!AC36</f>
        <v>18.767868</v>
      </c>
      <c r="AA46" s="25">
        <f>'AEO 2023 Table 35 Raw'!AD36</f>
        <v>18.906137000000001</v>
      </c>
      <c r="AB46" s="25">
        <f>'AEO 2023 Table 35 Raw'!AE36</f>
        <v>19.084285999999999</v>
      </c>
      <c r="AC46" s="25">
        <f>'AEO 2023 Table 35 Raw'!AF36</f>
        <v>19.280042999999999</v>
      </c>
      <c r="AD46" s="25">
        <f>'AEO 2023 Table 35 Raw'!AG36</f>
        <v>19.455190999999999</v>
      </c>
      <c r="AE46" s="25">
        <f>'AEO 2023 Table 35 Raw'!AH36</f>
        <v>19.687010000000001</v>
      </c>
      <c r="AF46" s="45">
        <f>'AEO 2023 Table 35 Raw'!AI36</f>
        <v>5.0000000000000001E-3</v>
      </c>
    </row>
    <row r="47" spans="1:32" ht="15" customHeight="1">
      <c r="A47" s="8" t="s">
        <v>888</v>
      </c>
      <c r="B47" s="24" t="s">
        <v>889</v>
      </c>
      <c r="C47" s="25">
        <f>'AEO 2023 Table 35 Raw'!F37</f>
        <v>19.175753</v>
      </c>
      <c r="D47" s="25">
        <f>'AEO 2023 Table 35 Raw'!G37</f>
        <v>19.554075000000001</v>
      </c>
      <c r="E47" s="25">
        <f>'AEO 2023 Table 35 Raw'!H37</f>
        <v>19.846613000000001</v>
      </c>
      <c r="F47" s="25">
        <f>'AEO 2023 Table 35 Raw'!I37</f>
        <v>19.975276999999998</v>
      </c>
      <c r="G47" s="25">
        <f>'AEO 2023 Table 35 Raw'!J37</f>
        <v>20.134955999999999</v>
      </c>
      <c r="H47" s="25">
        <f>'AEO 2023 Table 35 Raw'!K37</f>
        <v>20.251716999999999</v>
      </c>
      <c r="I47" s="25">
        <f>'AEO 2023 Table 35 Raw'!L37</f>
        <v>20.340392999999999</v>
      </c>
      <c r="J47" s="25">
        <f>'AEO 2023 Table 35 Raw'!M37</f>
        <v>20.408192</v>
      </c>
      <c r="K47" s="25">
        <f>'AEO 2023 Table 35 Raw'!N37</f>
        <v>20.561827000000001</v>
      </c>
      <c r="L47" s="25">
        <f>'AEO 2023 Table 35 Raw'!O37</f>
        <v>20.676501999999999</v>
      </c>
      <c r="M47" s="25">
        <f>'AEO 2023 Table 35 Raw'!P37</f>
        <v>20.821014000000002</v>
      </c>
      <c r="N47" s="25">
        <f>'AEO 2023 Table 35 Raw'!Q37</f>
        <v>20.958134000000001</v>
      </c>
      <c r="O47" s="25">
        <f>'AEO 2023 Table 35 Raw'!R37</f>
        <v>21.074787000000001</v>
      </c>
      <c r="P47" s="25">
        <f>'AEO 2023 Table 35 Raw'!S37</f>
        <v>21.154689999999999</v>
      </c>
      <c r="Q47" s="25">
        <f>'AEO 2023 Table 35 Raw'!T37</f>
        <v>21.214779</v>
      </c>
      <c r="R47" s="25">
        <f>'AEO 2023 Table 35 Raw'!U37</f>
        <v>21.28566</v>
      </c>
      <c r="S47" s="25">
        <f>'AEO 2023 Table 35 Raw'!V37</f>
        <v>21.370804</v>
      </c>
      <c r="T47" s="25">
        <f>'AEO 2023 Table 35 Raw'!W37</f>
        <v>21.587259</v>
      </c>
      <c r="U47" s="25">
        <f>'AEO 2023 Table 35 Raw'!X37</f>
        <v>21.811993000000001</v>
      </c>
      <c r="V47" s="25">
        <f>'AEO 2023 Table 35 Raw'!Y37</f>
        <v>22.021018999999999</v>
      </c>
      <c r="W47" s="25">
        <f>'AEO 2023 Table 35 Raw'!Z37</f>
        <v>22.256723000000001</v>
      </c>
      <c r="X47" s="25">
        <f>'AEO 2023 Table 35 Raw'!AA37</f>
        <v>22.456087</v>
      </c>
      <c r="Y47" s="25">
        <f>'AEO 2023 Table 35 Raw'!AB37</f>
        <v>22.660629</v>
      </c>
      <c r="Z47" s="25">
        <f>'AEO 2023 Table 35 Raw'!AC37</f>
        <v>22.926456000000002</v>
      </c>
      <c r="AA47" s="25">
        <f>'AEO 2023 Table 35 Raw'!AD37</f>
        <v>23.217818999999999</v>
      </c>
      <c r="AB47" s="25">
        <f>'AEO 2023 Table 35 Raw'!AE37</f>
        <v>23.542549000000001</v>
      </c>
      <c r="AC47" s="25">
        <f>'AEO 2023 Table 35 Raw'!AF37</f>
        <v>23.880496999999998</v>
      </c>
      <c r="AD47" s="25">
        <f>'AEO 2023 Table 35 Raw'!AG37</f>
        <v>24.232780000000002</v>
      </c>
      <c r="AE47" s="25">
        <f>'AEO 2023 Table 35 Raw'!AH37</f>
        <v>24.612587000000001</v>
      </c>
      <c r="AF47" s="45">
        <f>'AEO 2023 Table 35 Raw'!AI37</f>
        <v>8.9999999999999993E-3</v>
      </c>
    </row>
    <row r="48" spans="1:32" ht="15" customHeight="1">
      <c r="A48" s="8" t="s">
        <v>890</v>
      </c>
      <c r="B48" s="24" t="s">
        <v>891</v>
      </c>
      <c r="C48" s="25">
        <f>'AEO 2023 Table 35 Raw'!F38</f>
        <v>125.899567</v>
      </c>
      <c r="D48" s="25">
        <f>'AEO 2023 Table 35 Raw'!G38</f>
        <v>125.37957</v>
      </c>
      <c r="E48" s="25">
        <f>'AEO 2023 Table 35 Raw'!H38</f>
        <v>125.029449</v>
      </c>
      <c r="F48" s="25">
        <f>'AEO 2023 Table 35 Raw'!I38</f>
        <v>124.801453</v>
      </c>
      <c r="G48" s="25">
        <f>'AEO 2023 Table 35 Raw'!J38</f>
        <v>124.69525899999999</v>
      </c>
      <c r="H48" s="25">
        <f>'AEO 2023 Table 35 Raw'!K38</f>
        <v>124.384125</v>
      </c>
      <c r="I48" s="25">
        <f>'AEO 2023 Table 35 Raw'!L38</f>
        <v>124.116241</v>
      </c>
      <c r="J48" s="25">
        <f>'AEO 2023 Table 35 Raw'!M38</f>
        <v>123.91597</v>
      </c>
      <c r="K48" s="25">
        <f>'AEO 2023 Table 35 Raw'!N38</f>
        <v>123.706886</v>
      </c>
      <c r="L48" s="25">
        <f>'AEO 2023 Table 35 Raw'!O38</f>
        <v>123.50303599999999</v>
      </c>
      <c r="M48" s="25">
        <f>'AEO 2023 Table 35 Raw'!P38</f>
        <v>123.399162</v>
      </c>
      <c r="N48" s="25">
        <f>'AEO 2023 Table 35 Raw'!Q38</f>
        <v>123.350677</v>
      </c>
      <c r="O48" s="25">
        <f>'AEO 2023 Table 35 Raw'!R38</f>
        <v>123.229088</v>
      </c>
      <c r="P48" s="25">
        <f>'AEO 2023 Table 35 Raw'!S38</f>
        <v>123.060562</v>
      </c>
      <c r="Q48" s="25">
        <f>'AEO 2023 Table 35 Raw'!T38</f>
        <v>122.913391</v>
      </c>
      <c r="R48" s="25">
        <f>'AEO 2023 Table 35 Raw'!U38</f>
        <v>122.84301000000001</v>
      </c>
      <c r="S48" s="25">
        <f>'AEO 2023 Table 35 Raw'!V38</f>
        <v>122.868729</v>
      </c>
      <c r="T48" s="25">
        <f>'AEO 2023 Table 35 Raw'!W38</f>
        <v>122.974594</v>
      </c>
      <c r="U48" s="25">
        <f>'AEO 2023 Table 35 Raw'!X38</f>
        <v>123.115875</v>
      </c>
      <c r="V48" s="25">
        <f>'AEO 2023 Table 35 Raw'!Y38</f>
        <v>123.245796</v>
      </c>
      <c r="W48" s="25">
        <f>'AEO 2023 Table 35 Raw'!Z38</f>
        <v>123.376953</v>
      </c>
      <c r="X48" s="25">
        <f>'AEO 2023 Table 35 Raw'!AA38</f>
        <v>123.487793</v>
      </c>
      <c r="Y48" s="25">
        <f>'AEO 2023 Table 35 Raw'!AB38</f>
        <v>123.561241</v>
      </c>
      <c r="Z48" s="25">
        <f>'AEO 2023 Table 35 Raw'!AC38</f>
        <v>123.627106</v>
      </c>
      <c r="AA48" s="25">
        <f>'AEO 2023 Table 35 Raw'!AD38</f>
        <v>123.712143</v>
      </c>
      <c r="AB48" s="25">
        <f>'AEO 2023 Table 35 Raw'!AE38</f>
        <v>123.813293</v>
      </c>
      <c r="AC48" s="25">
        <f>'AEO 2023 Table 35 Raw'!AF38</f>
        <v>123.925461</v>
      </c>
      <c r="AD48" s="25">
        <f>'AEO 2023 Table 35 Raw'!AG38</f>
        <v>124.036011</v>
      </c>
      <c r="AE48" s="25">
        <f>'AEO 2023 Table 35 Raw'!AH38</f>
        <v>124.148155</v>
      </c>
      <c r="AF48" s="45">
        <f>'AEO 2023 Table 35 Raw'!AI38</f>
        <v>-1E-3</v>
      </c>
    </row>
    <row r="49" spans="1:32" ht="15" customHeight="1">
      <c r="A49" s="8" t="s">
        <v>892</v>
      </c>
      <c r="B49" s="24" t="s">
        <v>893</v>
      </c>
      <c r="C49" s="25">
        <f>'AEO 2023 Table 35 Raw'!F39</f>
        <v>905.84051499999998</v>
      </c>
      <c r="D49" s="25">
        <f>'AEO 2023 Table 35 Raw'!G39</f>
        <v>818.09411599999999</v>
      </c>
      <c r="E49" s="25">
        <f>'AEO 2023 Table 35 Raw'!H39</f>
        <v>750.09661900000003</v>
      </c>
      <c r="F49" s="25">
        <f>'AEO 2023 Table 35 Raw'!I39</f>
        <v>710.96716300000003</v>
      </c>
      <c r="G49" s="25">
        <f>'AEO 2023 Table 35 Raw'!J39</f>
        <v>683.21826199999998</v>
      </c>
      <c r="H49" s="25">
        <f>'AEO 2023 Table 35 Raw'!K39</f>
        <v>644.43926999999996</v>
      </c>
      <c r="I49" s="25">
        <f>'AEO 2023 Table 35 Raw'!L39</f>
        <v>605.86267099999998</v>
      </c>
      <c r="J49" s="25">
        <f>'AEO 2023 Table 35 Raw'!M39</f>
        <v>601.30419900000004</v>
      </c>
      <c r="K49" s="25">
        <f>'AEO 2023 Table 35 Raw'!N39</f>
        <v>598.79797399999995</v>
      </c>
      <c r="L49" s="25">
        <f>'AEO 2023 Table 35 Raw'!O39</f>
        <v>601.64556900000002</v>
      </c>
      <c r="M49" s="25">
        <f>'AEO 2023 Table 35 Raw'!P39</f>
        <v>607.49902299999997</v>
      </c>
      <c r="N49" s="25">
        <f>'AEO 2023 Table 35 Raw'!Q39</f>
        <v>616.87213099999997</v>
      </c>
      <c r="O49" s="25">
        <f>'AEO 2023 Table 35 Raw'!R39</f>
        <v>619.33136000000002</v>
      </c>
      <c r="P49" s="25">
        <f>'AEO 2023 Table 35 Raw'!S39</f>
        <v>618.89520300000004</v>
      </c>
      <c r="Q49" s="25">
        <f>'AEO 2023 Table 35 Raw'!T39</f>
        <v>614.86352499999998</v>
      </c>
      <c r="R49" s="25">
        <f>'AEO 2023 Table 35 Raw'!U39</f>
        <v>616.29345699999999</v>
      </c>
      <c r="S49" s="25">
        <f>'AEO 2023 Table 35 Raw'!V39</f>
        <v>618.09863299999995</v>
      </c>
      <c r="T49" s="25">
        <f>'AEO 2023 Table 35 Raw'!W39</f>
        <v>620.82605000000001</v>
      </c>
      <c r="U49" s="25">
        <f>'AEO 2023 Table 35 Raw'!X39</f>
        <v>630.065247</v>
      </c>
      <c r="V49" s="25">
        <f>'AEO 2023 Table 35 Raw'!Y39</f>
        <v>633.584656</v>
      </c>
      <c r="W49" s="25">
        <f>'AEO 2023 Table 35 Raw'!Z39</f>
        <v>638.84863299999995</v>
      </c>
      <c r="X49" s="25">
        <f>'AEO 2023 Table 35 Raw'!AA39</f>
        <v>640.74737500000003</v>
      </c>
      <c r="Y49" s="25">
        <f>'AEO 2023 Table 35 Raw'!AB39</f>
        <v>649.03729199999998</v>
      </c>
      <c r="Z49" s="25">
        <f>'AEO 2023 Table 35 Raw'!AC39</f>
        <v>651.38903800000003</v>
      </c>
      <c r="AA49" s="25">
        <f>'AEO 2023 Table 35 Raw'!AD39</f>
        <v>659.87823500000002</v>
      </c>
      <c r="AB49" s="25">
        <f>'AEO 2023 Table 35 Raw'!AE39</f>
        <v>665.15924099999995</v>
      </c>
      <c r="AC49" s="25">
        <f>'AEO 2023 Table 35 Raw'!AF39</f>
        <v>671.01440400000001</v>
      </c>
      <c r="AD49" s="25">
        <f>'AEO 2023 Table 35 Raw'!AG39</f>
        <v>672.52191200000004</v>
      </c>
      <c r="AE49" s="25">
        <f>'AEO 2023 Table 35 Raw'!AH39</f>
        <v>679.09362799999997</v>
      </c>
      <c r="AF49" s="45">
        <f>'AEO 2023 Table 35 Raw'!AI39</f>
        <v>-0.01</v>
      </c>
    </row>
    <row r="50" spans="1:32" ht="12" customHeight="1">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45"/>
    </row>
    <row r="51" spans="1:32" ht="15" customHeight="1">
      <c r="A51" s="8" t="s">
        <v>894</v>
      </c>
      <c r="B51" s="23" t="s">
        <v>895</v>
      </c>
      <c r="C51" s="25">
        <f>'AEO 2023 Table 35 Raw'!F40</f>
        <v>332.52310199999999</v>
      </c>
      <c r="D51" s="25">
        <f>'AEO 2023 Table 35 Raw'!G40</f>
        <v>377.97052000000002</v>
      </c>
      <c r="E51" s="25">
        <f>'AEO 2023 Table 35 Raw'!H40</f>
        <v>384.00460800000002</v>
      </c>
      <c r="F51" s="25">
        <f>'AEO 2023 Table 35 Raw'!I40</f>
        <v>408.78292800000003</v>
      </c>
      <c r="G51" s="25">
        <f>'AEO 2023 Table 35 Raw'!J40</f>
        <v>446.260651</v>
      </c>
      <c r="H51" s="25">
        <f>'AEO 2023 Table 35 Raw'!K40</f>
        <v>477.17263800000001</v>
      </c>
      <c r="I51" s="25">
        <f>'AEO 2023 Table 35 Raw'!L40</f>
        <v>503.61007699999999</v>
      </c>
      <c r="J51" s="25">
        <f>'AEO 2023 Table 35 Raw'!M40</f>
        <v>527.57086200000003</v>
      </c>
      <c r="K51" s="25">
        <f>'AEO 2023 Table 35 Raw'!N40</f>
        <v>577.96905500000003</v>
      </c>
      <c r="L51" s="25">
        <f>'AEO 2023 Table 35 Raw'!O40</f>
        <v>628.36724900000002</v>
      </c>
      <c r="M51" s="25">
        <f>'AEO 2023 Table 35 Raw'!P40</f>
        <v>680.00372300000004</v>
      </c>
      <c r="N51" s="25">
        <f>'AEO 2023 Table 35 Raw'!Q40</f>
        <v>729.163635</v>
      </c>
      <c r="O51" s="25">
        <f>'AEO 2023 Table 35 Raw'!R40</f>
        <v>779.56182899999999</v>
      </c>
      <c r="P51" s="25">
        <f>'AEO 2023 Table 35 Raw'!S40</f>
        <v>813.16064500000005</v>
      </c>
      <c r="Q51" s="25">
        <f>'AEO 2023 Table 35 Raw'!T40</f>
        <v>831.19830300000001</v>
      </c>
      <c r="R51" s="25">
        <f>'AEO 2023 Table 35 Raw'!U40</f>
        <v>846.75939900000003</v>
      </c>
      <c r="S51" s="25">
        <f>'AEO 2023 Table 35 Raw'!V40</f>
        <v>863.55883800000004</v>
      </c>
      <c r="T51" s="25">
        <f>'AEO 2023 Table 35 Raw'!W40</f>
        <v>871.95855700000004</v>
      </c>
      <c r="U51" s="25">
        <f>'AEO 2023 Table 35 Raw'!X40</f>
        <v>873.19683799999996</v>
      </c>
      <c r="V51" s="25">
        <f>'AEO 2023 Table 35 Raw'!Y40</f>
        <v>871.95855700000004</v>
      </c>
      <c r="W51" s="25">
        <f>'AEO 2023 Table 35 Raw'!Z40</f>
        <v>871.95855700000004</v>
      </c>
      <c r="X51" s="25">
        <f>'AEO 2023 Table 35 Raw'!AA40</f>
        <v>871.95855700000004</v>
      </c>
      <c r="Y51" s="25">
        <f>'AEO 2023 Table 35 Raw'!AB40</f>
        <v>873.19683799999996</v>
      </c>
      <c r="Z51" s="25">
        <f>'AEO 2023 Table 35 Raw'!AC40</f>
        <v>871.95855700000004</v>
      </c>
      <c r="AA51" s="25">
        <f>'AEO 2023 Table 35 Raw'!AD40</f>
        <v>871.95855700000004</v>
      </c>
      <c r="AB51" s="25">
        <f>'AEO 2023 Table 35 Raw'!AE40</f>
        <v>871.95855700000004</v>
      </c>
      <c r="AC51" s="25">
        <f>'AEO 2023 Table 35 Raw'!AF40</f>
        <v>873.19683799999996</v>
      </c>
      <c r="AD51" s="25">
        <f>'AEO 2023 Table 35 Raw'!AG40</f>
        <v>871.95855700000004</v>
      </c>
      <c r="AE51" s="25">
        <f>'AEO 2023 Table 35 Raw'!AH40</f>
        <v>871.95855700000004</v>
      </c>
      <c r="AF51" s="45">
        <f>'AEO 2023 Table 35 Raw'!AI40</f>
        <v>3.5000000000000003E-2</v>
      </c>
    </row>
    <row r="52" spans="1:32" ht="15" customHeight="1">
      <c r="A52" s="8" t="s">
        <v>896</v>
      </c>
      <c r="B52" s="24" t="s">
        <v>897</v>
      </c>
      <c r="C52" s="25">
        <f>'AEO 2023 Table 35 Raw'!F41</f>
        <v>431.00711100000001</v>
      </c>
      <c r="D52" s="25">
        <f>'AEO 2023 Table 35 Raw'!G41</f>
        <v>433.70452899999998</v>
      </c>
      <c r="E52" s="25">
        <f>'AEO 2023 Table 35 Raw'!H41</f>
        <v>434.85916099999997</v>
      </c>
      <c r="F52" s="25">
        <f>'AEO 2023 Table 35 Raw'!I41</f>
        <v>435.85296599999998</v>
      </c>
      <c r="G52" s="25">
        <f>'AEO 2023 Table 35 Raw'!J41</f>
        <v>436.71343999999999</v>
      </c>
      <c r="H52" s="25">
        <f>'AEO 2023 Table 35 Raw'!K41</f>
        <v>437.80352800000003</v>
      </c>
      <c r="I52" s="25">
        <f>'AEO 2023 Table 35 Raw'!L41</f>
        <v>439.04785199999998</v>
      </c>
      <c r="J52" s="25">
        <f>'AEO 2023 Table 35 Raw'!M41</f>
        <v>440.32238799999999</v>
      </c>
      <c r="K52" s="25">
        <f>'AEO 2023 Table 35 Raw'!N41</f>
        <v>441.57388300000002</v>
      </c>
      <c r="L52" s="25">
        <f>'AEO 2023 Table 35 Raw'!O41</f>
        <v>442.73297100000002</v>
      </c>
      <c r="M52" s="25">
        <f>'AEO 2023 Table 35 Raw'!P41</f>
        <v>443.867188</v>
      </c>
      <c r="N52" s="25">
        <f>'AEO 2023 Table 35 Raw'!Q41</f>
        <v>444.95523100000003</v>
      </c>
      <c r="O52" s="25">
        <f>'AEO 2023 Table 35 Raw'!R41</f>
        <v>446.03662100000003</v>
      </c>
      <c r="P52" s="25">
        <f>'AEO 2023 Table 35 Raw'!S41</f>
        <v>447.15206899999998</v>
      </c>
      <c r="Q52" s="25">
        <f>'AEO 2023 Table 35 Raw'!T41</f>
        <v>448.41485599999999</v>
      </c>
      <c r="R52" s="25">
        <f>'AEO 2023 Table 35 Raw'!U41</f>
        <v>449.81106599999998</v>
      </c>
      <c r="S52" s="25">
        <f>'AEO 2023 Table 35 Raw'!V41</f>
        <v>451.25476099999997</v>
      </c>
      <c r="T52" s="25">
        <f>'AEO 2023 Table 35 Raw'!W41</f>
        <v>452.74456800000002</v>
      </c>
      <c r="U52" s="25">
        <f>'AEO 2023 Table 35 Raw'!X41</f>
        <v>454.27905299999998</v>
      </c>
      <c r="V52" s="25">
        <f>'AEO 2023 Table 35 Raw'!Y41</f>
        <v>455.853363</v>
      </c>
      <c r="W52" s="25">
        <f>'AEO 2023 Table 35 Raw'!Z41</f>
        <v>457.46035799999999</v>
      </c>
      <c r="X52" s="25">
        <f>'AEO 2023 Table 35 Raw'!AA41</f>
        <v>459.09814499999999</v>
      </c>
      <c r="Y52" s="25">
        <f>'AEO 2023 Table 35 Raw'!AB41</f>
        <v>460.76711999999998</v>
      </c>
      <c r="Z52" s="25">
        <f>'AEO 2023 Table 35 Raw'!AC41</f>
        <v>462.46490499999999</v>
      </c>
      <c r="AA52" s="25">
        <f>'AEO 2023 Table 35 Raw'!AD41</f>
        <v>464.17974900000002</v>
      </c>
      <c r="AB52" s="25">
        <f>'AEO 2023 Table 35 Raw'!AE41</f>
        <v>465.90911899999998</v>
      </c>
      <c r="AC52" s="25">
        <f>'AEO 2023 Table 35 Raw'!AF41</f>
        <v>467.65033</v>
      </c>
      <c r="AD52" s="25">
        <f>'AEO 2023 Table 35 Raw'!AG41</f>
        <v>469.40213</v>
      </c>
      <c r="AE52" s="25">
        <f>'AEO 2023 Table 35 Raw'!AH41</f>
        <v>471.16201799999999</v>
      </c>
      <c r="AF52" s="45">
        <f>'AEO 2023 Table 35 Raw'!AI41</f>
        <v>3.0000000000000001E-3</v>
      </c>
    </row>
    <row r="53" spans="1:32" ht="15" customHeight="1">
      <c r="A53" s="8" t="s">
        <v>898</v>
      </c>
      <c r="B53" s="24" t="s">
        <v>899</v>
      </c>
      <c r="C53" s="25">
        <f>'AEO 2023 Table 35 Raw'!F42</f>
        <v>334.58492999999999</v>
      </c>
      <c r="D53" s="25">
        <f>'AEO 2023 Table 35 Raw'!G42</f>
        <v>336.67889400000001</v>
      </c>
      <c r="E53" s="25">
        <f>'AEO 2023 Table 35 Raw'!H42</f>
        <v>337.57522599999999</v>
      </c>
      <c r="F53" s="25">
        <f>'AEO 2023 Table 35 Raw'!I42</f>
        <v>338.34670999999997</v>
      </c>
      <c r="G53" s="25">
        <f>'AEO 2023 Table 35 Raw'!J42</f>
        <v>339.014679</v>
      </c>
      <c r="H53" s="25">
        <f>'AEO 2023 Table 35 Raw'!K42</f>
        <v>339.86090100000001</v>
      </c>
      <c r="I53" s="25">
        <f>'AEO 2023 Table 35 Raw'!L42</f>
        <v>340.826843</v>
      </c>
      <c r="J53" s="25">
        <f>'AEO 2023 Table 35 Raw'!M42</f>
        <v>341.81625400000001</v>
      </c>
      <c r="K53" s="25">
        <f>'AEO 2023 Table 35 Raw'!N42</f>
        <v>342.787781</v>
      </c>
      <c r="L53" s="25">
        <f>'AEO 2023 Table 35 Raw'!O42</f>
        <v>343.68756100000002</v>
      </c>
      <c r="M53" s="25">
        <f>'AEO 2023 Table 35 Raw'!P42</f>
        <v>344.56802399999998</v>
      </c>
      <c r="N53" s="25">
        <f>'AEO 2023 Table 35 Raw'!Q42</f>
        <v>345.41265900000002</v>
      </c>
      <c r="O53" s="25">
        <f>'AEO 2023 Table 35 Raw'!R42</f>
        <v>346.25213600000001</v>
      </c>
      <c r="P53" s="25">
        <f>'AEO 2023 Table 35 Raw'!S42</f>
        <v>347.118042</v>
      </c>
      <c r="Q53" s="25">
        <f>'AEO 2023 Table 35 Raw'!T42</f>
        <v>348.09832799999998</v>
      </c>
      <c r="R53" s="25">
        <f>'AEO 2023 Table 35 Raw'!U42</f>
        <v>349.18218999999999</v>
      </c>
      <c r="S53" s="25">
        <f>'AEO 2023 Table 35 Raw'!V42</f>
        <v>350.30291699999998</v>
      </c>
      <c r="T53" s="25">
        <f>'AEO 2023 Table 35 Raw'!W42</f>
        <v>351.45941199999999</v>
      </c>
      <c r="U53" s="25">
        <f>'AEO 2023 Table 35 Raw'!X42</f>
        <v>352.65063500000002</v>
      </c>
      <c r="V53" s="25">
        <f>'AEO 2023 Table 35 Raw'!Y42</f>
        <v>353.87274200000002</v>
      </c>
      <c r="W53" s="25">
        <f>'AEO 2023 Table 35 Raw'!Z42</f>
        <v>355.12023900000003</v>
      </c>
      <c r="X53" s="25">
        <f>'AEO 2023 Table 35 Raw'!AA42</f>
        <v>356.39163200000002</v>
      </c>
      <c r="Y53" s="25">
        <f>'AEO 2023 Table 35 Raw'!AB42</f>
        <v>357.68722500000001</v>
      </c>
      <c r="Z53" s="25">
        <f>'AEO 2023 Table 35 Raw'!AC42</f>
        <v>359.00518799999998</v>
      </c>
      <c r="AA53" s="25">
        <f>'AEO 2023 Table 35 Raw'!AD42</f>
        <v>360.33642600000002</v>
      </c>
      <c r="AB53" s="25">
        <f>'AEO 2023 Table 35 Raw'!AE42</f>
        <v>361.67889400000001</v>
      </c>
      <c r="AC53" s="25">
        <f>'AEO 2023 Table 35 Raw'!AF42</f>
        <v>363.03057899999999</v>
      </c>
      <c r="AD53" s="25">
        <f>'AEO 2023 Table 35 Raw'!AG42</f>
        <v>364.39047199999999</v>
      </c>
      <c r="AE53" s="25">
        <f>'AEO 2023 Table 35 Raw'!AH42</f>
        <v>365.75665300000003</v>
      </c>
      <c r="AF53" s="45">
        <f>'AEO 2023 Table 35 Raw'!AI42</f>
        <v>3.0000000000000001E-3</v>
      </c>
    </row>
    <row r="54" spans="1:32" ht="15" customHeight="1">
      <c r="A54" s="8" t="s">
        <v>900</v>
      </c>
      <c r="B54" s="24" t="s">
        <v>901</v>
      </c>
      <c r="C54" s="25">
        <f>'AEO 2023 Table 35 Raw'!F43</f>
        <v>0</v>
      </c>
      <c r="D54" s="25">
        <f>'AEO 2023 Table 35 Raw'!G43</f>
        <v>0</v>
      </c>
      <c r="E54" s="25">
        <f>'AEO 2023 Table 35 Raw'!H43</f>
        <v>0</v>
      </c>
      <c r="F54" s="25">
        <f>'AEO 2023 Table 35 Raw'!I43</f>
        <v>0</v>
      </c>
      <c r="G54" s="25">
        <f>'AEO 2023 Table 35 Raw'!J43</f>
        <v>0</v>
      </c>
      <c r="H54" s="25">
        <f>'AEO 2023 Table 35 Raw'!K43</f>
        <v>0</v>
      </c>
      <c r="I54" s="25">
        <f>'AEO 2023 Table 35 Raw'!L43</f>
        <v>0</v>
      </c>
      <c r="J54" s="25">
        <f>'AEO 2023 Table 35 Raw'!M43</f>
        <v>0</v>
      </c>
      <c r="K54" s="25">
        <f>'AEO 2023 Table 35 Raw'!N43</f>
        <v>0</v>
      </c>
      <c r="L54" s="25">
        <f>'AEO 2023 Table 35 Raw'!O43</f>
        <v>0</v>
      </c>
      <c r="M54" s="25">
        <f>'AEO 2023 Table 35 Raw'!P43</f>
        <v>0</v>
      </c>
      <c r="N54" s="25">
        <f>'AEO 2023 Table 35 Raw'!Q43</f>
        <v>0</v>
      </c>
      <c r="O54" s="25">
        <f>'AEO 2023 Table 35 Raw'!R43</f>
        <v>0</v>
      </c>
      <c r="P54" s="25">
        <f>'AEO 2023 Table 35 Raw'!S43</f>
        <v>0</v>
      </c>
      <c r="Q54" s="25">
        <f>'AEO 2023 Table 35 Raw'!T43</f>
        <v>0</v>
      </c>
      <c r="R54" s="25">
        <f>'AEO 2023 Table 35 Raw'!U43</f>
        <v>0</v>
      </c>
      <c r="S54" s="25">
        <f>'AEO 2023 Table 35 Raw'!V43</f>
        <v>0</v>
      </c>
      <c r="T54" s="25">
        <f>'AEO 2023 Table 35 Raw'!W43</f>
        <v>0</v>
      </c>
      <c r="U54" s="25">
        <f>'AEO 2023 Table 35 Raw'!X43</f>
        <v>0</v>
      </c>
      <c r="V54" s="25">
        <f>'AEO 2023 Table 35 Raw'!Y43</f>
        <v>0</v>
      </c>
      <c r="W54" s="25">
        <f>'AEO 2023 Table 35 Raw'!Z43</f>
        <v>0</v>
      </c>
      <c r="X54" s="25">
        <f>'AEO 2023 Table 35 Raw'!AA43</f>
        <v>0</v>
      </c>
      <c r="Y54" s="25">
        <f>'AEO 2023 Table 35 Raw'!AB43</f>
        <v>0</v>
      </c>
      <c r="Z54" s="25">
        <f>'AEO 2023 Table 35 Raw'!AC43</f>
        <v>0</v>
      </c>
      <c r="AA54" s="25">
        <f>'AEO 2023 Table 35 Raw'!AD43</f>
        <v>0</v>
      </c>
      <c r="AB54" s="25">
        <f>'AEO 2023 Table 35 Raw'!AE43</f>
        <v>0</v>
      </c>
      <c r="AC54" s="25">
        <f>'AEO 2023 Table 35 Raw'!AF43</f>
        <v>0</v>
      </c>
      <c r="AD54" s="25">
        <f>'AEO 2023 Table 35 Raw'!AG43</f>
        <v>0</v>
      </c>
      <c r="AE54" s="25">
        <f>'AEO 2023 Table 35 Raw'!AH43</f>
        <v>0</v>
      </c>
      <c r="AF54" s="45" t="str">
        <f>'AEO 2023 Table 35 Raw'!AI43</f>
        <v>- -</v>
      </c>
    </row>
    <row r="55" spans="1:32" ht="12" customHeight="1">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45"/>
    </row>
    <row r="56" spans="1:32" ht="15" customHeight="1">
      <c r="A56" s="8" t="s">
        <v>902</v>
      </c>
      <c r="B56" s="23" t="s">
        <v>144</v>
      </c>
      <c r="C56" s="25">
        <f>'AEO 2023 Table 35 Raw'!F44</f>
        <v>96.422173000000001</v>
      </c>
      <c r="D56" s="25">
        <f>'AEO 2023 Table 35 Raw'!G44</f>
        <v>97.025620000000004</v>
      </c>
      <c r="E56" s="25">
        <f>'AEO 2023 Table 35 Raw'!H44</f>
        <v>97.283935999999997</v>
      </c>
      <c r="F56" s="25">
        <f>'AEO 2023 Table 35 Raw'!I44</f>
        <v>97.506255999999993</v>
      </c>
      <c r="G56" s="25">
        <f>'AEO 2023 Table 35 Raw'!J44</f>
        <v>97.698752999999996</v>
      </c>
      <c r="H56" s="25">
        <f>'AEO 2023 Table 35 Raw'!K44</f>
        <v>97.942611999999997</v>
      </c>
      <c r="I56" s="25">
        <f>'AEO 2023 Table 35 Raw'!L44</f>
        <v>98.220993000000007</v>
      </c>
      <c r="J56" s="25">
        <f>'AEO 2023 Table 35 Raw'!M44</f>
        <v>98.506125999999995</v>
      </c>
      <c r="K56" s="25">
        <f>'AEO 2023 Table 35 Raw'!N44</f>
        <v>98.786102</v>
      </c>
      <c r="L56" s="25">
        <f>'AEO 2023 Table 35 Raw'!O44</f>
        <v>99.045417999999998</v>
      </c>
      <c r="M56" s="25">
        <f>'AEO 2023 Table 35 Raw'!P44</f>
        <v>99.299164000000005</v>
      </c>
      <c r="N56" s="25">
        <f>'AEO 2023 Table 35 Raw'!Q44</f>
        <v>99.542572000000007</v>
      </c>
      <c r="O56" s="25">
        <f>'AEO 2023 Table 35 Raw'!R44</f>
        <v>99.784499999999994</v>
      </c>
      <c r="P56" s="25">
        <f>'AEO 2023 Table 35 Raw'!S44</f>
        <v>100.03402699999999</v>
      </c>
      <c r="Q56" s="25">
        <f>'AEO 2023 Table 35 Raw'!T44</f>
        <v>100.31652800000001</v>
      </c>
      <c r="R56" s="25">
        <f>'AEO 2023 Table 35 Raw'!U44</f>
        <v>100.62887600000001</v>
      </c>
      <c r="S56" s="25">
        <f>'AEO 2023 Table 35 Raw'!V44</f>
        <v>100.951851</v>
      </c>
      <c r="T56" s="25">
        <f>'AEO 2023 Table 35 Raw'!W44</f>
        <v>101.285149</v>
      </c>
      <c r="U56" s="25">
        <f>'AEO 2023 Table 35 Raw'!X44</f>
        <v>101.628433</v>
      </c>
      <c r="V56" s="25">
        <f>'AEO 2023 Table 35 Raw'!Y44</f>
        <v>101.98062899999999</v>
      </c>
      <c r="W56" s="25">
        <f>'AEO 2023 Table 35 Raw'!Z44</f>
        <v>102.340126</v>
      </c>
      <c r="X56" s="25">
        <f>'AEO 2023 Table 35 Raw'!AA44</f>
        <v>102.70652800000001</v>
      </c>
      <c r="Y56" s="25">
        <f>'AEO 2023 Table 35 Raw'!AB44</f>
        <v>103.07989499999999</v>
      </c>
      <c r="Z56" s="25">
        <f>'AEO 2023 Table 35 Raw'!AC44</f>
        <v>103.45970199999999</v>
      </c>
      <c r="AA56" s="25">
        <f>'AEO 2023 Table 35 Raw'!AD44</f>
        <v>103.843338</v>
      </c>
      <c r="AB56" s="25">
        <f>'AEO 2023 Table 35 Raw'!AE44</f>
        <v>104.230225</v>
      </c>
      <c r="AC56" s="25">
        <f>'AEO 2023 Table 35 Raw'!AF44</f>
        <v>104.619766</v>
      </c>
      <c r="AD56" s="25">
        <f>'AEO 2023 Table 35 Raw'!AG44</f>
        <v>105.011658</v>
      </c>
      <c r="AE56" s="25">
        <f>'AEO 2023 Table 35 Raw'!AH44</f>
        <v>105.405365</v>
      </c>
      <c r="AF56" s="45">
        <f>'AEO 2023 Table 35 Raw'!AI44</f>
        <v>3.0000000000000001E-3</v>
      </c>
    </row>
    <row r="57" spans="1:32" ht="12" customHeight="1">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45"/>
    </row>
    <row r="58" spans="1:32" ht="15" customHeight="1">
      <c r="B58" s="23" t="s">
        <v>145</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45"/>
    </row>
    <row r="59" spans="1:32" ht="15" customHeight="1">
      <c r="A59" s="8" t="s">
        <v>903</v>
      </c>
      <c r="B59" s="24" t="s">
        <v>904</v>
      </c>
      <c r="C59" s="25">
        <f>'AEO 2023 Table 35 Raw'!F46</f>
        <v>0</v>
      </c>
      <c r="D59" s="25">
        <f>'AEO 2023 Table 35 Raw'!G46</f>
        <v>0</v>
      </c>
      <c r="E59" s="25">
        <f>'AEO 2023 Table 35 Raw'!H46</f>
        <v>0</v>
      </c>
      <c r="F59" s="25">
        <f>'AEO 2023 Table 35 Raw'!I46</f>
        <v>0</v>
      </c>
      <c r="G59" s="25">
        <f>'AEO 2023 Table 35 Raw'!J46</f>
        <v>0</v>
      </c>
      <c r="H59" s="25">
        <f>'AEO 2023 Table 35 Raw'!K46</f>
        <v>0</v>
      </c>
      <c r="I59" s="25">
        <f>'AEO 2023 Table 35 Raw'!L46</f>
        <v>0</v>
      </c>
      <c r="J59" s="25">
        <f>'AEO 2023 Table 35 Raw'!M46</f>
        <v>0</v>
      </c>
      <c r="K59" s="25">
        <f>'AEO 2023 Table 35 Raw'!N46</f>
        <v>0</v>
      </c>
      <c r="L59" s="25">
        <f>'AEO 2023 Table 35 Raw'!O46</f>
        <v>0</v>
      </c>
      <c r="M59" s="25">
        <f>'AEO 2023 Table 35 Raw'!P46</f>
        <v>0</v>
      </c>
      <c r="N59" s="25">
        <f>'AEO 2023 Table 35 Raw'!Q46</f>
        <v>0</v>
      </c>
      <c r="O59" s="25">
        <f>'AEO 2023 Table 35 Raw'!R46</f>
        <v>0</v>
      </c>
      <c r="P59" s="25">
        <f>'AEO 2023 Table 35 Raw'!S46</f>
        <v>0</v>
      </c>
      <c r="Q59" s="25">
        <f>'AEO 2023 Table 35 Raw'!T46</f>
        <v>0</v>
      </c>
      <c r="R59" s="25">
        <f>'AEO 2023 Table 35 Raw'!U46</f>
        <v>0</v>
      </c>
      <c r="S59" s="25">
        <f>'AEO 2023 Table 35 Raw'!V46</f>
        <v>0</v>
      </c>
      <c r="T59" s="25">
        <f>'AEO 2023 Table 35 Raw'!W46</f>
        <v>0</v>
      </c>
      <c r="U59" s="25">
        <f>'AEO 2023 Table 35 Raw'!X46</f>
        <v>0</v>
      </c>
      <c r="V59" s="25">
        <f>'AEO 2023 Table 35 Raw'!Y46</f>
        <v>0</v>
      </c>
      <c r="W59" s="25">
        <f>'AEO 2023 Table 35 Raw'!Z46</f>
        <v>0</v>
      </c>
      <c r="X59" s="25">
        <f>'AEO 2023 Table 35 Raw'!AA46</f>
        <v>0</v>
      </c>
      <c r="Y59" s="25">
        <f>'AEO 2023 Table 35 Raw'!AB46</f>
        <v>0</v>
      </c>
      <c r="Z59" s="25">
        <f>'AEO 2023 Table 35 Raw'!AC46</f>
        <v>0</v>
      </c>
      <c r="AA59" s="25">
        <f>'AEO 2023 Table 35 Raw'!AD46</f>
        <v>0</v>
      </c>
      <c r="AB59" s="25">
        <f>'AEO 2023 Table 35 Raw'!AE46</f>
        <v>0</v>
      </c>
      <c r="AC59" s="25">
        <f>'AEO 2023 Table 35 Raw'!AF46</f>
        <v>0</v>
      </c>
      <c r="AD59" s="25">
        <f>'AEO 2023 Table 35 Raw'!AG46</f>
        <v>0</v>
      </c>
      <c r="AE59" s="25">
        <f>'AEO 2023 Table 35 Raw'!AH46</f>
        <v>0</v>
      </c>
      <c r="AF59" s="45">
        <f>'AEO 2023 Table 35 Raw'!AI46</f>
        <v>0</v>
      </c>
    </row>
    <row r="60" spans="1:32" ht="15" customHeight="1">
      <c r="A60" s="8" t="s">
        <v>905</v>
      </c>
      <c r="B60" s="24" t="s">
        <v>906</v>
      </c>
      <c r="C60" s="25">
        <f>'AEO 2023 Table 35 Raw'!F47</f>
        <v>15781.978515999999</v>
      </c>
      <c r="D60" s="25">
        <f>'AEO 2023 Table 35 Raw'!G47</f>
        <v>15607.137694999999</v>
      </c>
      <c r="E60" s="25">
        <f>'AEO 2023 Table 35 Raw'!H47</f>
        <v>15323.565430000001</v>
      </c>
      <c r="F60" s="25">
        <f>'AEO 2023 Table 35 Raw'!I47</f>
        <v>15006.644531</v>
      </c>
      <c r="G60" s="25">
        <f>'AEO 2023 Table 35 Raw'!J47</f>
        <v>14758.341796999999</v>
      </c>
      <c r="H60" s="25">
        <f>'AEO 2023 Table 35 Raw'!K47</f>
        <v>14548.008789</v>
      </c>
      <c r="I60" s="25">
        <f>'AEO 2023 Table 35 Raw'!L47</f>
        <v>14329.139648</v>
      </c>
      <c r="J60" s="25">
        <f>'AEO 2023 Table 35 Raw'!M47</f>
        <v>14088.546875</v>
      </c>
      <c r="K60" s="25">
        <f>'AEO 2023 Table 35 Raw'!N47</f>
        <v>13839.788086</v>
      </c>
      <c r="L60" s="25">
        <f>'AEO 2023 Table 35 Raw'!O47</f>
        <v>13612.479492</v>
      </c>
      <c r="M60" s="25">
        <f>'AEO 2023 Table 35 Raw'!P47</f>
        <v>13390.807617</v>
      </c>
      <c r="N60" s="25">
        <f>'AEO 2023 Table 35 Raw'!Q47</f>
        <v>13201.375977</v>
      </c>
      <c r="O60" s="25">
        <f>'AEO 2023 Table 35 Raw'!R47</f>
        <v>13009.751953000001</v>
      </c>
      <c r="P60" s="25">
        <f>'AEO 2023 Table 35 Raw'!S47</f>
        <v>12803.894531</v>
      </c>
      <c r="Q60" s="25">
        <f>'AEO 2023 Table 35 Raw'!T47</f>
        <v>12588.889648</v>
      </c>
      <c r="R60" s="25">
        <f>'AEO 2023 Table 35 Raw'!U47</f>
        <v>12401.971680000001</v>
      </c>
      <c r="S60" s="25">
        <f>'AEO 2023 Table 35 Raw'!V47</f>
        <v>12241.091796999999</v>
      </c>
      <c r="T60" s="25">
        <f>'AEO 2023 Table 35 Raw'!W47</f>
        <v>12092.940430000001</v>
      </c>
      <c r="U60" s="25">
        <f>'AEO 2023 Table 35 Raw'!X47</f>
        <v>11968.771484000001</v>
      </c>
      <c r="V60" s="25">
        <f>'AEO 2023 Table 35 Raw'!Y47</f>
        <v>11852.905273</v>
      </c>
      <c r="W60" s="25">
        <f>'AEO 2023 Table 35 Raw'!Z47</f>
        <v>11756.801758</v>
      </c>
      <c r="X60" s="25">
        <f>'AEO 2023 Table 35 Raw'!AA47</f>
        <v>11675.911133</v>
      </c>
      <c r="Y60" s="25">
        <f>'AEO 2023 Table 35 Raw'!AB47</f>
        <v>11619.558594</v>
      </c>
      <c r="Z60" s="25">
        <f>'AEO 2023 Table 35 Raw'!AC47</f>
        <v>11585.367188</v>
      </c>
      <c r="AA60" s="25">
        <f>'AEO 2023 Table 35 Raw'!AD47</f>
        <v>11577.258789</v>
      </c>
      <c r="AB60" s="25">
        <f>'AEO 2023 Table 35 Raw'!AE47</f>
        <v>11595.715819999999</v>
      </c>
      <c r="AC60" s="25">
        <f>'AEO 2023 Table 35 Raw'!AF47</f>
        <v>11628.708984000001</v>
      </c>
      <c r="AD60" s="25">
        <f>'AEO 2023 Table 35 Raw'!AG47</f>
        <v>11677.589844</v>
      </c>
      <c r="AE60" s="25">
        <f>'AEO 2023 Table 35 Raw'!AH47</f>
        <v>11746.348633</v>
      </c>
      <c r="AF60" s="45">
        <f>'AEO 2023 Table 35 Raw'!AI47</f>
        <v>-0.01</v>
      </c>
    </row>
    <row r="61" spans="1:32" ht="15" customHeight="1">
      <c r="A61" s="8" t="s">
        <v>907</v>
      </c>
      <c r="B61" s="24" t="s">
        <v>908</v>
      </c>
      <c r="C61" s="25">
        <f>'AEO 2023 Table 35 Raw'!F48</f>
        <v>33.203460999999997</v>
      </c>
      <c r="D61" s="25">
        <f>'AEO 2023 Table 35 Raw'!G48</f>
        <v>33.230068000000003</v>
      </c>
      <c r="E61" s="25">
        <f>'AEO 2023 Table 35 Raw'!H48</f>
        <v>32.263480999999999</v>
      </c>
      <c r="F61" s="25">
        <f>'AEO 2023 Table 35 Raw'!I48</f>
        <v>32.096657</v>
      </c>
      <c r="G61" s="25">
        <f>'AEO 2023 Table 35 Raw'!J48</f>
        <v>31.314240000000002</v>
      </c>
      <c r="H61" s="25">
        <f>'AEO 2023 Table 35 Raw'!K48</f>
        <v>30.515791</v>
      </c>
      <c r="I61" s="25">
        <f>'AEO 2023 Table 35 Raw'!L48</f>
        <v>29.796001</v>
      </c>
      <c r="J61" s="25">
        <f>'AEO 2023 Table 35 Raw'!M48</f>
        <v>28.773320999999999</v>
      </c>
      <c r="K61" s="25">
        <f>'AEO 2023 Table 35 Raw'!N48</f>
        <v>27.672865000000002</v>
      </c>
      <c r="L61" s="25">
        <f>'AEO 2023 Table 35 Raw'!O48</f>
        <v>26.703862999999998</v>
      </c>
      <c r="M61" s="25">
        <f>'AEO 2023 Table 35 Raw'!P48</f>
        <v>25.745459</v>
      </c>
      <c r="N61" s="25">
        <f>'AEO 2023 Table 35 Raw'!Q48</f>
        <v>24.876587000000001</v>
      </c>
      <c r="O61" s="25">
        <f>'AEO 2023 Table 35 Raw'!R48</f>
        <v>24.054621000000001</v>
      </c>
      <c r="P61" s="25">
        <f>'AEO 2023 Table 35 Raw'!S48</f>
        <v>23.312283000000001</v>
      </c>
      <c r="Q61" s="25">
        <f>'AEO 2023 Table 35 Raw'!T48</f>
        <v>22.633776000000001</v>
      </c>
      <c r="R61" s="25">
        <f>'AEO 2023 Table 35 Raw'!U48</f>
        <v>22.107336</v>
      </c>
      <c r="S61" s="25">
        <f>'AEO 2023 Table 35 Raw'!V48</f>
        <v>21.794820999999999</v>
      </c>
      <c r="T61" s="25">
        <f>'AEO 2023 Table 35 Raw'!W48</f>
        <v>21.635255999999998</v>
      </c>
      <c r="U61" s="25">
        <f>'AEO 2023 Table 35 Raw'!X48</f>
        <v>21.652248</v>
      </c>
      <c r="V61" s="25">
        <f>'AEO 2023 Table 35 Raw'!Y48</f>
        <v>21.670206</v>
      </c>
      <c r="W61" s="25">
        <f>'AEO 2023 Table 35 Raw'!Z48</f>
        <v>21.712429</v>
      </c>
      <c r="X61" s="25">
        <f>'AEO 2023 Table 35 Raw'!AA48</f>
        <v>21.862431000000001</v>
      </c>
      <c r="Y61" s="25">
        <f>'AEO 2023 Table 35 Raw'!AB48</f>
        <v>22.094992000000001</v>
      </c>
      <c r="Z61" s="25">
        <f>'AEO 2023 Table 35 Raw'!AC48</f>
        <v>22.321005</v>
      </c>
      <c r="AA61" s="25">
        <f>'AEO 2023 Table 35 Raw'!AD48</f>
        <v>22.601568</v>
      </c>
      <c r="AB61" s="25">
        <f>'AEO 2023 Table 35 Raw'!AE48</f>
        <v>22.903946000000001</v>
      </c>
      <c r="AC61" s="25">
        <f>'AEO 2023 Table 35 Raw'!AF48</f>
        <v>23.215596999999999</v>
      </c>
      <c r="AD61" s="25">
        <f>'AEO 2023 Table 35 Raw'!AG48</f>
        <v>23.636827</v>
      </c>
      <c r="AE61" s="25">
        <f>'AEO 2023 Table 35 Raw'!AH48</f>
        <v>24.057039</v>
      </c>
      <c r="AF61" s="45">
        <f>'AEO 2023 Table 35 Raw'!AI48</f>
        <v>-1.0999999999999999E-2</v>
      </c>
    </row>
    <row r="62" spans="1:32" ht="15" customHeight="1">
      <c r="A62" s="8" t="s">
        <v>909</v>
      </c>
      <c r="B62" s="24" t="s">
        <v>910</v>
      </c>
      <c r="C62" s="25">
        <f>'AEO 2023 Table 35 Raw'!F49</f>
        <v>6704.4780270000001</v>
      </c>
      <c r="D62" s="25">
        <f>'AEO 2023 Table 35 Raw'!G49</f>
        <v>6641.2285160000001</v>
      </c>
      <c r="E62" s="25">
        <f>'AEO 2023 Table 35 Raw'!H49</f>
        <v>6507.2739259999998</v>
      </c>
      <c r="F62" s="25">
        <f>'AEO 2023 Table 35 Raw'!I49</f>
        <v>6389.3334960000002</v>
      </c>
      <c r="G62" s="25">
        <f>'AEO 2023 Table 35 Raw'!J49</f>
        <v>6300.5087890000004</v>
      </c>
      <c r="H62" s="25">
        <f>'AEO 2023 Table 35 Raw'!K49</f>
        <v>6204.4648440000001</v>
      </c>
      <c r="I62" s="25">
        <f>'AEO 2023 Table 35 Raw'!L49</f>
        <v>6139.4448240000002</v>
      </c>
      <c r="J62" s="25">
        <f>'AEO 2023 Table 35 Raw'!M49</f>
        <v>6049.7617190000001</v>
      </c>
      <c r="K62" s="25">
        <f>'AEO 2023 Table 35 Raw'!N49</f>
        <v>5967.9492190000001</v>
      </c>
      <c r="L62" s="25">
        <f>'AEO 2023 Table 35 Raw'!O49</f>
        <v>5897.3232420000004</v>
      </c>
      <c r="M62" s="25">
        <f>'AEO 2023 Table 35 Raw'!P49</f>
        <v>5846.7612300000001</v>
      </c>
      <c r="N62" s="25">
        <f>'AEO 2023 Table 35 Raw'!Q49</f>
        <v>5794.6494140000004</v>
      </c>
      <c r="O62" s="25">
        <f>'AEO 2023 Table 35 Raw'!R49</f>
        <v>5733.7749020000001</v>
      </c>
      <c r="P62" s="25">
        <f>'AEO 2023 Table 35 Raw'!S49</f>
        <v>5682.794922</v>
      </c>
      <c r="Q62" s="25">
        <f>'AEO 2023 Table 35 Raw'!T49</f>
        <v>5627.4497069999998</v>
      </c>
      <c r="R62" s="25">
        <f>'AEO 2023 Table 35 Raw'!U49</f>
        <v>5592.6704099999997</v>
      </c>
      <c r="S62" s="25">
        <f>'AEO 2023 Table 35 Raw'!V49</f>
        <v>5566.0898440000001</v>
      </c>
      <c r="T62" s="25">
        <f>'AEO 2023 Table 35 Raw'!W49</f>
        <v>5534.8872069999998</v>
      </c>
      <c r="U62" s="25">
        <f>'AEO 2023 Table 35 Raw'!X49</f>
        <v>5516.1049800000001</v>
      </c>
      <c r="V62" s="25">
        <f>'AEO 2023 Table 35 Raw'!Y49</f>
        <v>5495.767578</v>
      </c>
      <c r="W62" s="25">
        <f>'AEO 2023 Table 35 Raw'!Z49</f>
        <v>5480.3081050000001</v>
      </c>
      <c r="X62" s="25">
        <f>'AEO 2023 Table 35 Raw'!AA49</f>
        <v>5464.3818359999996</v>
      </c>
      <c r="Y62" s="25">
        <f>'AEO 2023 Table 35 Raw'!AB49</f>
        <v>5445.0039059999999</v>
      </c>
      <c r="Z62" s="25">
        <f>'AEO 2023 Table 35 Raw'!AC49</f>
        <v>5426.388672</v>
      </c>
      <c r="AA62" s="25">
        <f>'AEO 2023 Table 35 Raw'!AD49</f>
        <v>5409.7729490000002</v>
      </c>
      <c r="AB62" s="25">
        <f>'AEO 2023 Table 35 Raw'!AE49</f>
        <v>5391.5439450000003</v>
      </c>
      <c r="AC62" s="25">
        <f>'AEO 2023 Table 35 Raw'!AF49</f>
        <v>5373.1655270000001</v>
      </c>
      <c r="AD62" s="25">
        <f>'AEO 2023 Table 35 Raw'!AG49</f>
        <v>5359.6879879999997</v>
      </c>
      <c r="AE62" s="25">
        <f>'AEO 2023 Table 35 Raw'!AH49</f>
        <v>5353.3916019999997</v>
      </c>
      <c r="AF62" s="45">
        <f>'AEO 2023 Table 35 Raw'!AI49</f>
        <v>-8.0000000000000002E-3</v>
      </c>
    </row>
    <row r="63" spans="1:32" ht="15" customHeight="1">
      <c r="A63" s="8" t="s">
        <v>911</v>
      </c>
      <c r="B63" s="24" t="s">
        <v>899</v>
      </c>
      <c r="C63" s="25">
        <f>'AEO 2023 Table 35 Raw'!F50</f>
        <v>3107.8186040000001</v>
      </c>
      <c r="D63" s="25">
        <f>'AEO 2023 Table 35 Raw'!G50</f>
        <v>3300.2145999999998</v>
      </c>
      <c r="E63" s="25">
        <f>'AEO 2023 Table 35 Raw'!H50</f>
        <v>3319.185547</v>
      </c>
      <c r="F63" s="25">
        <f>'AEO 2023 Table 35 Raw'!I50</f>
        <v>3310.3291020000001</v>
      </c>
      <c r="G63" s="25">
        <f>'AEO 2023 Table 35 Raw'!J50</f>
        <v>3326.748047</v>
      </c>
      <c r="H63" s="25">
        <f>'AEO 2023 Table 35 Raw'!K50</f>
        <v>3341.788818</v>
      </c>
      <c r="I63" s="25">
        <f>'AEO 2023 Table 35 Raw'!L50</f>
        <v>3354.9106449999999</v>
      </c>
      <c r="J63" s="25">
        <f>'AEO 2023 Table 35 Raw'!M50</f>
        <v>3361.9091800000001</v>
      </c>
      <c r="K63" s="25">
        <f>'AEO 2023 Table 35 Raw'!N50</f>
        <v>3363.8264159999999</v>
      </c>
      <c r="L63" s="25">
        <f>'AEO 2023 Table 35 Raw'!O50</f>
        <v>3368.1003420000002</v>
      </c>
      <c r="M63" s="25">
        <f>'AEO 2023 Table 35 Raw'!P50</f>
        <v>3383.2751459999999</v>
      </c>
      <c r="N63" s="25">
        <f>'AEO 2023 Table 35 Raw'!Q50</f>
        <v>3393.6684570000002</v>
      </c>
      <c r="O63" s="25">
        <f>'AEO 2023 Table 35 Raw'!R50</f>
        <v>3393.7292480000001</v>
      </c>
      <c r="P63" s="25">
        <f>'AEO 2023 Table 35 Raw'!S50</f>
        <v>3396.8784179999998</v>
      </c>
      <c r="Q63" s="25">
        <f>'AEO 2023 Table 35 Raw'!T50</f>
        <v>3408.642578</v>
      </c>
      <c r="R63" s="25">
        <f>'AEO 2023 Table 35 Raw'!U50</f>
        <v>3428.9067380000001</v>
      </c>
      <c r="S63" s="25">
        <f>'AEO 2023 Table 35 Raw'!V50</f>
        <v>3455.5297850000002</v>
      </c>
      <c r="T63" s="25">
        <f>'AEO 2023 Table 35 Raw'!W50</f>
        <v>3486.1757809999999</v>
      </c>
      <c r="U63" s="25">
        <f>'AEO 2023 Table 35 Raw'!X50</f>
        <v>3522.100586</v>
      </c>
      <c r="V63" s="25">
        <f>'AEO 2023 Table 35 Raw'!Y50</f>
        <v>3554.4704590000001</v>
      </c>
      <c r="W63" s="25">
        <f>'AEO 2023 Table 35 Raw'!Z50</f>
        <v>3588.3232419999999</v>
      </c>
      <c r="X63" s="25">
        <f>'AEO 2023 Table 35 Raw'!AA50</f>
        <v>3622.5583499999998</v>
      </c>
      <c r="Y63" s="25">
        <f>'AEO 2023 Table 35 Raw'!AB50</f>
        <v>3658.4345699999999</v>
      </c>
      <c r="Z63" s="25">
        <f>'AEO 2023 Table 35 Raw'!AC50</f>
        <v>3694.2145999999998</v>
      </c>
      <c r="AA63" s="25">
        <f>'AEO 2023 Table 35 Raw'!AD50</f>
        <v>3730.8022460000002</v>
      </c>
      <c r="AB63" s="25">
        <f>'AEO 2023 Table 35 Raw'!AE50</f>
        <v>3769.9558109999998</v>
      </c>
      <c r="AC63" s="25">
        <f>'AEO 2023 Table 35 Raw'!AF50</f>
        <v>3812.0532229999999</v>
      </c>
      <c r="AD63" s="25">
        <f>'AEO 2023 Table 35 Raw'!AG50</f>
        <v>3855.5913089999999</v>
      </c>
      <c r="AE63" s="25">
        <f>'AEO 2023 Table 35 Raw'!AH50</f>
        <v>3903.7746579999998</v>
      </c>
      <c r="AF63" s="45">
        <f>'AEO 2023 Table 35 Raw'!AI50</f>
        <v>8.0000000000000002E-3</v>
      </c>
    </row>
    <row r="64" spans="1:32" ht="15" customHeight="1">
      <c r="A64" s="8" t="s">
        <v>912</v>
      </c>
      <c r="B64" s="24" t="s">
        <v>913</v>
      </c>
      <c r="C64" s="25">
        <f>'AEO 2023 Table 35 Raw'!F51</f>
        <v>687.54095500000005</v>
      </c>
      <c r="D64" s="25">
        <f>'AEO 2023 Table 35 Raw'!G51</f>
        <v>534.06658900000002</v>
      </c>
      <c r="E64" s="25">
        <f>'AEO 2023 Table 35 Raw'!H51</f>
        <v>523.28320299999996</v>
      </c>
      <c r="F64" s="25">
        <f>'AEO 2023 Table 35 Raw'!I51</f>
        <v>527.48327600000005</v>
      </c>
      <c r="G64" s="25">
        <f>'AEO 2023 Table 35 Raw'!J51</f>
        <v>504.60025000000002</v>
      </c>
      <c r="H64" s="25">
        <f>'AEO 2023 Table 35 Raw'!K51</f>
        <v>498.15963699999998</v>
      </c>
      <c r="I64" s="25">
        <f>'AEO 2023 Table 35 Raw'!L51</f>
        <v>478.73602299999999</v>
      </c>
      <c r="J64" s="25">
        <f>'AEO 2023 Table 35 Raw'!M51</f>
        <v>467.51080300000001</v>
      </c>
      <c r="K64" s="25">
        <f>'AEO 2023 Table 35 Raw'!N51</f>
        <v>459.09939600000001</v>
      </c>
      <c r="L64" s="25">
        <f>'AEO 2023 Table 35 Raw'!O51</f>
        <v>457.60861199999999</v>
      </c>
      <c r="M64" s="25">
        <f>'AEO 2023 Table 35 Raw'!P51</f>
        <v>455.80740400000002</v>
      </c>
      <c r="N64" s="25">
        <f>'AEO 2023 Table 35 Raw'!Q51</f>
        <v>455.02813700000002</v>
      </c>
      <c r="O64" s="25">
        <f>'AEO 2023 Table 35 Raw'!R51</f>
        <v>453.21978799999999</v>
      </c>
      <c r="P64" s="25">
        <f>'AEO 2023 Table 35 Raw'!S51</f>
        <v>451.31939699999998</v>
      </c>
      <c r="Q64" s="25">
        <f>'AEO 2023 Table 35 Raw'!T51</f>
        <v>447.886414</v>
      </c>
      <c r="R64" s="25">
        <f>'AEO 2023 Table 35 Raw'!U51</f>
        <v>446.59118699999999</v>
      </c>
      <c r="S64" s="25">
        <f>'AEO 2023 Table 35 Raw'!V51</f>
        <v>444.524719</v>
      </c>
      <c r="T64" s="25">
        <f>'AEO 2023 Table 35 Raw'!W51</f>
        <v>442.69528200000002</v>
      </c>
      <c r="U64" s="25">
        <f>'AEO 2023 Table 35 Raw'!X51</f>
        <v>443.20181300000002</v>
      </c>
      <c r="V64" s="25">
        <f>'AEO 2023 Table 35 Raw'!Y51</f>
        <v>440.411224</v>
      </c>
      <c r="W64" s="25">
        <f>'AEO 2023 Table 35 Raw'!Z51</f>
        <v>437.5</v>
      </c>
      <c r="X64" s="25">
        <f>'AEO 2023 Table 35 Raw'!AA51</f>
        <v>435.14239500000002</v>
      </c>
      <c r="Y64" s="25">
        <f>'AEO 2023 Table 35 Raw'!AB51</f>
        <v>433.06466699999999</v>
      </c>
      <c r="Z64" s="25">
        <f>'AEO 2023 Table 35 Raw'!AC51</f>
        <v>430.13955700000002</v>
      </c>
      <c r="AA64" s="25">
        <f>'AEO 2023 Table 35 Raw'!AD51</f>
        <v>428.80432100000002</v>
      </c>
      <c r="AB64" s="25">
        <f>'AEO 2023 Table 35 Raw'!AE51</f>
        <v>426.51617399999998</v>
      </c>
      <c r="AC64" s="25">
        <f>'AEO 2023 Table 35 Raw'!AF51</f>
        <v>419.48242199999999</v>
      </c>
      <c r="AD64" s="25">
        <f>'AEO 2023 Table 35 Raw'!AG51</f>
        <v>418.070831</v>
      </c>
      <c r="AE64" s="25">
        <f>'AEO 2023 Table 35 Raw'!AH51</f>
        <v>415.685272</v>
      </c>
      <c r="AF64" s="45">
        <f>'AEO 2023 Table 35 Raw'!AI51</f>
        <v>-1.7999999999999999E-2</v>
      </c>
    </row>
    <row r="65" spans="1:32" ht="15" customHeight="1">
      <c r="A65" s="8" t="s">
        <v>914</v>
      </c>
      <c r="B65" s="24" t="s">
        <v>915</v>
      </c>
      <c r="C65" s="25">
        <f>'AEO 2023 Table 35 Raw'!F52</f>
        <v>22.421617999999999</v>
      </c>
      <c r="D65" s="25">
        <f>'AEO 2023 Table 35 Raw'!G52</f>
        <v>22.410634999999999</v>
      </c>
      <c r="E65" s="25">
        <f>'AEO 2023 Table 35 Raw'!H52</f>
        <v>22.401547999999998</v>
      </c>
      <c r="F65" s="25">
        <f>'AEO 2023 Table 35 Raw'!I52</f>
        <v>22.394031999999999</v>
      </c>
      <c r="G65" s="25">
        <f>'AEO 2023 Table 35 Raw'!J52</f>
        <v>22.387812</v>
      </c>
      <c r="H65" s="25">
        <f>'AEO 2023 Table 35 Raw'!K52</f>
        <v>22.382666</v>
      </c>
      <c r="I65" s="25">
        <f>'AEO 2023 Table 35 Raw'!L52</f>
        <v>22.378406999999999</v>
      </c>
      <c r="J65" s="25">
        <f>'AEO 2023 Table 35 Raw'!M52</f>
        <v>22.374884000000002</v>
      </c>
      <c r="K65" s="25">
        <f>'AEO 2023 Table 35 Raw'!N52</f>
        <v>22.371969</v>
      </c>
      <c r="L65" s="25">
        <f>'AEO 2023 Table 35 Raw'!O52</f>
        <v>22.369558000000001</v>
      </c>
      <c r="M65" s="25">
        <f>'AEO 2023 Table 35 Raw'!P52</f>
        <v>22.367563000000001</v>
      </c>
      <c r="N65" s="25">
        <f>'AEO 2023 Table 35 Raw'!Q52</f>
        <v>22.365911000000001</v>
      </c>
      <c r="O65" s="25">
        <f>'AEO 2023 Table 35 Raw'!R52</f>
        <v>22.364546000000001</v>
      </c>
      <c r="P65" s="25">
        <f>'AEO 2023 Table 35 Raw'!S52</f>
        <v>22.363416999999998</v>
      </c>
      <c r="Q65" s="25">
        <f>'AEO 2023 Table 35 Raw'!T52</f>
        <v>22.362480000000001</v>
      </c>
      <c r="R65" s="25">
        <f>'AEO 2023 Table 35 Raw'!U52</f>
        <v>22.361708</v>
      </c>
      <c r="S65" s="25">
        <f>'AEO 2023 Table 35 Raw'!V52</f>
        <v>22.361066999999998</v>
      </c>
      <c r="T65" s="25">
        <f>'AEO 2023 Table 35 Raw'!W52</f>
        <v>22.360537999999998</v>
      </c>
      <c r="U65" s="25">
        <f>'AEO 2023 Table 35 Raw'!X52</f>
        <v>22.360099999999999</v>
      </c>
      <c r="V65" s="25">
        <f>'AEO 2023 Table 35 Raw'!Y52</f>
        <v>22.359736999999999</v>
      </c>
      <c r="W65" s="25">
        <f>'AEO 2023 Table 35 Raw'!Z52</f>
        <v>22.359438000000001</v>
      </c>
      <c r="X65" s="25">
        <f>'AEO 2023 Table 35 Raw'!AA52</f>
        <v>22.359190000000002</v>
      </c>
      <c r="Y65" s="25">
        <f>'AEO 2023 Table 35 Raw'!AB52</f>
        <v>22.358984</v>
      </c>
      <c r="Z65" s="25">
        <f>'AEO 2023 Table 35 Raw'!AC52</f>
        <v>22.358813999999999</v>
      </c>
      <c r="AA65" s="25">
        <f>'AEO 2023 Table 35 Raw'!AD52</f>
        <v>22.358673</v>
      </c>
      <c r="AB65" s="25">
        <f>'AEO 2023 Table 35 Raw'!AE52</f>
        <v>22.358557000000001</v>
      </c>
      <c r="AC65" s="25">
        <f>'AEO 2023 Table 35 Raw'!AF52</f>
        <v>22.358460999999998</v>
      </c>
      <c r="AD65" s="25">
        <f>'AEO 2023 Table 35 Raw'!AG52</f>
        <v>22.358381000000001</v>
      </c>
      <c r="AE65" s="25">
        <f>'AEO 2023 Table 35 Raw'!AH52</f>
        <v>22.358315000000001</v>
      </c>
      <c r="AF65" s="45">
        <f>'AEO 2023 Table 35 Raw'!AI52</f>
        <v>0</v>
      </c>
    </row>
    <row r="66" spans="1:32" ht="15" customHeight="1">
      <c r="A66" s="8" t="s">
        <v>916</v>
      </c>
      <c r="B66" s="24" t="s">
        <v>891</v>
      </c>
      <c r="C66" s="25">
        <f>'AEO 2023 Table 35 Raw'!F53</f>
        <v>11.098148</v>
      </c>
      <c r="D66" s="25">
        <f>'AEO 2023 Table 35 Raw'!G53</f>
        <v>11.638881</v>
      </c>
      <c r="E66" s="25">
        <f>'AEO 2023 Table 35 Raw'!H53</f>
        <v>11.734691</v>
      </c>
      <c r="F66" s="25">
        <f>'AEO 2023 Table 35 Raw'!I53</f>
        <v>11.841097</v>
      </c>
      <c r="G66" s="25">
        <f>'AEO 2023 Table 35 Raw'!J53</f>
        <v>11.937113999999999</v>
      </c>
      <c r="H66" s="25">
        <f>'AEO 2023 Table 35 Raw'!K53</f>
        <v>12.024255999999999</v>
      </c>
      <c r="I66" s="25">
        <f>'AEO 2023 Table 35 Raw'!L53</f>
        <v>11.830360000000001</v>
      </c>
      <c r="J66" s="25">
        <f>'AEO 2023 Table 35 Raw'!M53</f>
        <v>11.89204</v>
      </c>
      <c r="K66" s="25">
        <f>'AEO 2023 Table 35 Raw'!N53</f>
        <v>11.967136</v>
      </c>
      <c r="L66" s="25">
        <f>'AEO 2023 Table 35 Raw'!O53</f>
        <v>12.037926000000001</v>
      </c>
      <c r="M66" s="25">
        <f>'AEO 2023 Table 35 Raw'!P53</f>
        <v>12.127772</v>
      </c>
      <c r="N66" s="25">
        <f>'AEO 2023 Table 35 Raw'!Q53</f>
        <v>12.238341999999999</v>
      </c>
      <c r="O66" s="25">
        <f>'AEO 2023 Table 35 Raw'!R53</f>
        <v>12.364704</v>
      </c>
      <c r="P66" s="25">
        <f>'AEO 2023 Table 35 Raw'!S53</f>
        <v>12.498858</v>
      </c>
      <c r="Q66" s="25">
        <f>'AEO 2023 Table 35 Raw'!T53</f>
        <v>12.645001000000001</v>
      </c>
      <c r="R66" s="25">
        <f>'AEO 2023 Table 35 Raw'!U53</f>
        <v>12.827757</v>
      </c>
      <c r="S66" s="25">
        <f>'AEO 2023 Table 35 Raw'!V53</f>
        <v>13.023097999999999</v>
      </c>
      <c r="T66" s="25">
        <f>'AEO 2023 Table 35 Raw'!W53</f>
        <v>13.234344</v>
      </c>
      <c r="U66" s="25">
        <f>'AEO 2023 Table 35 Raw'!X53</f>
        <v>13.484800999999999</v>
      </c>
      <c r="V66" s="25">
        <f>'AEO 2023 Table 35 Raw'!Y53</f>
        <v>13.770166</v>
      </c>
      <c r="W66" s="25">
        <f>'AEO 2023 Table 35 Raw'!Z53</f>
        <v>14.090672</v>
      </c>
      <c r="X66" s="25">
        <f>'AEO 2023 Table 35 Raw'!AA53</f>
        <v>14.439</v>
      </c>
      <c r="Y66" s="25">
        <f>'AEO 2023 Table 35 Raw'!AB53</f>
        <v>14.813559</v>
      </c>
      <c r="Z66" s="25">
        <f>'AEO 2023 Table 35 Raw'!AC53</f>
        <v>15.22081</v>
      </c>
      <c r="AA66" s="25">
        <f>'AEO 2023 Table 35 Raw'!AD53</f>
        <v>15.666567000000001</v>
      </c>
      <c r="AB66" s="25">
        <f>'AEO 2023 Table 35 Raw'!AE53</f>
        <v>16.145886999999998</v>
      </c>
      <c r="AC66" s="25">
        <f>'AEO 2023 Table 35 Raw'!AF53</f>
        <v>16.648540000000001</v>
      </c>
      <c r="AD66" s="25">
        <f>'AEO 2023 Table 35 Raw'!AG53</f>
        <v>17.167376000000001</v>
      </c>
      <c r="AE66" s="25">
        <f>'AEO 2023 Table 35 Raw'!AH53</f>
        <v>17.720831</v>
      </c>
      <c r="AF66" s="45">
        <f>'AEO 2023 Table 35 Raw'!AI53</f>
        <v>1.7000000000000001E-2</v>
      </c>
    </row>
    <row r="67" spans="1:32" ht="15" customHeight="1">
      <c r="A67" s="8" t="s">
        <v>917</v>
      </c>
      <c r="B67" s="24" t="s">
        <v>918</v>
      </c>
      <c r="C67" s="25">
        <f>'AEO 2023 Table 35 Raw'!F54</f>
        <v>125.899567</v>
      </c>
      <c r="D67" s="25">
        <f>'AEO 2023 Table 35 Raw'!G54</f>
        <v>125.37957</v>
      </c>
      <c r="E67" s="25">
        <f>'AEO 2023 Table 35 Raw'!H54</f>
        <v>125.029449</v>
      </c>
      <c r="F67" s="25">
        <f>'AEO 2023 Table 35 Raw'!I54</f>
        <v>124.801453</v>
      </c>
      <c r="G67" s="25">
        <f>'AEO 2023 Table 35 Raw'!J54</f>
        <v>124.69525899999999</v>
      </c>
      <c r="H67" s="25">
        <f>'AEO 2023 Table 35 Raw'!K54</f>
        <v>124.384125</v>
      </c>
      <c r="I67" s="25">
        <f>'AEO 2023 Table 35 Raw'!L54</f>
        <v>124.116241</v>
      </c>
      <c r="J67" s="25">
        <f>'AEO 2023 Table 35 Raw'!M54</f>
        <v>123.91597</v>
      </c>
      <c r="K67" s="25">
        <f>'AEO 2023 Table 35 Raw'!N54</f>
        <v>123.706886</v>
      </c>
      <c r="L67" s="25">
        <f>'AEO 2023 Table 35 Raw'!O54</f>
        <v>123.50303599999999</v>
      </c>
      <c r="M67" s="25">
        <f>'AEO 2023 Table 35 Raw'!P54</f>
        <v>123.399162</v>
      </c>
      <c r="N67" s="25">
        <f>'AEO 2023 Table 35 Raw'!Q54</f>
        <v>123.350677</v>
      </c>
      <c r="O67" s="25">
        <f>'AEO 2023 Table 35 Raw'!R54</f>
        <v>123.229088</v>
      </c>
      <c r="P67" s="25">
        <f>'AEO 2023 Table 35 Raw'!S54</f>
        <v>123.060562</v>
      </c>
      <c r="Q67" s="25">
        <f>'AEO 2023 Table 35 Raw'!T54</f>
        <v>122.913391</v>
      </c>
      <c r="R67" s="25">
        <f>'AEO 2023 Table 35 Raw'!U54</f>
        <v>122.84301000000001</v>
      </c>
      <c r="S67" s="25">
        <f>'AEO 2023 Table 35 Raw'!V54</f>
        <v>122.868729</v>
      </c>
      <c r="T67" s="25">
        <f>'AEO 2023 Table 35 Raw'!W54</f>
        <v>122.974594</v>
      </c>
      <c r="U67" s="25">
        <f>'AEO 2023 Table 35 Raw'!X54</f>
        <v>123.115875</v>
      </c>
      <c r="V67" s="25">
        <f>'AEO 2023 Table 35 Raw'!Y54</f>
        <v>123.245796</v>
      </c>
      <c r="W67" s="25">
        <f>'AEO 2023 Table 35 Raw'!Z54</f>
        <v>123.376953</v>
      </c>
      <c r="X67" s="25">
        <f>'AEO 2023 Table 35 Raw'!AA54</f>
        <v>123.487793</v>
      </c>
      <c r="Y67" s="25">
        <f>'AEO 2023 Table 35 Raw'!AB54</f>
        <v>123.561241</v>
      </c>
      <c r="Z67" s="25">
        <f>'AEO 2023 Table 35 Raw'!AC54</f>
        <v>123.627106</v>
      </c>
      <c r="AA67" s="25">
        <f>'AEO 2023 Table 35 Raw'!AD54</f>
        <v>123.712143</v>
      </c>
      <c r="AB67" s="25">
        <f>'AEO 2023 Table 35 Raw'!AE54</f>
        <v>123.813293</v>
      </c>
      <c r="AC67" s="25">
        <f>'AEO 2023 Table 35 Raw'!AF54</f>
        <v>123.925461</v>
      </c>
      <c r="AD67" s="25">
        <f>'AEO 2023 Table 35 Raw'!AG54</f>
        <v>124.036011</v>
      </c>
      <c r="AE67" s="25">
        <f>'AEO 2023 Table 35 Raw'!AH54</f>
        <v>124.148155</v>
      </c>
      <c r="AF67" s="45">
        <f>'AEO 2023 Table 35 Raw'!AI54</f>
        <v>-1E-3</v>
      </c>
    </row>
    <row r="68" spans="1:32" ht="15" customHeight="1">
      <c r="A68" s="8" t="s">
        <v>919</v>
      </c>
      <c r="B68" s="24" t="s">
        <v>920</v>
      </c>
      <c r="C68" s="25">
        <f>'AEO 2023 Table 35 Raw'!F55</f>
        <v>26474.439452999999</v>
      </c>
      <c r="D68" s="25">
        <f>'AEO 2023 Table 35 Raw'!G55</f>
        <v>26275.306640999999</v>
      </c>
      <c r="E68" s="25">
        <f>'AEO 2023 Table 35 Raw'!H55</f>
        <v>25864.738281000002</v>
      </c>
      <c r="F68" s="25">
        <f>'AEO 2023 Table 35 Raw'!I55</f>
        <v>25424.923827999999</v>
      </c>
      <c r="G68" s="25">
        <f>'AEO 2023 Table 35 Raw'!J55</f>
        <v>25080.535156000002</v>
      </c>
      <c r="H68" s="25">
        <f>'AEO 2023 Table 35 Raw'!K55</f>
        <v>24781.728515999999</v>
      </c>
      <c r="I68" s="25">
        <f>'AEO 2023 Table 35 Raw'!L55</f>
        <v>24490.353515999999</v>
      </c>
      <c r="J68" s="25">
        <f>'AEO 2023 Table 35 Raw'!M55</f>
        <v>24154.6875</v>
      </c>
      <c r="K68" s="25">
        <f>'AEO 2023 Table 35 Raw'!N55</f>
        <v>23816.382812</v>
      </c>
      <c r="L68" s="25">
        <f>'AEO 2023 Table 35 Raw'!O55</f>
        <v>23520.125</v>
      </c>
      <c r="M68" s="25">
        <f>'AEO 2023 Table 35 Raw'!P55</f>
        <v>23260.289062</v>
      </c>
      <c r="N68" s="25">
        <f>'AEO 2023 Table 35 Raw'!Q55</f>
        <v>23027.552734000001</v>
      </c>
      <c r="O68" s="25">
        <f>'AEO 2023 Table 35 Raw'!R55</f>
        <v>22772.490234000001</v>
      </c>
      <c r="P68" s="25">
        <f>'AEO 2023 Table 35 Raw'!S55</f>
        <v>22516.123047000001</v>
      </c>
      <c r="Q68" s="25">
        <f>'AEO 2023 Table 35 Raw'!T55</f>
        <v>22253.423827999999</v>
      </c>
      <c r="R68" s="25">
        <f>'AEO 2023 Table 35 Raw'!U55</f>
        <v>22050.28125</v>
      </c>
      <c r="S68" s="25">
        <f>'AEO 2023 Table 35 Raw'!V55</f>
        <v>21887.285156000002</v>
      </c>
      <c r="T68" s="25">
        <f>'AEO 2023 Table 35 Raw'!W55</f>
        <v>21736.904297000001</v>
      </c>
      <c r="U68" s="25">
        <f>'AEO 2023 Table 35 Raw'!X55</f>
        <v>21630.789062</v>
      </c>
      <c r="V68" s="25">
        <f>'AEO 2023 Table 35 Raw'!Y55</f>
        <v>21524.599609000001</v>
      </c>
      <c r="W68" s="25">
        <f>'AEO 2023 Table 35 Raw'!Z55</f>
        <v>21444.472656000002</v>
      </c>
      <c r="X68" s="25">
        <f>'AEO 2023 Table 35 Raw'!AA55</f>
        <v>21380.144531000002</v>
      </c>
      <c r="Y68" s="25">
        <f>'AEO 2023 Table 35 Raw'!AB55</f>
        <v>21338.890625</v>
      </c>
      <c r="Z68" s="25">
        <f>'AEO 2023 Table 35 Raw'!AC55</f>
        <v>21319.636718999998</v>
      </c>
      <c r="AA68" s="25">
        <f>'AEO 2023 Table 35 Raw'!AD55</f>
        <v>21330.978515999999</v>
      </c>
      <c r="AB68" s="25">
        <f>'AEO 2023 Table 35 Raw'!AE55</f>
        <v>21368.953125</v>
      </c>
      <c r="AC68" s="25">
        <f>'AEO 2023 Table 35 Raw'!AF55</f>
        <v>21419.558593999998</v>
      </c>
      <c r="AD68" s="25">
        <f>'AEO 2023 Table 35 Raw'!AG55</f>
        <v>21498.136718999998</v>
      </c>
      <c r="AE68" s="25">
        <f>'AEO 2023 Table 35 Raw'!AH55</f>
        <v>21607.484375</v>
      </c>
      <c r="AF68" s="45">
        <f>'AEO 2023 Table 35 Raw'!AI55</f>
        <v>-7.0000000000000001E-3</v>
      </c>
    </row>
    <row r="69" spans="1:32" ht="15" customHeight="1">
      <c r="A69" s="8" t="s">
        <v>921</v>
      </c>
      <c r="B69" s="24" t="s">
        <v>922</v>
      </c>
      <c r="C69" s="25">
        <f>'AEO 2023 Table 35 Raw'!F56</f>
        <v>57.428192000000003</v>
      </c>
      <c r="D69" s="25">
        <f>'AEO 2023 Table 35 Raw'!G56</f>
        <v>67.812027</v>
      </c>
      <c r="E69" s="25">
        <f>'AEO 2023 Table 35 Raw'!H56</f>
        <v>80.637009000000006</v>
      </c>
      <c r="F69" s="25">
        <f>'AEO 2023 Table 35 Raw'!I56</f>
        <v>94.973990999999998</v>
      </c>
      <c r="G69" s="25">
        <f>'AEO 2023 Table 35 Raw'!J56</f>
        <v>112.106033</v>
      </c>
      <c r="H69" s="25">
        <f>'AEO 2023 Table 35 Raw'!K56</f>
        <v>132.39259300000001</v>
      </c>
      <c r="I69" s="25">
        <f>'AEO 2023 Table 35 Raw'!L56</f>
        <v>155.63859600000001</v>
      </c>
      <c r="J69" s="25">
        <f>'AEO 2023 Table 35 Raw'!M56</f>
        <v>182.34169</v>
      </c>
      <c r="K69" s="25">
        <f>'AEO 2023 Table 35 Raw'!N56</f>
        <v>212.164154</v>
      </c>
      <c r="L69" s="25">
        <f>'AEO 2023 Table 35 Raw'!O56</f>
        <v>239.845001</v>
      </c>
      <c r="M69" s="25">
        <f>'AEO 2023 Table 35 Raw'!P56</f>
        <v>268.92163099999999</v>
      </c>
      <c r="N69" s="25">
        <f>'AEO 2023 Table 35 Raw'!Q56</f>
        <v>298.28753699999999</v>
      </c>
      <c r="O69" s="25">
        <f>'AEO 2023 Table 35 Raw'!R56</f>
        <v>328.235229</v>
      </c>
      <c r="P69" s="25">
        <f>'AEO 2023 Table 35 Raw'!S56</f>
        <v>357.42300399999999</v>
      </c>
      <c r="Q69" s="25">
        <f>'AEO 2023 Table 35 Raw'!T56</f>
        <v>385.22830199999999</v>
      </c>
      <c r="R69" s="25">
        <f>'AEO 2023 Table 35 Raw'!U56</f>
        <v>412.47155800000002</v>
      </c>
      <c r="S69" s="25">
        <f>'AEO 2023 Table 35 Raw'!V56</f>
        <v>439.05050699999998</v>
      </c>
      <c r="T69" s="25">
        <f>'AEO 2023 Table 35 Raw'!W56</f>
        <v>464.62539700000002</v>
      </c>
      <c r="U69" s="25">
        <f>'AEO 2023 Table 35 Raw'!X56</f>
        <v>488.581299</v>
      </c>
      <c r="V69" s="25">
        <f>'AEO 2023 Table 35 Raw'!Y56</f>
        <v>511.21435500000001</v>
      </c>
      <c r="W69" s="25">
        <f>'AEO 2023 Table 35 Raw'!Z56</f>
        <v>532.63305700000001</v>
      </c>
      <c r="X69" s="25">
        <f>'AEO 2023 Table 35 Raw'!AA56</f>
        <v>552.37249799999995</v>
      </c>
      <c r="Y69" s="25">
        <f>'AEO 2023 Table 35 Raw'!AB56</f>
        <v>570.93585199999995</v>
      </c>
      <c r="Z69" s="25">
        <f>'AEO 2023 Table 35 Raw'!AC56</f>
        <v>587.90716599999996</v>
      </c>
      <c r="AA69" s="25">
        <f>'AEO 2023 Table 35 Raw'!AD56</f>
        <v>603.93145800000002</v>
      </c>
      <c r="AB69" s="25">
        <f>'AEO 2023 Table 35 Raw'!AE56</f>
        <v>619.66760299999999</v>
      </c>
      <c r="AC69" s="25">
        <f>'AEO 2023 Table 35 Raw'!AF56</f>
        <v>635.07214399999998</v>
      </c>
      <c r="AD69" s="25">
        <f>'AEO 2023 Table 35 Raw'!AG56</f>
        <v>649.73669400000006</v>
      </c>
      <c r="AE69" s="25">
        <f>'AEO 2023 Table 35 Raw'!AH56</f>
        <v>663.96758999999997</v>
      </c>
      <c r="AF69" s="45">
        <f>'AEO 2023 Table 35 Raw'!AI56</f>
        <v>9.0999999999999998E-2</v>
      </c>
    </row>
    <row r="70" spans="1:32" ht="15" customHeight="1">
      <c r="A70" s="8" t="s">
        <v>923</v>
      </c>
      <c r="B70" s="24" t="s">
        <v>924</v>
      </c>
      <c r="C70" s="25">
        <f>'AEO 2023 Table 35 Raw'!F57</f>
        <v>107.505577</v>
      </c>
      <c r="D70" s="25">
        <f>'AEO 2023 Table 35 Raw'!G57</f>
        <v>113.84777800000001</v>
      </c>
      <c r="E70" s="25">
        <f>'AEO 2023 Table 35 Raw'!H57</f>
        <v>122.752182</v>
      </c>
      <c r="F70" s="25">
        <f>'AEO 2023 Table 35 Raw'!I57</f>
        <v>118.38056899999999</v>
      </c>
      <c r="G70" s="25">
        <f>'AEO 2023 Table 35 Raw'!J57</f>
        <v>128.863663</v>
      </c>
      <c r="H70" s="25">
        <f>'AEO 2023 Table 35 Raw'!K57</f>
        <v>128.79482999999999</v>
      </c>
      <c r="I70" s="25">
        <f>'AEO 2023 Table 35 Raw'!L57</f>
        <v>133.25419600000001</v>
      </c>
      <c r="J70" s="25">
        <f>'AEO 2023 Table 35 Raw'!M57</f>
        <v>136.540436</v>
      </c>
      <c r="K70" s="25">
        <f>'AEO 2023 Table 35 Raw'!N57</f>
        <v>137.63580300000001</v>
      </c>
      <c r="L70" s="25">
        <f>'AEO 2023 Table 35 Raw'!O57</f>
        <v>137.40774500000001</v>
      </c>
      <c r="M70" s="25">
        <f>'AEO 2023 Table 35 Raw'!P57</f>
        <v>137.39987199999999</v>
      </c>
      <c r="N70" s="25">
        <f>'AEO 2023 Table 35 Raw'!Q57</f>
        <v>137.52301</v>
      </c>
      <c r="O70" s="25">
        <f>'AEO 2023 Table 35 Raw'!R57</f>
        <v>138.70100400000001</v>
      </c>
      <c r="P70" s="25">
        <f>'AEO 2023 Table 35 Raw'!S57</f>
        <v>141.654236</v>
      </c>
      <c r="Q70" s="25">
        <f>'AEO 2023 Table 35 Raw'!T57</f>
        <v>146.39292900000001</v>
      </c>
      <c r="R70" s="25">
        <f>'AEO 2023 Table 35 Raw'!U57</f>
        <v>152.01370199999999</v>
      </c>
      <c r="S70" s="25">
        <f>'AEO 2023 Table 35 Raw'!V57</f>
        <v>158.15837099999999</v>
      </c>
      <c r="T70" s="25">
        <f>'AEO 2023 Table 35 Raw'!W57</f>
        <v>164.34667999999999</v>
      </c>
      <c r="U70" s="25">
        <f>'AEO 2023 Table 35 Raw'!X57</f>
        <v>168.489655</v>
      </c>
      <c r="V70" s="25">
        <f>'AEO 2023 Table 35 Raw'!Y57</f>
        <v>175.71121199999999</v>
      </c>
      <c r="W70" s="25">
        <f>'AEO 2023 Table 35 Raw'!Z57</f>
        <v>184.33961500000001</v>
      </c>
      <c r="X70" s="25">
        <f>'AEO 2023 Table 35 Raw'!AA57</f>
        <v>193.912994</v>
      </c>
      <c r="Y70" s="25">
        <f>'AEO 2023 Table 35 Raw'!AB57</f>
        <v>203.51492300000001</v>
      </c>
      <c r="Z70" s="25">
        <f>'AEO 2023 Table 35 Raw'!AC57</f>
        <v>214.54742400000001</v>
      </c>
      <c r="AA70" s="25">
        <f>'AEO 2023 Table 35 Raw'!AD57</f>
        <v>225.16784699999999</v>
      </c>
      <c r="AB70" s="25">
        <f>'AEO 2023 Table 35 Raw'!AE57</f>
        <v>238.10320999999999</v>
      </c>
      <c r="AC70" s="25">
        <f>'AEO 2023 Table 35 Raw'!AF57</f>
        <v>253.38540599999999</v>
      </c>
      <c r="AD70" s="25">
        <f>'AEO 2023 Table 35 Raw'!AG57</f>
        <v>267.18725599999999</v>
      </c>
      <c r="AE70" s="25">
        <f>'AEO 2023 Table 35 Raw'!AH57</f>
        <v>281.74203499999999</v>
      </c>
      <c r="AF70" s="45">
        <f>'AEO 2023 Table 35 Raw'!AI57</f>
        <v>3.5000000000000003E-2</v>
      </c>
    </row>
    <row r="71" spans="1:32" ht="15" customHeight="1">
      <c r="A71" s="8" t="s">
        <v>925</v>
      </c>
      <c r="B71" s="24" t="s">
        <v>926</v>
      </c>
      <c r="C71" s="25">
        <f>'AEO 2023 Table 35 Raw'!F58</f>
        <v>0.44304500000000002</v>
      </c>
      <c r="D71" s="25">
        <f>'AEO 2023 Table 35 Raw'!G58</f>
        <v>0.52097800000000005</v>
      </c>
      <c r="E71" s="25">
        <f>'AEO 2023 Table 35 Raw'!H58</f>
        <v>0.58653200000000005</v>
      </c>
      <c r="F71" s="25">
        <f>'AEO 2023 Table 35 Raw'!I58</f>
        <v>0.64358099999999996</v>
      </c>
      <c r="G71" s="25">
        <f>'AEO 2023 Table 35 Raw'!J58</f>
        <v>0.70382699999999998</v>
      </c>
      <c r="H71" s="25">
        <f>'AEO 2023 Table 35 Raw'!K58</f>
        <v>0.76070499999999996</v>
      </c>
      <c r="I71" s="25">
        <f>'AEO 2023 Table 35 Raw'!L58</f>
        <v>0.82146399999999997</v>
      </c>
      <c r="J71" s="25">
        <f>'AEO 2023 Table 35 Raw'!M58</f>
        <v>0.878104</v>
      </c>
      <c r="K71" s="25">
        <f>'AEO 2023 Table 35 Raw'!N58</f>
        <v>0.938114</v>
      </c>
      <c r="L71" s="25">
        <f>'AEO 2023 Table 35 Raw'!O58</f>
        <v>0.99819199999999997</v>
      </c>
      <c r="M71" s="25">
        <f>'AEO 2023 Table 35 Raw'!P58</f>
        <v>1.0574220000000001</v>
      </c>
      <c r="N71" s="25">
        <f>'AEO 2023 Table 35 Raw'!Q58</f>
        <v>1.1148070000000001</v>
      </c>
      <c r="O71" s="25">
        <f>'AEO 2023 Table 35 Raw'!R58</f>
        <v>1.1702570000000001</v>
      </c>
      <c r="P71" s="25">
        <f>'AEO 2023 Table 35 Raw'!S58</f>
        <v>1.221687</v>
      </c>
      <c r="Q71" s="25">
        <f>'AEO 2023 Table 35 Raw'!T58</f>
        <v>1.266926</v>
      </c>
      <c r="R71" s="25">
        <f>'AEO 2023 Table 35 Raw'!U58</f>
        <v>1.310114</v>
      </c>
      <c r="S71" s="25">
        <f>'AEO 2023 Table 35 Raw'!V58</f>
        <v>1.3480730000000001</v>
      </c>
      <c r="T71" s="25">
        <f>'AEO 2023 Table 35 Raw'!W58</f>
        <v>1.380917</v>
      </c>
      <c r="U71" s="25">
        <f>'AEO 2023 Table 35 Raw'!X58</f>
        <v>1.4054770000000001</v>
      </c>
      <c r="V71" s="25">
        <f>'AEO 2023 Table 35 Raw'!Y58</f>
        <v>1.422318</v>
      </c>
      <c r="W71" s="25">
        <f>'AEO 2023 Table 35 Raw'!Z58</f>
        <v>1.439282</v>
      </c>
      <c r="X71" s="25">
        <f>'AEO 2023 Table 35 Raw'!AA58</f>
        <v>1.4485170000000001</v>
      </c>
      <c r="Y71" s="25">
        <f>'AEO 2023 Table 35 Raw'!AB58</f>
        <v>1.4535089999999999</v>
      </c>
      <c r="Z71" s="25">
        <f>'AEO 2023 Table 35 Raw'!AC58</f>
        <v>1.4530829999999999</v>
      </c>
      <c r="AA71" s="25">
        <f>'AEO 2023 Table 35 Raw'!AD58</f>
        <v>1.4517659999999999</v>
      </c>
      <c r="AB71" s="25">
        <f>'AEO 2023 Table 35 Raw'!AE58</f>
        <v>1.44834</v>
      </c>
      <c r="AC71" s="25">
        <f>'AEO 2023 Table 35 Raw'!AF58</f>
        <v>1.4429700000000001</v>
      </c>
      <c r="AD71" s="25">
        <f>'AEO 2023 Table 35 Raw'!AG58</f>
        <v>1.4353549999999999</v>
      </c>
      <c r="AE71" s="25">
        <f>'AEO 2023 Table 35 Raw'!AH58</f>
        <v>1.425951</v>
      </c>
      <c r="AF71" s="45">
        <f>'AEO 2023 Table 35 Raw'!AI58</f>
        <v>4.2999999999999997E-2</v>
      </c>
    </row>
    <row r="72" spans="1:32" ht="15" customHeight="1">
      <c r="A72" s="8" t="s">
        <v>927</v>
      </c>
      <c r="B72" s="24" t="s">
        <v>928</v>
      </c>
      <c r="C72" s="25">
        <f>'AEO 2023 Table 35 Raw'!F59</f>
        <v>905.84051499999998</v>
      </c>
      <c r="D72" s="25">
        <f>'AEO 2023 Table 35 Raw'!G59</f>
        <v>818.09411599999999</v>
      </c>
      <c r="E72" s="25">
        <f>'AEO 2023 Table 35 Raw'!H59</f>
        <v>750.09661900000003</v>
      </c>
      <c r="F72" s="25">
        <f>'AEO 2023 Table 35 Raw'!I59</f>
        <v>710.96716300000003</v>
      </c>
      <c r="G72" s="25">
        <f>'AEO 2023 Table 35 Raw'!J59</f>
        <v>683.21826199999998</v>
      </c>
      <c r="H72" s="25">
        <f>'AEO 2023 Table 35 Raw'!K59</f>
        <v>644.43926999999996</v>
      </c>
      <c r="I72" s="25">
        <f>'AEO 2023 Table 35 Raw'!L59</f>
        <v>605.86267099999998</v>
      </c>
      <c r="J72" s="25">
        <f>'AEO 2023 Table 35 Raw'!M59</f>
        <v>601.30419900000004</v>
      </c>
      <c r="K72" s="25">
        <f>'AEO 2023 Table 35 Raw'!N59</f>
        <v>598.79797399999995</v>
      </c>
      <c r="L72" s="25">
        <f>'AEO 2023 Table 35 Raw'!O59</f>
        <v>601.64556900000002</v>
      </c>
      <c r="M72" s="25">
        <f>'AEO 2023 Table 35 Raw'!P59</f>
        <v>607.49902299999997</v>
      </c>
      <c r="N72" s="25">
        <f>'AEO 2023 Table 35 Raw'!Q59</f>
        <v>616.87213099999997</v>
      </c>
      <c r="O72" s="25">
        <f>'AEO 2023 Table 35 Raw'!R59</f>
        <v>619.33136000000002</v>
      </c>
      <c r="P72" s="25">
        <f>'AEO 2023 Table 35 Raw'!S59</f>
        <v>618.89520300000004</v>
      </c>
      <c r="Q72" s="25">
        <f>'AEO 2023 Table 35 Raw'!T59</f>
        <v>614.86352499999998</v>
      </c>
      <c r="R72" s="25">
        <f>'AEO 2023 Table 35 Raw'!U59</f>
        <v>616.29345699999999</v>
      </c>
      <c r="S72" s="25">
        <f>'AEO 2023 Table 35 Raw'!V59</f>
        <v>618.09863299999995</v>
      </c>
      <c r="T72" s="25">
        <f>'AEO 2023 Table 35 Raw'!W59</f>
        <v>620.82605000000001</v>
      </c>
      <c r="U72" s="25">
        <f>'AEO 2023 Table 35 Raw'!X59</f>
        <v>630.065247</v>
      </c>
      <c r="V72" s="25">
        <f>'AEO 2023 Table 35 Raw'!Y59</f>
        <v>633.584656</v>
      </c>
      <c r="W72" s="25">
        <f>'AEO 2023 Table 35 Raw'!Z59</f>
        <v>638.84863299999995</v>
      </c>
      <c r="X72" s="25">
        <f>'AEO 2023 Table 35 Raw'!AA59</f>
        <v>640.74737500000003</v>
      </c>
      <c r="Y72" s="25">
        <f>'AEO 2023 Table 35 Raw'!AB59</f>
        <v>649.03729199999998</v>
      </c>
      <c r="Z72" s="25">
        <f>'AEO 2023 Table 35 Raw'!AC59</f>
        <v>651.38903800000003</v>
      </c>
      <c r="AA72" s="25">
        <f>'AEO 2023 Table 35 Raw'!AD59</f>
        <v>659.87823500000002</v>
      </c>
      <c r="AB72" s="25">
        <f>'AEO 2023 Table 35 Raw'!AE59</f>
        <v>665.15924099999995</v>
      </c>
      <c r="AC72" s="25">
        <f>'AEO 2023 Table 35 Raw'!AF59</f>
        <v>671.01440400000001</v>
      </c>
      <c r="AD72" s="25">
        <f>'AEO 2023 Table 35 Raw'!AG59</f>
        <v>672.52191200000004</v>
      </c>
      <c r="AE72" s="25">
        <f>'AEO 2023 Table 35 Raw'!AH59</f>
        <v>679.09362799999997</v>
      </c>
      <c r="AF72" s="45">
        <f>'AEO 2023 Table 35 Raw'!AI59</f>
        <v>-0.01</v>
      </c>
    </row>
    <row r="73" spans="1:32" ht="12" customHeight="1">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45"/>
    </row>
    <row r="74" spans="1:32" ht="15" customHeight="1">
      <c r="A74" s="8" t="s">
        <v>929</v>
      </c>
      <c r="B74" s="23" t="s">
        <v>146</v>
      </c>
      <c r="C74" s="25">
        <f>'AEO 2023 Table 35 Raw'!F60</f>
        <v>332.52310199999999</v>
      </c>
      <c r="D74" s="25">
        <f>'AEO 2023 Table 35 Raw'!G60</f>
        <v>377.97052000000002</v>
      </c>
      <c r="E74" s="25">
        <f>'AEO 2023 Table 35 Raw'!H60</f>
        <v>384.00460800000002</v>
      </c>
      <c r="F74" s="25">
        <f>'AEO 2023 Table 35 Raw'!I60</f>
        <v>408.78292800000003</v>
      </c>
      <c r="G74" s="25">
        <f>'AEO 2023 Table 35 Raw'!J60</f>
        <v>446.260651</v>
      </c>
      <c r="H74" s="25">
        <f>'AEO 2023 Table 35 Raw'!K60</f>
        <v>477.17263800000001</v>
      </c>
      <c r="I74" s="25">
        <f>'AEO 2023 Table 35 Raw'!L60</f>
        <v>503.61007699999999</v>
      </c>
      <c r="J74" s="25">
        <f>'AEO 2023 Table 35 Raw'!M60</f>
        <v>527.57086200000003</v>
      </c>
      <c r="K74" s="25">
        <f>'AEO 2023 Table 35 Raw'!N60</f>
        <v>577.96905500000003</v>
      </c>
      <c r="L74" s="25">
        <f>'AEO 2023 Table 35 Raw'!O60</f>
        <v>628.36724900000002</v>
      </c>
      <c r="M74" s="25">
        <f>'AEO 2023 Table 35 Raw'!P60</f>
        <v>680.00372300000004</v>
      </c>
      <c r="N74" s="25">
        <f>'AEO 2023 Table 35 Raw'!Q60</f>
        <v>729.163635</v>
      </c>
      <c r="O74" s="25">
        <f>'AEO 2023 Table 35 Raw'!R60</f>
        <v>779.56182899999999</v>
      </c>
      <c r="P74" s="25">
        <f>'AEO 2023 Table 35 Raw'!S60</f>
        <v>813.16064500000005</v>
      </c>
      <c r="Q74" s="25">
        <f>'AEO 2023 Table 35 Raw'!T60</f>
        <v>831.19830300000001</v>
      </c>
      <c r="R74" s="25">
        <f>'AEO 2023 Table 35 Raw'!U60</f>
        <v>846.75939900000003</v>
      </c>
      <c r="S74" s="25">
        <f>'AEO 2023 Table 35 Raw'!V60</f>
        <v>863.55883800000004</v>
      </c>
      <c r="T74" s="25">
        <f>'AEO 2023 Table 35 Raw'!W60</f>
        <v>871.95855700000004</v>
      </c>
      <c r="U74" s="25">
        <f>'AEO 2023 Table 35 Raw'!X60</f>
        <v>873.19683799999996</v>
      </c>
      <c r="V74" s="25">
        <f>'AEO 2023 Table 35 Raw'!Y60</f>
        <v>871.95855700000004</v>
      </c>
      <c r="W74" s="25">
        <f>'AEO 2023 Table 35 Raw'!Z60</f>
        <v>871.95855700000004</v>
      </c>
      <c r="X74" s="25">
        <f>'AEO 2023 Table 35 Raw'!AA60</f>
        <v>871.95855700000004</v>
      </c>
      <c r="Y74" s="25">
        <f>'AEO 2023 Table 35 Raw'!AB60</f>
        <v>873.19683799999996</v>
      </c>
      <c r="Z74" s="25">
        <f>'AEO 2023 Table 35 Raw'!AC60</f>
        <v>871.95855700000004</v>
      </c>
      <c r="AA74" s="25">
        <f>'AEO 2023 Table 35 Raw'!AD60</f>
        <v>871.95855700000004</v>
      </c>
      <c r="AB74" s="25">
        <f>'AEO 2023 Table 35 Raw'!AE60</f>
        <v>871.95855700000004</v>
      </c>
      <c r="AC74" s="25">
        <f>'AEO 2023 Table 35 Raw'!AF60</f>
        <v>873.19683799999996</v>
      </c>
      <c r="AD74" s="25">
        <f>'AEO 2023 Table 35 Raw'!AG60</f>
        <v>871.95855700000004</v>
      </c>
      <c r="AE74" s="25">
        <f>'AEO 2023 Table 35 Raw'!AH60</f>
        <v>871.95855700000004</v>
      </c>
      <c r="AF74" s="45">
        <f>'AEO 2023 Table 35 Raw'!AI60</f>
        <v>3.5000000000000003E-2</v>
      </c>
    </row>
    <row r="75" spans="1:32" ht="15" customHeight="1" thickBot="1"/>
    <row r="76" spans="1:32" ht="15" customHeight="1">
      <c r="B76" s="109" t="s">
        <v>930</v>
      </c>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06"/>
      <c r="AF76" s="106"/>
    </row>
    <row r="77" spans="1:32" ht="15" customHeight="1">
      <c r="B77" s="4" t="s">
        <v>931</v>
      </c>
    </row>
    <row r="78" spans="1:32" ht="15" customHeight="1">
      <c r="B78" s="4" t="s">
        <v>932</v>
      </c>
    </row>
    <row r="79" spans="1:32" ht="15" customHeight="1">
      <c r="B79" s="4" t="s">
        <v>933</v>
      </c>
    </row>
    <row r="80" spans="1:32" ht="15" customHeight="1">
      <c r="B80" s="4" t="s">
        <v>934</v>
      </c>
    </row>
    <row r="81" spans="2:2" ht="15" customHeight="1">
      <c r="B81" s="4" t="s">
        <v>935</v>
      </c>
    </row>
    <row r="82" spans="2:2" ht="15" customHeight="1">
      <c r="B82" s="4" t="s">
        <v>147</v>
      </c>
    </row>
    <row r="83" spans="2:2" ht="15" customHeight="1">
      <c r="B83" s="4" t="s">
        <v>936</v>
      </c>
    </row>
    <row r="84" spans="2:2" ht="15" customHeight="1">
      <c r="B84" s="4" t="s">
        <v>175</v>
      </c>
    </row>
    <row r="85" spans="2:2" ht="15" customHeight="1">
      <c r="B85" s="4" t="s">
        <v>937</v>
      </c>
    </row>
    <row r="86" spans="2:2" ht="15" customHeight="1">
      <c r="B86" s="4" t="s">
        <v>938</v>
      </c>
    </row>
    <row r="87" spans="2:2" ht="15" customHeight="1">
      <c r="B87" s="4" t="s">
        <v>939</v>
      </c>
    </row>
    <row r="90" spans="2:2" ht="12" customHeight="1"/>
    <row r="95" spans="2:2" ht="12" customHeight="1"/>
    <row r="97" ht="12" customHeight="1"/>
    <row r="113" spans="2:32" ht="12" customHeight="1"/>
    <row r="115" spans="2:32" ht="15" customHeight="1"/>
    <row r="116" spans="2:32"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row>
    <row r="128" spans="2:32"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2" ht="15" customHeight="1"/>
    <row r="258" spans="2:32"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row>
    <row r="267" spans="2:32" ht="12" customHeight="1"/>
    <row r="268" spans="2:32" ht="12" customHeight="1"/>
    <row r="269" spans="2:32" ht="12" customHeight="1"/>
    <row r="270" spans="2:32" ht="12" customHeight="1"/>
    <row r="271" spans="2:32" ht="12" customHeight="1"/>
    <row r="272" spans="2:3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2" ht="15" customHeight="1"/>
    <row r="340" spans="2:32"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row>
    <row r="346" spans="2:32" ht="12" customHeight="1"/>
    <row r="347" spans="2:32" ht="12" customHeight="1"/>
    <row r="348" spans="2:32" ht="12" customHeight="1"/>
    <row r="349" spans="2:32" ht="12" customHeight="1"/>
    <row r="350" spans="2:32" ht="12" customHeight="1"/>
    <row r="351" spans="2:32" ht="12" customHeight="1"/>
    <row r="352" spans="2:3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2" ht="12" customHeight="1"/>
    <row r="451" spans="2:32" ht="15" customHeight="1"/>
    <row r="452" spans="2:32"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row>
    <row r="460" spans="2:32" ht="12" customHeight="1"/>
    <row r="461" spans="2:32" ht="12" customHeight="1"/>
    <row r="462" spans="2:32" ht="12" customHeight="1"/>
    <row r="463" spans="2:32" ht="12" customHeight="1"/>
    <row r="464" spans="2:32"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2" ht="12" customHeight="1"/>
    <row r="498" spans="2:32" ht="12" customHeight="1"/>
    <row r="499" spans="2:32" ht="12" customHeight="1"/>
    <row r="500" spans="2:32" ht="15" customHeight="1">
      <c r="B500" s="108"/>
      <c r="C500" s="107"/>
      <c r="D500" s="107"/>
      <c r="E500" s="107"/>
      <c r="F500" s="107"/>
      <c r="G500" s="107"/>
      <c r="H500" s="107"/>
      <c r="I500" s="107"/>
      <c r="J500" s="107"/>
      <c r="K500" s="107"/>
      <c r="L500" s="107"/>
      <c r="M500" s="107"/>
      <c r="N500" s="107"/>
      <c r="O500" s="107"/>
      <c r="P500" s="107"/>
      <c r="Q500" s="107"/>
      <c r="R500" s="107"/>
      <c r="S500" s="107"/>
      <c r="T500" s="107"/>
      <c r="U500" s="107"/>
      <c r="V500" s="107"/>
      <c r="W500" s="107"/>
      <c r="X500" s="107"/>
      <c r="Y500" s="107"/>
      <c r="Z500" s="107"/>
      <c r="AA500" s="107"/>
      <c r="AB500" s="107"/>
      <c r="AC500" s="107"/>
      <c r="AD500" s="107"/>
      <c r="AE500" s="107"/>
      <c r="AF500" s="107"/>
    </row>
    <row r="503" spans="2:32" ht="15" customHeight="1"/>
    <row r="504" spans="2:32" ht="15" customHeight="1"/>
    <row r="510" spans="2:32" ht="12" customHeight="1"/>
    <row r="527" ht="12" customHeight="1"/>
    <row r="529" ht="12" customHeight="1"/>
    <row r="535" ht="12" customHeight="1"/>
    <row r="552" spans="2:32" ht="12" customHeight="1"/>
    <row r="554" spans="2:32" ht="12" customHeight="1"/>
    <row r="556" spans="2:32" ht="15" customHeight="1"/>
    <row r="557" spans="2:32"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2" ht="12" customHeight="1"/>
    <row r="627" spans="2:32" ht="12" customHeight="1"/>
    <row r="630" spans="2:32" ht="12" customHeight="1"/>
    <row r="632" spans="2:32" ht="12" customHeight="1"/>
    <row r="633" spans="2:32" ht="12" customHeight="1"/>
    <row r="635" spans="2:32" ht="12" customHeight="1"/>
    <row r="637" spans="2:32" ht="15" customHeight="1"/>
    <row r="638" spans="2:32"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2" ht="15" customHeight="1"/>
    <row r="710" spans="2:32"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row>
    <row r="716" spans="2:32" ht="12" customHeight="1"/>
    <row r="717" spans="2:32" ht="12" customHeight="1"/>
    <row r="718" spans="2:32" ht="12" customHeight="1"/>
    <row r="719" spans="2:32" ht="12" customHeight="1"/>
    <row r="720" spans="2:32"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2" ht="12" customHeight="1"/>
    <row r="885" spans="2:32" ht="15" customHeight="1"/>
    <row r="886" spans="2:32"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row>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2" ht="15" customHeight="1"/>
    <row r="969" spans="2:32"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row>
    <row r="975" spans="2:32" ht="12" customHeight="1"/>
    <row r="976" spans="2:32"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2" ht="12" customHeight="1"/>
    <row r="1070" spans="2:32" ht="15" customHeight="1"/>
    <row r="1071" spans="2:32"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2"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row>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2" ht="15" customHeight="1"/>
    <row r="1269" spans="2:32"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row>
    <row r="1275" spans="2:32" ht="12" customHeight="1"/>
    <row r="1276" spans="2:32" ht="12" customHeight="1"/>
    <row r="1277" spans="2:32" ht="12" customHeight="1"/>
    <row r="1278" spans="2:32" ht="12" customHeight="1"/>
    <row r="1279" spans="2:32" ht="12" customHeight="1"/>
    <row r="1280" spans="2:32"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2" ht="15" customHeight="1"/>
    <row r="1484" spans="2:32"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2"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8" spans="2:32"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2" ht="15" customHeight="1"/>
    <row r="1990" spans="2:32"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row>
    <row r="1998" spans="2:32" ht="12" customHeight="1"/>
    <row r="1999" spans="2:32" ht="12" customHeight="1"/>
    <row r="2000" spans="2:32"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2" ht="15" customHeight="1"/>
    <row r="2325" spans="2:32"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row>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2" ht="15" customHeight="1"/>
    <row r="2645" spans="2:32"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row>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2" ht="12" customHeight="1"/>
    <row r="2970" spans="2:32" ht="15" customHeight="1"/>
    <row r="2971" spans="2:32"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row>
    <row r="2973" spans="2:32" ht="12" customHeight="1"/>
    <row r="2974" spans="2:32" ht="12" customHeight="1"/>
    <row r="2975" spans="2:32" ht="12" customHeight="1"/>
    <row r="2976" spans="2:32"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2" ht="15" customHeight="1"/>
    <row r="3293" spans="2:32"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row>
    <row r="3294" spans="2:32" ht="12" customHeight="1"/>
    <row r="3295" spans="2:32" ht="12" customHeight="1"/>
    <row r="3296" spans="2:32"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2" ht="12" customHeight="1"/>
    <row r="3399" spans="2:32" ht="12" customHeight="1"/>
    <row r="3401" spans="2:32" ht="15" customHeight="1"/>
    <row r="3402" spans="2:32"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2" ht="12" customHeight="1"/>
    <row r="3524" spans="2:32" ht="12" customHeight="1"/>
    <row r="3526" spans="2:32" ht="15" customHeight="1"/>
    <row r="3527" spans="2:32"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row>
    <row r="3535" spans="2:32" ht="12" customHeight="1"/>
    <row r="3536" spans="2:32"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2" ht="12" customHeight="1"/>
    <row r="3651" spans="2:32" ht="15" customHeight="1"/>
    <row r="3652" spans="2:32"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row>
    <row r="3660" spans="2:32" ht="12" customHeight="1"/>
    <row r="3661" spans="2:32" ht="12" customHeight="1"/>
    <row r="3662" spans="2:32" ht="12" customHeight="1"/>
    <row r="3663" spans="2:32" ht="12" customHeight="1"/>
    <row r="3664" spans="2:32"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2"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row>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2" ht="12" customHeight="1"/>
    <row r="3899" spans="2:32" ht="12" customHeight="1"/>
    <row r="3901" spans="2:32" ht="15" customHeight="1"/>
    <row r="3902" spans="2:32"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2" ht="12" customHeight="1"/>
    <row r="4024" spans="2:32" ht="12" customHeight="1"/>
    <row r="4026" spans="2:32" ht="15" customHeight="1"/>
    <row r="4027" spans="2:32"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2" ht="12" customHeight="1"/>
    <row r="4149" spans="2:32" ht="12" customHeight="1"/>
    <row r="4151" spans="2:32" ht="15" customHeight="1"/>
    <row r="4152" spans="2:32"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row>
    <row r="4160" spans="2:32"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2" ht="12" customHeight="1"/>
    <row r="4276" spans="2:32" ht="15" customHeight="1"/>
    <row r="4277" spans="2:32"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row>
    <row r="4285" spans="2:32" ht="12" customHeight="1"/>
    <row r="4286" spans="2:32" ht="12" customHeight="1"/>
    <row r="4287" spans="2:32" ht="12" customHeight="1"/>
    <row r="4288" spans="2:32"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2" ht="15" customHeight="1"/>
    <row r="4402" spans="2:32"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row>
  </sheetData>
  <mergeCells count="30">
    <mergeCell ref="B4402:AF4402"/>
    <mergeCell ref="B2645:AF2645"/>
    <mergeCell ref="B2971:AF2971"/>
    <mergeCell ref="B3293:AF3293"/>
    <mergeCell ref="B3402:AF3402"/>
    <mergeCell ref="B3527:AF3527"/>
    <mergeCell ref="B3652:AF3652"/>
    <mergeCell ref="B3777:AF3777"/>
    <mergeCell ref="B3902:AF3902"/>
    <mergeCell ref="B4027:AF4027"/>
    <mergeCell ref="B4152:AF4152"/>
    <mergeCell ref="B4277:AF4277"/>
    <mergeCell ref="B2325:AF2325"/>
    <mergeCell ref="B557:AF557"/>
    <mergeCell ref="B638:AF638"/>
    <mergeCell ref="B710:AF710"/>
    <mergeCell ref="B886:AF886"/>
    <mergeCell ref="B969:AF969"/>
    <mergeCell ref="B1071:AF1071"/>
    <mergeCell ref="B1169:AF1169"/>
    <mergeCell ref="B1269:AF1269"/>
    <mergeCell ref="B1484:AF1484"/>
    <mergeCell ref="B1713:AF1713"/>
    <mergeCell ref="B1990:AF1990"/>
    <mergeCell ref="B500:AF500"/>
    <mergeCell ref="B76:AF76"/>
    <mergeCell ref="B116:AF116"/>
    <mergeCell ref="B258:AF258"/>
    <mergeCell ref="B340:AF340"/>
    <mergeCell ref="B452:AF45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5ADC0-A334-4529-985A-9F8BD6507449}">
  <dimension ref="A1:G63"/>
  <sheetViews>
    <sheetView workbookViewId="0">
      <selection activeCell="F20" sqref="F20"/>
    </sheetView>
  </sheetViews>
  <sheetFormatPr defaultRowHeight="15"/>
  <cols>
    <col min="1" max="1" width="44.42578125" customWidth="1"/>
    <col min="2" max="2" width="12.5703125" customWidth="1"/>
  </cols>
  <sheetData>
    <row r="1" spans="1:7">
      <c r="A1" t="s">
        <v>3637</v>
      </c>
    </row>
    <row r="3" spans="1:7">
      <c r="A3" t="s">
        <v>3638</v>
      </c>
      <c r="B3">
        <v>2020</v>
      </c>
      <c r="C3">
        <v>2021</v>
      </c>
      <c r="G3" t="s">
        <v>3675</v>
      </c>
    </row>
    <row r="4" spans="1:7">
      <c r="A4" t="s">
        <v>3639</v>
      </c>
      <c r="B4">
        <v>937</v>
      </c>
      <c r="C4" s="73">
        <v>1029</v>
      </c>
      <c r="F4" t="s">
        <v>190</v>
      </c>
      <c r="G4">
        <f>SUM(C8,C15,C35,C41,C45)/SUM(B45,B41,B35,B15,B8)</f>
        <v>1.0416666666666667</v>
      </c>
    </row>
    <row r="5" spans="1:7">
      <c r="A5" t="s">
        <v>3640</v>
      </c>
      <c r="B5">
        <v>328</v>
      </c>
      <c r="C5">
        <v>361</v>
      </c>
    </row>
    <row r="6" spans="1:7">
      <c r="A6" t="s">
        <v>3641</v>
      </c>
      <c r="B6">
        <v>566</v>
      </c>
      <c r="C6">
        <v>620</v>
      </c>
    </row>
    <row r="7" spans="1:7">
      <c r="A7" t="s">
        <v>3642</v>
      </c>
      <c r="B7">
        <v>24</v>
      </c>
      <c r="C7">
        <v>27</v>
      </c>
    </row>
    <row r="8" spans="1:7">
      <c r="A8" s="12" t="s">
        <v>190</v>
      </c>
      <c r="B8">
        <v>3</v>
      </c>
      <c r="C8">
        <v>3</v>
      </c>
    </row>
    <row r="9" spans="1:7">
      <c r="A9" t="s">
        <v>186</v>
      </c>
      <c r="B9">
        <v>7</v>
      </c>
      <c r="C9">
        <v>7</v>
      </c>
    </row>
    <row r="10" spans="1:7">
      <c r="A10" t="s">
        <v>3643</v>
      </c>
      <c r="B10">
        <v>10</v>
      </c>
      <c r="C10">
        <v>11</v>
      </c>
    </row>
    <row r="11" spans="1:7">
      <c r="A11" t="s">
        <v>3644</v>
      </c>
      <c r="B11">
        <v>455</v>
      </c>
      <c r="C11">
        <v>488</v>
      </c>
    </row>
    <row r="12" spans="1:7">
      <c r="A12" t="s">
        <v>3640</v>
      </c>
      <c r="B12">
        <v>3</v>
      </c>
      <c r="C12">
        <v>3</v>
      </c>
    </row>
    <row r="13" spans="1:7">
      <c r="A13" t="s">
        <v>3641</v>
      </c>
      <c r="B13">
        <v>30</v>
      </c>
      <c r="C13">
        <v>33</v>
      </c>
    </row>
    <row r="14" spans="1:7">
      <c r="A14" t="s">
        <v>3642</v>
      </c>
      <c r="B14">
        <v>353</v>
      </c>
      <c r="C14">
        <v>380</v>
      </c>
    </row>
    <row r="15" spans="1:7">
      <c r="A15" s="12" t="s">
        <v>190</v>
      </c>
      <c r="B15">
        <v>20</v>
      </c>
      <c r="C15">
        <v>21</v>
      </c>
    </row>
    <row r="16" spans="1:7">
      <c r="A16" t="s">
        <v>219</v>
      </c>
      <c r="B16">
        <v>31</v>
      </c>
      <c r="C16">
        <v>32</v>
      </c>
    </row>
    <row r="17" spans="1:3">
      <c r="A17" t="s">
        <v>3643</v>
      </c>
      <c r="B17">
        <v>3</v>
      </c>
      <c r="C17">
        <v>3</v>
      </c>
    </row>
    <row r="18" spans="1:3">
      <c r="A18" t="s">
        <v>3645</v>
      </c>
      <c r="B18">
        <v>8</v>
      </c>
      <c r="C18">
        <v>8</v>
      </c>
    </row>
    <row r="19" spans="1:3">
      <c r="A19" t="s">
        <v>3646</v>
      </c>
      <c r="B19">
        <v>8</v>
      </c>
      <c r="C19">
        <v>7</v>
      </c>
    </row>
    <row r="20" spans="1:3">
      <c r="A20" t="s">
        <v>3647</v>
      </c>
      <c r="B20">
        <v>160</v>
      </c>
      <c r="C20">
        <v>203</v>
      </c>
    </row>
    <row r="21" spans="1:3">
      <c r="A21" t="s">
        <v>3648</v>
      </c>
      <c r="B21">
        <v>91</v>
      </c>
      <c r="C21">
        <v>119</v>
      </c>
    </row>
    <row r="22" spans="1:3">
      <c r="A22" t="s">
        <v>3649</v>
      </c>
      <c r="B22">
        <v>12</v>
      </c>
      <c r="C22">
        <v>13</v>
      </c>
    </row>
    <row r="23" spans="1:3">
      <c r="A23" t="s">
        <v>3650</v>
      </c>
      <c r="B23">
        <v>18</v>
      </c>
      <c r="C23">
        <v>21</v>
      </c>
    </row>
    <row r="24" spans="1:3">
      <c r="A24" t="s">
        <v>3646</v>
      </c>
      <c r="B24">
        <v>40</v>
      </c>
      <c r="C24">
        <v>51</v>
      </c>
    </row>
    <row r="25" spans="1:3">
      <c r="A25" t="s">
        <v>3651</v>
      </c>
      <c r="B25">
        <v>37</v>
      </c>
      <c r="C25">
        <v>48</v>
      </c>
    </row>
    <row r="26" spans="1:3">
      <c r="A26" t="s">
        <v>250</v>
      </c>
      <c r="B26">
        <v>1</v>
      </c>
      <c r="C26">
        <v>1</v>
      </c>
    </row>
    <row r="27" spans="1:3">
      <c r="A27" t="s">
        <v>3650</v>
      </c>
      <c r="B27">
        <v>1</v>
      </c>
      <c r="C27">
        <v>1</v>
      </c>
    </row>
    <row r="28" spans="1:3">
      <c r="A28" t="s">
        <v>236</v>
      </c>
      <c r="B28">
        <v>29</v>
      </c>
      <c r="C28">
        <v>46</v>
      </c>
    </row>
    <row r="29" spans="1:3">
      <c r="A29" t="s">
        <v>3652</v>
      </c>
      <c r="B29">
        <v>7</v>
      </c>
      <c r="C29">
        <v>24</v>
      </c>
    </row>
    <row r="30" spans="1:3">
      <c r="A30" t="s">
        <v>3646</v>
      </c>
      <c r="B30">
        <v>22</v>
      </c>
      <c r="C30">
        <v>22</v>
      </c>
    </row>
    <row r="31" spans="1:3">
      <c r="A31" t="s">
        <v>3653</v>
      </c>
      <c r="B31">
        <v>59</v>
      </c>
      <c r="C31">
        <v>65</v>
      </c>
    </row>
    <row r="32" spans="1:3">
      <c r="A32" t="s">
        <v>3640</v>
      </c>
      <c r="B32">
        <v>0</v>
      </c>
      <c r="C32">
        <v>0</v>
      </c>
    </row>
    <row r="33" spans="1:3">
      <c r="A33" t="s">
        <v>3641</v>
      </c>
      <c r="B33">
        <v>0</v>
      </c>
      <c r="C33">
        <v>0</v>
      </c>
    </row>
    <row r="34" spans="1:3">
      <c r="A34" t="s">
        <v>3654</v>
      </c>
      <c r="B34">
        <v>0</v>
      </c>
      <c r="C34">
        <v>0</v>
      </c>
    </row>
    <row r="35" spans="1:3">
      <c r="A35" s="12" t="s">
        <v>190</v>
      </c>
      <c r="B35">
        <v>1</v>
      </c>
      <c r="C35">
        <v>1</v>
      </c>
    </row>
    <row r="36" spans="1:3">
      <c r="A36" t="s">
        <v>3655</v>
      </c>
      <c r="B36">
        <v>58</v>
      </c>
      <c r="C36">
        <v>64</v>
      </c>
    </row>
    <row r="37" spans="1:3">
      <c r="A37" t="s">
        <v>3656</v>
      </c>
      <c r="B37">
        <v>0</v>
      </c>
      <c r="C37">
        <v>0</v>
      </c>
    </row>
    <row r="38" spans="1:3">
      <c r="A38" t="s">
        <v>3640</v>
      </c>
      <c r="B38">
        <v>0</v>
      </c>
      <c r="C38">
        <v>0</v>
      </c>
    </row>
    <row r="39" spans="1:3">
      <c r="A39" t="s">
        <v>3641</v>
      </c>
      <c r="B39">
        <v>0</v>
      </c>
      <c r="C39">
        <v>0</v>
      </c>
    </row>
    <row r="40" spans="1:3">
      <c r="A40" t="s">
        <v>3642</v>
      </c>
      <c r="B40">
        <v>0</v>
      </c>
      <c r="C40">
        <v>0</v>
      </c>
    </row>
    <row r="41" spans="1:3">
      <c r="A41" s="12" t="s">
        <v>190</v>
      </c>
      <c r="B41">
        <v>0</v>
      </c>
      <c r="C41">
        <v>0</v>
      </c>
    </row>
    <row r="42" spans="1:3">
      <c r="A42" t="s">
        <v>3657</v>
      </c>
      <c r="B42">
        <v>4</v>
      </c>
      <c r="C42">
        <v>5</v>
      </c>
    </row>
    <row r="43" spans="1:3">
      <c r="A43" t="s">
        <v>3640</v>
      </c>
      <c r="B43">
        <v>1</v>
      </c>
      <c r="C43">
        <v>2</v>
      </c>
    </row>
    <row r="44" spans="1:3">
      <c r="A44" t="s">
        <v>3641</v>
      </c>
      <c r="B44">
        <v>0</v>
      </c>
      <c r="C44">
        <v>1</v>
      </c>
    </row>
    <row r="45" spans="1:3">
      <c r="A45" s="12" t="s">
        <v>190</v>
      </c>
      <c r="B45">
        <v>0</v>
      </c>
      <c r="C45">
        <v>0</v>
      </c>
    </row>
    <row r="46" spans="1:3">
      <c r="A46" t="s">
        <v>219</v>
      </c>
      <c r="B46">
        <v>2</v>
      </c>
      <c r="C46">
        <v>2</v>
      </c>
    </row>
    <row r="47" spans="1:3">
      <c r="A47" t="s">
        <v>3658</v>
      </c>
      <c r="B47">
        <v>68.099999999999994</v>
      </c>
      <c r="C47">
        <v>75.400000000000006</v>
      </c>
    </row>
    <row r="48" spans="1:3">
      <c r="A48" t="s">
        <v>3659</v>
      </c>
      <c r="B48">
        <v>70</v>
      </c>
      <c r="C48">
        <v>80</v>
      </c>
    </row>
    <row r="49" spans="1:3">
      <c r="A49" t="s">
        <v>3660</v>
      </c>
      <c r="B49">
        <v>68.099999999999994</v>
      </c>
      <c r="C49">
        <v>75.400000000000006</v>
      </c>
    </row>
    <row r="50" spans="1:3">
      <c r="A50" t="s">
        <v>3661</v>
      </c>
      <c r="B50">
        <v>17.7</v>
      </c>
      <c r="C50">
        <v>16.100000000000001</v>
      </c>
    </row>
    <row r="51" spans="1:3">
      <c r="A51" t="s">
        <v>3662</v>
      </c>
    </row>
    <row r="52" spans="1:3">
      <c r="A52" t="s">
        <v>3663</v>
      </c>
    </row>
    <row r="53" spans="1:3">
      <c r="A53" t="s">
        <v>3664</v>
      </c>
    </row>
    <row r="54" spans="1:3">
      <c r="A54" t="s">
        <v>3665</v>
      </c>
    </row>
    <row r="55" spans="1:3">
      <c r="A55" t="s">
        <v>3666</v>
      </c>
    </row>
    <row r="56" spans="1:3">
      <c r="A56" t="s">
        <v>3667</v>
      </c>
    </row>
    <row r="57" spans="1:3">
      <c r="A57" t="s">
        <v>3668</v>
      </c>
    </row>
    <row r="58" spans="1:3">
      <c r="A58" t="s">
        <v>3669</v>
      </c>
    </row>
    <row r="59" spans="1:3">
      <c r="A59" t="s">
        <v>3670</v>
      </c>
    </row>
    <row r="60" spans="1:3">
      <c r="A60" t="s">
        <v>3671</v>
      </c>
    </row>
    <row r="61" spans="1:3">
      <c r="A61" t="s">
        <v>3672</v>
      </c>
    </row>
    <row r="62" spans="1:3">
      <c r="A62" t="s">
        <v>3673</v>
      </c>
    </row>
    <row r="63" spans="1:3">
      <c r="A63" t="s">
        <v>3674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I61"/>
  <sheetViews>
    <sheetView topLeftCell="A64" workbookViewId="0">
      <selection sqref="A1:XFD1048576"/>
    </sheetView>
  </sheetViews>
  <sheetFormatPr defaultRowHeight="15"/>
  <sheetData>
    <row r="1" spans="1:35">
      <c r="A1" t="s">
        <v>1635</v>
      </c>
    </row>
    <row r="2" spans="1:35">
      <c r="A2" t="s">
        <v>2687</v>
      </c>
    </row>
    <row r="3" spans="1:35">
      <c r="A3" t="s">
        <v>2688</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1638</v>
      </c>
    </row>
    <row r="7" spans="1:35">
      <c r="A7" t="s">
        <v>1640</v>
      </c>
    </row>
    <row r="8" spans="1:35">
      <c r="A8" t="s">
        <v>1642</v>
      </c>
      <c r="B8" t="s">
        <v>2689</v>
      </c>
      <c r="C8" t="s">
        <v>2690</v>
      </c>
      <c r="D8" t="s">
        <v>273</v>
      </c>
      <c r="F8">
        <v>49.466006999999998</v>
      </c>
      <c r="G8">
        <v>46.619698</v>
      </c>
      <c r="H8">
        <v>44.295555</v>
      </c>
      <c r="I8">
        <v>42.214077000000003</v>
      </c>
      <c r="J8">
        <v>40.394996999999996</v>
      </c>
      <c r="K8">
        <v>38.478470000000002</v>
      </c>
      <c r="L8">
        <v>36.816710999999998</v>
      </c>
      <c r="M8">
        <v>35.414054999999998</v>
      </c>
      <c r="N8">
        <v>34.183059999999998</v>
      </c>
      <c r="O8">
        <v>33.072498000000003</v>
      </c>
      <c r="P8">
        <v>32.211067</v>
      </c>
      <c r="Q8">
        <v>31.494395999999998</v>
      </c>
      <c r="R8">
        <v>30.740480000000002</v>
      </c>
      <c r="S8">
        <v>29.975055999999999</v>
      </c>
      <c r="T8">
        <v>29.307186000000002</v>
      </c>
      <c r="U8">
        <v>28.795176999999999</v>
      </c>
      <c r="V8">
        <v>28.429549999999999</v>
      </c>
      <c r="W8">
        <v>28.163509000000001</v>
      </c>
      <c r="X8">
        <v>27.894558</v>
      </c>
      <c r="Y8">
        <v>27.594154</v>
      </c>
      <c r="Z8">
        <v>27.308109000000002</v>
      </c>
      <c r="AA8">
        <v>26.995598000000001</v>
      </c>
      <c r="AB8">
        <v>26.631284999999998</v>
      </c>
      <c r="AC8">
        <v>26.261372000000001</v>
      </c>
      <c r="AD8">
        <v>25.912925999999999</v>
      </c>
      <c r="AE8">
        <v>25.597389</v>
      </c>
      <c r="AF8">
        <v>25.312645</v>
      </c>
      <c r="AG8">
        <v>25.004356000000001</v>
      </c>
      <c r="AH8">
        <v>24.704986999999999</v>
      </c>
      <c r="AI8" s="32">
        <v>-2.4E-2</v>
      </c>
    </row>
    <row r="9" spans="1:35">
      <c r="A9" t="s">
        <v>1645</v>
      </c>
      <c r="B9" t="s">
        <v>2691</v>
      </c>
      <c r="C9" t="s">
        <v>2692</v>
      </c>
      <c r="D9" t="s">
        <v>273</v>
      </c>
      <c r="F9">
        <v>0.111688</v>
      </c>
      <c r="G9">
        <v>9.6532999999999994E-2</v>
      </c>
      <c r="H9">
        <v>8.3162E-2</v>
      </c>
      <c r="I9">
        <v>7.1313000000000001E-2</v>
      </c>
      <c r="J9">
        <v>6.0877000000000001E-2</v>
      </c>
      <c r="K9">
        <v>5.1618999999999998E-2</v>
      </c>
      <c r="L9">
        <v>4.3394000000000002E-2</v>
      </c>
      <c r="M9">
        <v>3.6202999999999999E-2</v>
      </c>
      <c r="N9">
        <v>3.0032E-2</v>
      </c>
      <c r="O9">
        <v>2.4808E-2</v>
      </c>
      <c r="P9">
        <v>2.0456999999999999E-2</v>
      </c>
      <c r="Q9">
        <v>1.6912E-2</v>
      </c>
      <c r="R9">
        <v>1.4080000000000001E-2</v>
      </c>
      <c r="S9">
        <v>1.1854999999999999E-2</v>
      </c>
      <c r="T9">
        <v>1.0115000000000001E-2</v>
      </c>
      <c r="U9">
        <v>8.7530000000000004E-3</v>
      </c>
      <c r="V9">
        <v>7.6899999999999998E-3</v>
      </c>
      <c r="W9">
        <v>6.8459999999999997E-3</v>
      </c>
      <c r="X9">
        <v>6.1370000000000001E-3</v>
      </c>
      <c r="Y9">
        <v>5.5189999999999996E-3</v>
      </c>
      <c r="Z9">
        <v>4.9779999999999998E-3</v>
      </c>
      <c r="AA9">
        <v>4.4980000000000003E-3</v>
      </c>
      <c r="AB9">
        <v>4.0699999999999998E-3</v>
      </c>
      <c r="AC9">
        <v>3.6849999999999999E-3</v>
      </c>
      <c r="AD9">
        <v>3.339E-3</v>
      </c>
      <c r="AE9">
        <v>3.0279999999999999E-3</v>
      </c>
      <c r="AF9">
        <v>2.748E-3</v>
      </c>
      <c r="AG9">
        <v>2.4970000000000001E-3</v>
      </c>
      <c r="AH9">
        <v>2.2699999999999999E-3</v>
      </c>
      <c r="AI9" s="32">
        <v>-0.13</v>
      </c>
    </row>
    <row r="10" spans="1:35">
      <c r="A10" t="s">
        <v>1648</v>
      </c>
      <c r="B10" t="s">
        <v>2693</v>
      </c>
      <c r="C10" t="s">
        <v>2694</v>
      </c>
      <c r="D10" t="s">
        <v>273</v>
      </c>
      <c r="F10">
        <v>49.577694000000001</v>
      </c>
      <c r="G10">
        <v>46.716228000000001</v>
      </c>
      <c r="H10">
        <v>44.378715999999997</v>
      </c>
      <c r="I10">
        <v>42.285389000000002</v>
      </c>
      <c r="J10">
        <v>40.455874999999999</v>
      </c>
      <c r="K10">
        <v>38.530090000000001</v>
      </c>
      <c r="L10">
        <v>36.860106999999999</v>
      </c>
      <c r="M10">
        <v>35.450256000000003</v>
      </c>
      <c r="N10">
        <v>34.213093000000001</v>
      </c>
      <c r="O10">
        <v>33.097304999999999</v>
      </c>
      <c r="P10">
        <v>32.231524999999998</v>
      </c>
      <c r="Q10">
        <v>31.511309000000001</v>
      </c>
      <c r="R10">
        <v>30.754560000000001</v>
      </c>
      <c r="S10">
        <v>29.986910000000002</v>
      </c>
      <c r="T10">
        <v>29.317301</v>
      </c>
      <c r="U10">
        <v>28.803930000000001</v>
      </c>
      <c r="V10">
        <v>28.437241</v>
      </c>
      <c r="W10">
        <v>28.170355000000001</v>
      </c>
      <c r="X10">
        <v>27.900696</v>
      </c>
      <c r="Y10">
        <v>27.599674</v>
      </c>
      <c r="Z10">
        <v>27.313086999999999</v>
      </c>
      <c r="AA10">
        <v>27.000095000000002</v>
      </c>
      <c r="AB10">
        <v>26.635355000000001</v>
      </c>
      <c r="AC10">
        <v>26.265056999999999</v>
      </c>
      <c r="AD10">
        <v>25.916264999999999</v>
      </c>
      <c r="AE10">
        <v>25.600418000000001</v>
      </c>
      <c r="AF10">
        <v>25.315393</v>
      </c>
      <c r="AG10">
        <v>25.006853</v>
      </c>
      <c r="AH10">
        <v>24.707256000000001</v>
      </c>
      <c r="AI10" s="32">
        <v>-2.5000000000000001E-2</v>
      </c>
    </row>
    <row r="11" spans="1:35">
      <c r="A11" t="s">
        <v>1651</v>
      </c>
    </row>
    <row r="12" spans="1:35">
      <c r="A12" t="s">
        <v>1653</v>
      </c>
      <c r="B12" t="s">
        <v>2695</v>
      </c>
      <c r="C12" t="s">
        <v>2696</v>
      </c>
      <c r="D12" t="s">
        <v>273</v>
      </c>
      <c r="F12">
        <v>2.461112</v>
      </c>
      <c r="G12">
        <v>2.2103090000000001</v>
      </c>
      <c r="H12">
        <v>1.985196</v>
      </c>
      <c r="I12">
        <v>1.7855970000000001</v>
      </c>
      <c r="J12">
        <v>1.618082</v>
      </c>
      <c r="K12">
        <v>1.4676549999999999</v>
      </c>
      <c r="L12">
        <v>1.3403229999999999</v>
      </c>
      <c r="M12">
        <v>1.236246</v>
      </c>
      <c r="N12">
        <v>1.150493</v>
      </c>
      <c r="O12">
        <v>1.079925</v>
      </c>
      <c r="P12">
        <v>1.029307</v>
      </c>
      <c r="Q12">
        <v>0.99377700000000002</v>
      </c>
      <c r="R12">
        <v>0.96236699999999997</v>
      </c>
      <c r="S12">
        <v>0.93445199999999995</v>
      </c>
      <c r="T12">
        <v>0.91421399999999997</v>
      </c>
      <c r="U12">
        <v>0.90237100000000003</v>
      </c>
      <c r="V12">
        <v>0.89766299999999999</v>
      </c>
      <c r="W12">
        <v>0.89760300000000004</v>
      </c>
      <c r="X12">
        <v>0.89686999999999995</v>
      </c>
      <c r="Y12">
        <v>0.89403699999999997</v>
      </c>
      <c r="Z12">
        <v>0.89149800000000001</v>
      </c>
      <c r="AA12">
        <v>0.88747399999999999</v>
      </c>
      <c r="AB12">
        <v>0.88075599999999998</v>
      </c>
      <c r="AC12">
        <v>0.87377800000000005</v>
      </c>
      <c r="AD12">
        <v>0.86814100000000005</v>
      </c>
      <c r="AE12">
        <v>0.86434100000000003</v>
      </c>
      <c r="AF12">
        <v>0.86214599999999997</v>
      </c>
      <c r="AG12">
        <v>0.85861799999999999</v>
      </c>
      <c r="AH12">
        <v>0.85379300000000002</v>
      </c>
      <c r="AI12" s="32">
        <v>-3.6999999999999998E-2</v>
      </c>
    </row>
    <row r="13" spans="1:35">
      <c r="A13" t="s">
        <v>2697</v>
      </c>
      <c r="B13" t="s">
        <v>2698</v>
      </c>
      <c r="C13" t="s">
        <v>2609</v>
      </c>
      <c r="D13" t="s">
        <v>273</v>
      </c>
      <c r="F13">
        <v>8.2278000000000004E-2</v>
      </c>
      <c r="G13">
        <v>8.5696999999999995E-2</v>
      </c>
      <c r="H13">
        <v>9.0184E-2</v>
      </c>
      <c r="I13">
        <v>9.4142000000000003E-2</v>
      </c>
      <c r="J13">
        <v>9.7428000000000001E-2</v>
      </c>
      <c r="K13">
        <v>0.10066899999999999</v>
      </c>
      <c r="L13">
        <v>0.10408000000000001</v>
      </c>
      <c r="M13">
        <v>0.107796</v>
      </c>
      <c r="N13">
        <v>0.111692</v>
      </c>
      <c r="O13">
        <v>0.11568100000000001</v>
      </c>
      <c r="P13">
        <v>0.12048300000000001</v>
      </c>
      <c r="Q13">
        <v>0.12576999999999999</v>
      </c>
      <c r="R13">
        <v>0.13058400000000001</v>
      </c>
      <c r="S13">
        <v>0.135072</v>
      </c>
      <c r="T13">
        <v>0.13986199999999999</v>
      </c>
      <c r="U13">
        <v>0.14538599999999999</v>
      </c>
      <c r="V13">
        <v>0.15171599999999999</v>
      </c>
      <c r="W13">
        <v>0.15862299999999999</v>
      </c>
      <c r="X13">
        <v>0.16536300000000001</v>
      </c>
      <c r="Y13">
        <v>0.171676</v>
      </c>
      <c r="Z13">
        <v>0.17796600000000001</v>
      </c>
      <c r="AA13">
        <v>0.18382599999999999</v>
      </c>
      <c r="AB13">
        <v>0.18898699999999999</v>
      </c>
      <c r="AC13">
        <v>0.19394500000000001</v>
      </c>
      <c r="AD13">
        <v>0.19902</v>
      </c>
      <c r="AE13">
        <v>0.20438600000000001</v>
      </c>
      <c r="AF13">
        <v>0.21005799999999999</v>
      </c>
      <c r="AG13">
        <v>0.21534700000000001</v>
      </c>
      <c r="AH13">
        <v>0.22064600000000001</v>
      </c>
      <c r="AI13" s="32">
        <v>3.5999999999999997E-2</v>
      </c>
    </row>
    <row r="14" spans="1:35">
      <c r="A14" t="s">
        <v>2699</v>
      </c>
      <c r="B14" t="s">
        <v>2700</v>
      </c>
      <c r="C14" t="s">
        <v>2609</v>
      </c>
      <c r="D14" t="s">
        <v>273</v>
      </c>
      <c r="F14">
        <v>0.137378</v>
      </c>
      <c r="G14">
        <v>0.154861</v>
      </c>
      <c r="H14">
        <v>0.18635699999999999</v>
      </c>
      <c r="I14">
        <v>0.227322</v>
      </c>
      <c r="J14">
        <v>0.26983499999999999</v>
      </c>
      <c r="K14">
        <v>0.312718</v>
      </c>
      <c r="L14">
        <v>0.35735699999999998</v>
      </c>
      <c r="M14">
        <v>0.40442699999999998</v>
      </c>
      <c r="N14">
        <v>0.45291999999999999</v>
      </c>
      <c r="O14">
        <v>0.50208200000000003</v>
      </c>
      <c r="P14">
        <v>0.55627700000000002</v>
      </c>
      <c r="Q14">
        <v>0.61317100000000002</v>
      </c>
      <c r="R14">
        <v>0.666736</v>
      </c>
      <c r="S14">
        <v>0.717669</v>
      </c>
      <c r="T14">
        <v>0.77018799999999998</v>
      </c>
      <c r="U14">
        <v>0.82734300000000005</v>
      </c>
      <c r="V14">
        <v>0.88985300000000001</v>
      </c>
      <c r="W14">
        <v>0.95657800000000004</v>
      </c>
      <c r="X14">
        <v>1.0225409999999999</v>
      </c>
      <c r="Y14">
        <v>1.0861050000000001</v>
      </c>
      <c r="Z14">
        <v>1.149972</v>
      </c>
      <c r="AA14">
        <v>1.2112909999999999</v>
      </c>
      <c r="AB14">
        <v>1.2680290000000001</v>
      </c>
      <c r="AC14">
        <v>1.3233820000000001</v>
      </c>
      <c r="AD14">
        <v>1.379407</v>
      </c>
      <c r="AE14">
        <v>1.4372229999999999</v>
      </c>
      <c r="AF14">
        <v>1.4970140000000001</v>
      </c>
      <c r="AG14">
        <v>1.553947</v>
      </c>
      <c r="AH14">
        <v>1.6108560000000001</v>
      </c>
      <c r="AI14" s="32">
        <v>9.1999999999999998E-2</v>
      </c>
    </row>
    <row r="15" spans="1:35">
      <c r="A15" t="s">
        <v>2701</v>
      </c>
      <c r="B15" t="s">
        <v>2702</v>
      </c>
      <c r="C15" t="s">
        <v>2609</v>
      </c>
      <c r="D15" t="s">
        <v>273</v>
      </c>
      <c r="F15">
        <v>0.40151300000000001</v>
      </c>
      <c r="G15">
        <v>0.46051399999999998</v>
      </c>
      <c r="H15">
        <v>0.53044899999999995</v>
      </c>
      <c r="I15">
        <v>0.60993799999999998</v>
      </c>
      <c r="J15">
        <v>0.68546399999999996</v>
      </c>
      <c r="K15">
        <v>0.75662200000000002</v>
      </c>
      <c r="L15">
        <v>0.82606999999999997</v>
      </c>
      <c r="M15">
        <v>0.89533799999999997</v>
      </c>
      <c r="N15">
        <v>0.96288600000000002</v>
      </c>
      <c r="O15">
        <v>1.0279039999999999</v>
      </c>
      <c r="P15">
        <v>1.097982</v>
      </c>
      <c r="Q15">
        <v>1.16961</v>
      </c>
      <c r="R15">
        <v>1.233436</v>
      </c>
      <c r="S15">
        <v>1.291064</v>
      </c>
      <c r="T15">
        <v>1.3493809999999999</v>
      </c>
      <c r="U15">
        <v>1.413192</v>
      </c>
      <c r="V15">
        <v>1.4839640000000001</v>
      </c>
      <c r="W15">
        <v>1.5600350000000001</v>
      </c>
      <c r="X15">
        <v>1.6341699999999999</v>
      </c>
      <c r="Y15">
        <v>1.7040979999999999</v>
      </c>
      <c r="Z15">
        <v>1.774011</v>
      </c>
      <c r="AA15">
        <v>1.8398829999999999</v>
      </c>
      <c r="AB15">
        <v>1.8989780000000001</v>
      </c>
      <c r="AC15">
        <v>1.9562390000000001</v>
      </c>
      <c r="AD15">
        <v>2.0146959999999998</v>
      </c>
      <c r="AE15">
        <v>2.0759669999999999</v>
      </c>
      <c r="AF15">
        <v>2.1402369999999999</v>
      </c>
      <c r="AG15">
        <v>2.200555</v>
      </c>
      <c r="AH15">
        <v>2.2609300000000001</v>
      </c>
      <c r="AI15" s="32">
        <v>6.4000000000000001E-2</v>
      </c>
    </row>
    <row r="16" spans="1:35">
      <c r="A16" t="s">
        <v>1665</v>
      </c>
      <c r="B16" t="s">
        <v>2703</v>
      </c>
      <c r="C16" t="s">
        <v>2704</v>
      </c>
      <c r="D16" t="s">
        <v>273</v>
      </c>
      <c r="F16">
        <v>0.133383</v>
      </c>
      <c r="G16">
        <v>0.134821</v>
      </c>
      <c r="H16">
        <v>0.13941000000000001</v>
      </c>
      <c r="I16">
        <v>0.14457</v>
      </c>
      <c r="J16">
        <v>0.14922199999999999</v>
      </c>
      <c r="K16">
        <v>0.15324299999999999</v>
      </c>
      <c r="L16">
        <v>0.157113</v>
      </c>
      <c r="M16">
        <v>0.16105900000000001</v>
      </c>
      <c r="N16">
        <v>0.16500999999999999</v>
      </c>
      <c r="O16">
        <v>0.16892399999999999</v>
      </c>
      <c r="P16">
        <v>0.17376800000000001</v>
      </c>
      <c r="Q16">
        <v>0.17915800000000001</v>
      </c>
      <c r="R16">
        <v>0.18398400000000001</v>
      </c>
      <c r="S16">
        <v>0.18851499999999999</v>
      </c>
      <c r="T16">
        <v>0.19351699999999999</v>
      </c>
      <c r="U16">
        <v>0.19953799999999999</v>
      </c>
      <c r="V16">
        <v>0.20671400000000001</v>
      </c>
      <c r="W16">
        <v>0.21479599999999999</v>
      </c>
      <c r="X16">
        <v>0.22287599999999999</v>
      </c>
      <c r="Y16">
        <v>0.23064000000000001</v>
      </c>
      <c r="Z16">
        <v>0.23851600000000001</v>
      </c>
      <c r="AA16">
        <v>0.24595900000000001</v>
      </c>
      <c r="AB16">
        <v>0.25263400000000003</v>
      </c>
      <c r="AC16">
        <v>0.25909100000000002</v>
      </c>
      <c r="AD16">
        <v>0.26564399999999999</v>
      </c>
      <c r="AE16">
        <v>0.27249800000000002</v>
      </c>
      <c r="AF16">
        <v>0.27968799999999999</v>
      </c>
      <c r="AG16">
        <v>0.28641800000000001</v>
      </c>
      <c r="AH16">
        <v>0.293157</v>
      </c>
      <c r="AI16" s="32">
        <v>2.9000000000000001E-2</v>
      </c>
    </row>
    <row r="17" spans="1:35">
      <c r="A17" t="s">
        <v>1668</v>
      </c>
      <c r="B17" t="s">
        <v>2705</v>
      </c>
      <c r="C17" t="s">
        <v>2706</v>
      </c>
      <c r="D17" t="s">
        <v>273</v>
      </c>
      <c r="F17">
        <v>6.8515999999999994E-2</v>
      </c>
      <c r="G17">
        <v>6.9584999999999994E-2</v>
      </c>
      <c r="H17">
        <v>7.2609999999999994E-2</v>
      </c>
      <c r="I17">
        <v>7.6588000000000003E-2</v>
      </c>
      <c r="J17">
        <v>8.0639000000000002E-2</v>
      </c>
      <c r="K17">
        <v>8.4719000000000003E-2</v>
      </c>
      <c r="L17">
        <v>8.9145000000000002E-2</v>
      </c>
      <c r="M17">
        <v>9.4184000000000004E-2</v>
      </c>
      <c r="N17">
        <v>9.9724999999999994E-2</v>
      </c>
      <c r="O17">
        <v>0.105665</v>
      </c>
      <c r="P17">
        <v>0.112773</v>
      </c>
      <c r="Q17">
        <v>0.12064</v>
      </c>
      <c r="R17">
        <v>0.12822500000000001</v>
      </c>
      <c r="S17">
        <v>0.13562099999999999</v>
      </c>
      <c r="T17">
        <v>0.143484</v>
      </c>
      <c r="U17">
        <v>0.15227199999999999</v>
      </c>
      <c r="V17">
        <v>0.16208600000000001</v>
      </c>
      <c r="W17">
        <v>0.17270199999999999</v>
      </c>
      <c r="X17">
        <v>0.18326000000000001</v>
      </c>
      <c r="Y17">
        <v>0.19347600000000001</v>
      </c>
      <c r="Z17">
        <v>0.20378499999999999</v>
      </c>
      <c r="AA17">
        <v>0.21368699999999999</v>
      </c>
      <c r="AB17">
        <v>0.22284300000000001</v>
      </c>
      <c r="AC17">
        <v>0.231791</v>
      </c>
      <c r="AD17">
        <v>0.24085200000000001</v>
      </c>
      <c r="AE17">
        <v>0.25020799999999999</v>
      </c>
      <c r="AF17">
        <v>0.25989499999999999</v>
      </c>
      <c r="AG17">
        <v>0.26912000000000003</v>
      </c>
      <c r="AH17">
        <v>0.27834999999999999</v>
      </c>
      <c r="AI17" s="32">
        <v>5.0999999999999997E-2</v>
      </c>
    </row>
    <row r="18" spans="1:35">
      <c r="A18" t="s">
        <v>1671</v>
      </c>
      <c r="B18" t="s">
        <v>2707</v>
      </c>
      <c r="C18" t="s">
        <v>2708</v>
      </c>
      <c r="D18" t="s">
        <v>273</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t="s">
        <v>112</v>
      </c>
    </row>
    <row r="19" spans="1:35">
      <c r="A19" t="s">
        <v>1674</v>
      </c>
      <c r="B19" t="s">
        <v>2709</v>
      </c>
      <c r="C19" t="s">
        <v>2710</v>
      </c>
      <c r="D19" t="s">
        <v>273</v>
      </c>
      <c r="F19">
        <v>2.0884179999999999</v>
      </c>
      <c r="G19">
        <v>2.0554230000000002</v>
      </c>
      <c r="H19">
        <v>2.0266060000000001</v>
      </c>
      <c r="I19">
        <v>1.99352</v>
      </c>
      <c r="J19">
        <v>1.9694149999999999</v>
      </c>
      <c r="K19">
        <v>1.9384250000000001</v>
      </c>
      <c r="L19">
        <v>1.9172</v>
      </c>
      <c r="M19">
        <v>1.90723</v>
      </c>
      <c r="N19">
        <v>1.9056679999999999</v>
      </c>
      <c r="O19">
        <v>1.910166</v>
      </c>
      <c r="P19">
        <v>1.929648</v>
      </c>
      <c r="Q19">
        <v>1.958029</v>
      </c>
      <c r="R19">
        <v>1.982791</v>
      </c>
      <c r="S19">
        <v>2.0052650000000001</v>
      </c>
      <c r="T19">
        <v>2.032648</v>
      </c>
      <c r="U19">
        <v>2.06969</v>
      </c>
      <c r="V19">
        <v>2.1170339999999999</v>
      </c>
      <c r="W19">
        <v>2.1721699999999999</v>
      </c>
      <c r="X19">
        <v>2.226817</v>
      </c>
      <c r="Y19">
        <v>2.2782650000000002</v>
      </c>
      <c r="Z19">
        <v>2.330559</v>
      </c>
      <c r="AA19">
        <v>2.3792659999999999</v>
      </c>
      <c r="AB19">
        <v>2.4213439999999999</v>
      </c>
      <c r="AC19">
        <v>2.4613290000000001</v>
      </c>
      <c r="AD19">
        <v>2.5019070000000001</v>
      </c>
      <c r="AE19">
        <v>2.5446409999999999</v>
      </c>
      <c r="AF19">
        <v>2.5898810000000001</v>
      </c>
      <c r="AG19">
        <v>2.6312850000000001</v>
      </c>
      <c r="AH19">
        <v>2.6727620000000001</v>
      </c>
      <c r="AI19" s="32">
        <v>8.9999999999999993E-3</v>
      </c>
    </row>
    <row r="20" spans="1:35">
      <c r="A20" t="s">
        <v>1677</v>
      </c>
      <c r="B20" t="s">
        <v>2711</v>
      </c>
      <c r="C20" t="s">
        <v>2712</v>
      </c>
      <c r="D20" t="s">
        <v>273</v>
      </c>
      <c r="F20">
        <v>8.4440000000000001E-2</v>
      </c>
      <c r="G20">
        <v>7.8244999999999995E-2</v>
      </c>
      <c r="H20">
        <v>7.1707999999999994E-2</v>
      </c>
      <c r="I20">
        <v>6.5062999999999996E-2</v>
      </c>
      <c r="J20">
        <v>5.8495999999999999E-2</v>
      </c>
      <c r="K20">
        <v>5.1991000000000002E-2</v>
      </c>
      <c r="L20">
        <v>4.5643999999999997E-2</v>
      </c>
      <c r="M20">
        <v>3.9710000000000002E-2</v>
      </c>
      <c r="N20">
        <v>3.4805999999999997E-2</v>
      </c>
      <c r="O20">
        <v>3.0196000000000001E-2</v>
      </c>
      <c r="P20">
        <v>2.6155999999999999E-2</v>
      </c>
      <c r="Q20">
        <v>2.2713000000000001E-2</v>
      </c>
      <c r="R20">
        <v>1.9885E-2</v>
      </c>
      <c r="S20">
        <v>1.7531000000000001E-2</v>
      </c>
      <c r="T20">
        <v>1.5620999999999999E-2</v>
      </c>
      <c r="U20">
        <v>1.4361000000000001E-2</v>
      </c>
      <c r="V20">
        <v>1.3289E-2</v>
      </c>
      <c r="W20">
        <v>1.2399E-2</v>
      </c>
      <c r="X20">
        <v>1.1609E-2</v>
      </c>
      <c r="Y20">
        <v>1.0869999999999999E-2</v>
      </c>
      <c r="Z20">
        <v>1.0177E-2</v>
      </c>
      <c r="AA20">
        <v>9.5289999999999993E-3</v>
      </c>
      <c r="AB20">
        <v>8.9219999999999994E-3</v>
      </c>
      <c r="AC20">
        <v>8.3540000000000003E-3</v>
      </c>
      <c r="AD20">
        <v>7.8209999999999998E-3</v>
      </c>
      <c r="AE20">
        <v>7.3229999999999996E-3</v>
      </c>
      <c r="AF20">
        <v>6.8570000000000002E-3</v>
      </c>
      <c r="AG20">
        <v>6.4200000000000004E-3</v>
      </c>
      <c r="AH20">
        <v>6.0109999999999999E-3</v>
      </c>
      <c r="AI20" s="32">
        <v>-0.09</v>
      </c>
    </row>
    <row r="21" spans="1:35">
      <c r="A21" t="s">
        <v>1680</v>
      </c>
      <c r="B21" t="s">
        <v>2713</v>
      </c>
      <c r="C21" t="s">
        <v>2714</v>
      </c>
      <c r="D21" t="s">
        <v>273</v>
      </c>
      <c r="F21">
        <v>2.2590000000000002E-3</v>
      </c>
      <c r="G21">
        <v>1.944E-3</v>
      </c>
      <c r="H21">
        <v>1.7600000000000001E-3</v>
      </c>
      <c r="I21">
        <v>1.6479999999999999E-3</v>
      </c>
      <c r="J21">
        <v>1.5430000000000001E-3</v>
      </c>
      <c r="K21">
        <v>1.4450000000000001E-3</v>
      </c>
      <c r="L21">
        <v>1.353E-3</v>
      </c>
      <c r="M21">
        <v>1.266E-3</v>
      </c>
      <c r="N21">
        <v>1.186E-3</v>
      </c>
      <c r="O21">
        <v>1.1100000000000001E-3</v>
      </c>
      <c r="P21">
        <v>1.0399999999999999E-3</v>
      </c>
      <c r="Q21">
        <v>9.7300000000000002E-4</v>
      </c>
      <c r="R21">
        <v>9.1100000000000003E-4</v>
      </c>
      <c r="S21">
        <v>8.5300000000000003E-4</v>
      </c>
      <c r="T21">
        <v>7.9900000000000001E-4</v>
      </c>
      <c r="U21">
        <v>7.4799999999999997E-4</v>
      </c>
      <c r="V21">
        <v>6.9999999999999999E-4</v>
      </c>
      <c r="W21">
        <v>6.5600000000000001E-4</v>
      </c>
      <c r="X21">
        <v>6.1399999999999996E-4</v>
      </c>
      <c r="Y21">
        <v>5.7499999999999999E-4</v>
      </c>
      <c r="Z21">
        <v>5.3799999999999996E-4</v>
      </c>
      <c r="AA21">
        <v>5.04E-4</v>
      </c>
      <c r="AB21">
        <v>4.7199999999999998E-4</v>
      </c>
      <c r="AC21">
        <v>4.4200000000000001E-4</v>
      </c>
      <c r="AD21">
        <v>4.1399999999999998E-4</v>
      </c>
      <c r="AE21">
        <v>3.8699999999999997E-4</v>
      </c>
      <c r="AF21">
        <v>3.6299999999999999E-4</v>
      </c>
      <c r="AG21">
        <v>3.4000000000000002E-4</v>
      </c>
      <c r="AH21">
        <v>3.1799999999999998E-4</v>
      </c>
      <c r="AI21" s="32">
        <v>-6.8000000000000005E-2</v>
      </c>
    </row>
    <row r="22" spans="1:35">
      <c r="A22" t="s">
        <v>1683</v>
      </c>
      <c r="B22" t="s">
        <v>2715</v>
      </c>
      <c r="C22" t="s">
        <v>2716</v>
      </c>
      <c r="D22" t="s">
        <v>273</v>
      </c>
      <c r="F22">
        <v>1.5181E-2</v>
      </c>
      <c r="G22">
        <v>1.2968E-2</v>
      </c>
      <c r="H22">
        <v>1.1150999999999999E-2</v>
      </c>
      <c r="I22">
        <v>9.6790000000000001E-3</v>
      </c>
      <c r="J22">
        <v>8.7530000000000004E-3</v>
      </c>
      <c r="K22">
        <v>8.1770000000000002E-3</v>
      </c>
      <c r="L22">
        <v>7.6559999999999996E-3</v>
      </c>
      <c r="M22">
        <v>7.1679999999999999E-3</v>
      </c>
      <c r="N22">
        <v>6.7120000000000001E-3</v>
      </c>
      <c r="O22">
        <v>6.2839999999999997E-3</v>
      </c>
      <c r="P22">
        <v>5.8840000000000003E-3</v>
      </c>
      <c r="Q22">
        <v>5.509E-3</v>
      </c>
      <c r="R22">
        <v>5.1580000000000003E-3</v>
      </c>
      <c r="S22">
        <v>4.829E-3</v>
      </c>
      <c r="T22">
        <v>4.522E-3</v>
      </c>
      <c r="U22">
        <v>4.2339999999999999E-3</v>
      </c>
      <c r="V22">
        <v>3.9639999999999996E-3</v>
      </c>
      <c r="W22">
        <v>3.7109999999999999E-3</v>
      </c>
      <c r="X22">
        <v>3.4749999999999998E-3</v>
      </c>
      <c r="Y22">
        <v>3.2539999999999999E-3</v>
      </c>
      <c r="Z22">
        <v>3.0460000000000001E-3</v>
      </c>
      <c r="AA22">
        <v>2.8519999999999999E-3</v>
      </c>
      <c r="AB22">
        <v>2.6710000000000002E-3</v>
      </c>
      <c r="AC22">
        <v>2.5010000000000002E-3</v>
      </c>
      <c r="AD22">
        <v>2.3410000000000002E-3</v>
      </c>
      <c r="AE22">
        <v>2.1919999999999999E-3</v>
      </c>
      <c r="AF22">
        <v>2.052E-3</v>
      </c>
      <c r="AG22">
        <v>1.9220000000000001E-3</v>
      </c>
      <c r="AH22">
        <v>1.799E-3</v>
      </c>
      <c r="AI22" s="32">
        <v>-7.2999999999999995E-2</v>
      </c>
    </row>
    <row r="23" spans="1:35">
      <c r="A23" t="s">
        <v>1686</v>
      </c>
      <c r="B23" t="s">
        <v>2717</v>
      </c>
      <c r="C23" t="s">
        <v>2718</v>
      </c>
      <c r="D23" t="s">
        <v>273</v>
      </c>
      <c r="F23">
        <v>2.9725000000000001E-2</v>
      </c>
      <c r="G23">
        <v>2.5337999999999999E-2</v>
      </c>
      <c r="H23">
        <v>2.1677999999999999E-2</v>
      </c>
      <c r="I23">
        <v>1.8672999999999999E-2</v>
      </c>
      <c r="J23">
        <v>1.6624E-2</v>
      </c>
      <c r="K23">
        <v>1.5348000000000001E-2</v>
      </c>
      <c r="L23">
        <v>1.4264000000000001E-2</v>
      </c>
      <c r="M23">
        <v>1.3356E-2</v>
      </c>
      <c r="N23">
        <v>1.2505E-2</v>
      </c>
      <c r="O23">
        <v>1.1708E-2</v>
      </c>
      <c r="P23">
        <v>1.0962E-2</v>
      </c>
      <c r="Q23">
        <v>1.0264000000000001E-2</v>
      </c>
      <c r="R23">
        <v>9.6100000000000005E-3</v>
      </c>
      <c r="S23">
        <v>8.9980000000000008E-3</v>
      </c>
      <c r="T23">
        <v>8.4250000000000002E-3</v>
      </c>
      <c r="U23">
        <v>7.8879999999999992E-3</v>
      </c>
      <c r="V23">
        <v>7.3860000000000002E-3</v>
      </c>
      <c r="W23">
        <v>6.9150000000000001E-3</v>
      </c>
      <c r="X23">
        <v>6.4749999999999999E-3</v>
      </c>
      <c r="Y23">
        <v>6.0619999999999997E-3</v>
      </c>
      <c r="Z23">
        <v>5.6759999999999996E-3</v>
      </c>
      <c r="AA23">
        <v>5.3140000000000001E-3</v>
      </c>
      <c r="AB23">
        <v>4.9760000000000004E-3</v>
      </c>
      <c r="AC23">
        <v>4.6589999999999999E-3</v>
      </c>
      <c r="AD23">
        <v>4.3620000000000004E-3</v>
      </c>
      <c r="AE23">
        <v>4.084E-3</v>
      </c>
      <c r="AF23">
        <v>3.8240000000000001E-3</v>
      </c>
      <c r="AG23">
        <v>3.5799999999999998E-3</v>
      </c>
      <c r="AH23">
        <v>3.3519999999999999E-3</v>
      </c>
      <c r="AI23" s="32">
        <v>-7.4999999999999997E-2</v>
      </c>
    </row>
    <row r="24" spans="1:35">
      <c r="A24" t="s">
        <v>1689</v>
      </c>
      <c r="B24" t="s">
        <v>2719</v>
      </c>
      <c r="C24" t="s">
        <v>2720</v>
      </c>
      <c r="D24" t="s">
        <v>273</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t="s">
        <v>112</v>
      </c>
    </row>
    <row r="25" spans="1:35">
      <c r="A25" t="s">
        <v>1692</v>
      </c>
      <c r="B25" t="s">
        <v>2721</v>
      </c>
      <c r="C25" t="s">
        <v>2722</v>
      </c>
      <c r="D25" t="s">
        <v>273</v>
      </c>
      <c r="F25">
        <v>4.8399999999999997E-3</v>
      </c>
      <c r="G25">
        <v>4.7530000000000003E-3</v>
      </c>
      <c r="H25">
        <v>4.9220000000000002E-3</v>
      </c>
      <c r="I25">
        <v>5.2830000000000004E-3</v>
      </c>
      <c r="J25">
        <v>5.7860000000000003E-3</v>
      </c>
      <c r="K25">
        <v>6.378E-3</v>
      </c>
      <c r="L25">
        <v>7.0569999999999999E-3</v>
      </c>
      <c r="M25">
        <v>7.8270000000000006E-3</v>
      </c>
      <c r="N25">
        <v>8.6669999999999994E-3</v>
      </c>
      <c r="O25">
        <v>9.5650000000000006E-3</v>
      </c>
      <c r="P25">
        <v>1.0574999999999999E-2</v>
      </c>
      <c r="Q25">
        <v>1.1660999999999999E-2</v>
      </c>
      <c r="R25">
        <v>1.2754E-2</v>
      </c>
      <c r="S25">
        <v>1.3861999999999999E-2</v>
      </c>
      <c r="T25">
        <v>1.5016E-2</v>
      </c>
      <c r="U25">
        <v>1.6240999999999998E-2</v>
      </c>
      <c r="V25">
        <v>1.7554E-2</v>
      </c>
      <c r="W25">
        <v>1.8945E-2</v>
      </c>
      <c r="X25">
        <v>2.0358000000000001E-2</v>
      </c>
      <c r="Y25">
        <v>2.1772E-2</v>
      </c>
      <c r="Z25">
        <v>2.3202E-2</v>
      </c>
      <c r="AA25">
        <v>2.4597999999999998E-2</v>
      </c>
      <c r="AB25">
        <v>2.5939E-2</v>
      </c>
      <c r="AC25">
        <v>2.7257E-2</v>
      </c>
      <c r="AD25">
        <v>2.8565E-2</v>
      </c>
      <c r="AE25">
        <v>2.9877999999999998E-2</v>
      </c>
      <c r="AF25">
        <v>3.1206999999999999E-2</v>
      </c>
      <c r="AG25">
        <v>3.2496999999999998E-2</v>
      </c>
      <c r="AH25">
        <v>3.3785999999999997E-2</v>
      </c>
      <c r="AI25" s="32">
        <v>7.1999999999999995E-2</v>
      </c>
    </row>
    <row r="26" spans="1:35">
      <c r="A26" t="s">
        <v>1695</v>
      </c>
      <c r="B26" t="s">
        <v>2723</v>
      </c>
      <c r="C26" t="s">
        <v>2724</v>
      </c>
      <c r="D26" t="s">
        <v>273</v>
      </c>
      <c r="F26">
        <v>5.5090430000000001</v>
      </c>
      <c r="G26">
        <v>5.2944570000000004</v>
      </c>
      <c r="H26">
        <v>5.1420300000000001</v>
      </c>
      <c r="I26">
        <v>5.0320220000000004</v>
      </c>
      <c r="J26">
        <v>4.9612869999999996</v>
      </c>
      <c r="K26">
        <v>4.8973899999999997</v>
      </c>
      <c r="L26">
        <v>4.8672620000000002</v>
      </c>
      <c r="M26">
        <v>4.8756060000000003</v>
      </c>
      <c r="N26">
        <v>4.9122690000000002</v>
      </c>
      <c r="O26">
        <v>4.9692109999999996</v>
      </c>
      <c r="P26">
        <v>5.0748540000000002</v>
      </c>
      <c r="Q26">
        <v>5.2112740000000004</v>
      </c>
      <c r="R26">
        <v>5.3364409999999998</v>
      </c>
      <c r="S26">
        <v>5.4537319999999996</v>
      </c>
      <c r="T26">
        <v>5.5876749999999999</v>
      </c>
      <c r="U26">
        <v>5.7532639999999997</v>
      </c>
      <c r="V26">
        <v>5.9519209999999996</v>
      </c>
      <c r="W26">
        <v>6.1751339999999999</v>
      </c>
      <c r="X26">
        <v>6.3944270000000003</v>
      </c>
      <c r="Y26">
        <v>6.6008310000000003</v>
      </c>
      <c r="Z26">
        <v>6.8089449999999996</v>
      </c>
      <c r="AA26">
        <v>7.0041849999999997</v>
      </c>
      <c r="AB26">
        <v>7.1765489999999996</v>
      </c>
      <c r="AC26">
        <v>7.3427660000000001</v>
      </c>
      <c r="AD26">
        <v>7.5131709999999998</v>
      </c>
      <c r="AE26">
        <v>7.6931289999999999</v>
      </c>
      <c r="AF26">
        <v>7.8832199999999997</v>
      </c>
      <c r="AG26">
        <v>8.0600480000000001</v>
      </c>
      <c r="AH26">
        <v>8.2357610000000001</v>
      </c>
      <c r="AI26" s="32">
        <v>1.4E-2</v>
      </c>
    </row>
    <row r="27" spans="1:35">
      <c r="A27" t="s">
        <v>1698</v>
      </c>
      <c r="B27" t="s">
        <v>2725</v>
      </c>
      <c r="C27" t="s">
        <v>2726</v>
      </c>
      <c r="D27" t="s">
        <v>273</v>
      </c>
      <c r="F27">
        <v>55.086739000000001</v>
      </c>
      <c r="G27">
        <v>52.010685000000002</v>
      </c>
      <c r="H27">
        <v>49.520744000000001</v>
      </c>
      <c r="I27">
        <v>47.317413000000002</v>
      </c>
      <c r="J27">
        <v>45.417164</v>
      </c>
      <c r="K27">
        <v>43.427483000000002</v>
      </c>
      <c r="L27">
        <v>41.727370999999998</v>
      </c>
      <c r="M27">
        <v>40.325862999999998</v>
      </c>
      <c r="N27">
        <v>39.125362000000003</v>
      </c>
      <c r="O27">
        <v>38.066516999999997</v>
      </c>
      <c r="P27">
        <v>37.306381000000002</v>
      </c>
      <c r="Q27">
        <v>36.722583999999998</v>
      </c>
      <c r="R27">
        <v>36.091003000000001</v>
      </c>
      <c r="S27">
        <v>35.440643000000001</v>
      </c>
      <c r="T27">
        <v>34.904975999999998</v>
      </c>
      <c r="U27">
        <v>34.557194000000003</v>
      </c>
      <c r="V27">
        <v>34.389159999999997</v>
      </c>
      <c r="W27">
        <v>34.345489999999998</v>
      </c>
      <c r="X27">
        <v>34.295124000000001</v>
      </c>
      <c r="Y27">
        <v>34.200504000000002</v>
      </c>
      <c r="Z27">
        <v>34.122031999999997</v>
      </c>
      <c r="AA27">
        <v>34.004280000000001</v>
      </c>
      <c r="AB27">
        <v>33.811905000000003</v>
      </c>
      <c r="AC27">
        <v>33.607821999999999</v>
      </c>
      <c r="AD27">
        <v>33.429436000000003</v>
      </c>
      <c r="AE27">
        <v>33.293548999999999</v>
      </c>
      <c r="AF27">
        <v>33.198611999999997</v>
      </c>
      <c r="AG27">
        <v>33.066901999999999</v>
      </c>
      <c r="AH27">
        <v>32.943016</v>
      </c>
      <c r="AI27" s="32">
        <v>-1.7999999999999999E-2</v>
      </c>
    </row>
    <row r="28" spans="1:35">
      <c r="A28" t="s">
        <v>184</v>
      </c>
    </row>
    <row r="29" spans="1:35">
      <c r="A29" t="s">
        <v>1702</v>
      </c>
    </row>
    <row r="30" spans="1:35">
      <c r="A30" t="s">
        <v>1642</v>
      </c>
      <c r="B30" t="s">
        <v>2727</v>
      </c>
      <c r="C30" t="s">
        <v>2728</v>
      </c>
      <c r="D30" t="s">
        <v>273</v>
      </c>
      <c r="F30">
        <v>83.907561999999999</v>
      </c>
      <c r="G30">
        <v>85.246178</v>
      </c>
      <c r="H30">
        <v>86.675407000000007</v>
      </c>
      <c r="I30">
        <v>88.293334999999999</v>
      </c>
      <c r="J30">
        <v>90.024269000000004</v>
      </c>
      <c r="K30">
        <v>90.869743</v>
      </c>
      <c r="L30">
        <v>91.562454000000002</v>
      </c>
      <c r="M30">
        <v>92.186004999999994</v>
      </c>
      <c r="N30">
        <v>92.519035000000002</v>
      </c>
      <c r="O30">
        <v>92.672759999999997</v>
      </c>
      <c r="P30">
        <v>92.890891999999994</v>
      </c>
      <c r="Q30">
        <v>93.107742000000002</v>
      </c>
      <c r="R30">
        <v>93.025847999999996</v>
      </c>
      <c r="S30">
        <v>92.733376000000007</v>
      </c>
      <c r="T30">
        <v>92.385056000000006</v>
      </c>
      <c r="U30">
        <v>92.133949000000001</v>
      </c>
      <c r="V30">
        <v>92.064437999999996</v>
      </c>
      <c r="W30">
        <v>92.172379000000006</v>
      </c>
      <c r="X30">
        <v>92.406952000000004</v>
      </c>
      <c r="Y30">
        <v>92.627357000000003</v>
      </c>
      <c r="Z30">
        <v>92.833183000000005</v>
      </c>
      <c r="AA30">
        <v>92.988342000000003</v>
      </c>
      <c r="AB30">
        <v>93.056731999999997</v>
      </c>
      <c r="AC30">
        <v>93.097237000000007</v>
      </c>
      <c r="AD30">
        <v>93.178421</v>
      </c>
      <c r="AE30">
        <v>93.277641000000003</v>
      </c>
      <c r="AF30">
        <v>93.379456000000005</v>
      </c>
      <c r="AG30">
        <v>93.499008000000003</v>
      </c>
      <c r="AH30">
        <v>93.613983000000005</v>
      </c>
      <c r="AI30" s="32">
        <v>4.0000000000000001E-3</v>
      </c>
    </row>
    <row r="31" spans="1:35">
      <c r="A31" t="s">
        <v>1645</v>
      </c>
      <c r="B31" t="s">
        <v>2729</v>
      </c>
      <c r="C31" t="s">
        <v>2730</v>
      </c>
      <c r="D31" t="s">
        <v>273</v>
      </c>
      <c r="F31">
        <v>0.52666000000000002</v>
      </c>
      <c r="G31">
        <v>0.47596500000000003</v>
      </c>
      <c r="H31">
        <v>0.42480299999999999</v>
      </c>
      <c r="I31">
        <v>0.38073899999999999</v>
      </c>
      <c r="J31">
        <v>0.34478700000000001</v>
      </c>
      <c r="K31">
        <v>0.31091099999999999</v>
      </c>
      <c r="L31">
        <v>0.278391</v>
      </c>
      <c r="M31">
        <v>0.24728900000000001</v>
      </c>
      <c r="N31">
        <v>0.21771699999999999</v>
      </c>
      <c r="O31">
        <v>0.189885</v>
      </c>
      <c r="P31">
        <v>0.16389200000000001</v>
      </c>
      <c r="Q31">
        <v>0.14005300000000001</v>
      </c>
      <c r="R31">
        <v>0.118398</v>
      </c>
      <c r="S31">
        <v>9.9235000000000004E-2</v>
      </c>
      <c r="T31">
        <v>8.2496E-2</v>
      </c>
      <c r="U31">
        <v>6.8190000000000001E-2</v>
      </c>
      <c r="V31">
        <v>5.6337999999999999E-2</v>
      </c>
      <c r="W31">
        <v>4.6649999999999997E-2</v>
      </c>
      <c r="X31">
        <v>3.9010999999999997E-2</v>
      </c>
      <c r="Y31">
        <v>3.3098000000000002E-2</v>
      </c>
      <c r="Z31">
        <v>2.8437E-2</v>
      </c>
      <c r="AA31">
        <v>2.4750000000000001E-2</v>
      </c>
      <c r="AB31">
        <v>2.1794000000000001E-2</v>
      </c>
      <c r="AC31">
        <v>1.9529000000000001E-2</v>
      </c>
      <c r="AD31">
        <v>1.7741E-2</v>
      </c>
      <c r="AE31">
        <v>1.6143000000000001E-2</v>
      </c>
      <c r="AF31">
        <v>1.4714E-2</v>
      </c>
      <c r="AG31">
        <v>1.3434E-2</v>
      </c>
      <c r="AH31">
        <v>1.2286999999999999E-2</v>
      </c>
      <c r="AI31" s="32">
        <v>-0.126</v>
      </c>
    </row>
    <row r="32" spans="1:35">
      <c r="A32" t="s">
        <v>1708</v>
      </c>
      <c r="B32" t="s">
        <v>2731</v>
      </c>
      <c r="C32" t="s">
        <v>2732</v>
      </c>
      <c r="D32" t="s">
        <v>273</v>
      </c>
      <c r="F32">
        <v>84.434218999999999</v>
      </c>
      <c r="G32">
        <v>85.722144999999998</v>
      </c>
      <c r="H32">
        <v>87.100211999999999</v>
      </c>
      <c r="I32">
        <v>88.674071999999995</v>
      </c>
      <c r="J32">
        <v>90.369056999999998</v>
      </c>
      <c r="K32">
        <v>91.180655999999999</v>
      </c>
      <c r="L32">
        <v>91.840843000000007</v>
      </c>
      <c r="M32">
        <v>92.433295999999999</v>
      </c>
      <c r="N32">
        <v>92.736755000000002</v>
      </c>
      <c r="O32">
        <v>92.862647999999993</v>
      </c>
      <c r="P32">
        <v>93.054787000000005</v>
      </c>
      <c r="Q32">
        <v>93.247794999999996</v>
      </c>
      <c r="R32">
        <v>93.144249000000002</v>
      </c>
      <c r="S32">
        <v>92.832611</v>
      </c>
      <c r="T32">
        <v>92.467551999999998</v>
      </c>
      <c r="U32">
        <v>92.202140999999997</v>
      </c>
      <c r="V32">
        <v>92.120773</v>
      </c>
      <c r="W32">
        <v>92.219031999999999</v>
      </c>
      <c r="X32">
        <v>92.445960999999997</v>
      </c>
      <c r="Y32">
        <v>92.660454000000001</v>
      </c>
      <c r="Z32">
        <v>92.861618000000007</v>
      </c>
      <c r="AA32">
        <v>93.013092</v>
      </c>
      <c r="AB32">
        <v>93.078529000000003</v>
      </c>
      <c r="AC32">
        <v>93.116767999999993</v>
      </c>
      <c r="AD32">
        <v>93.196158999999994</v>
      </c>
      <c r="AE32">
        <v>93.293785</v>
      </c>
      <c r="AF32">
        <v>93.394172999999995</v>
      </c>
      <c r="AG32">
        <v>93.512444000000002</v>
      </c>
      <c r="AH32">
        <v>93.626273999999995</v>
      </c>
      <c r="AI32" s="32">
        <v>4.0000000000000001E-3</v>
      </c>
    </row>
    <row r="33" spans="1:35">
      <c r="A33" t="s">
        <v>1711</v>
      </c>
    </row>
    <row r="34" spans="1:35">
      <c r="A34" t="s">
        <v>1653</v>
      </c>
      <c r="B34" t="s">
        <v>2733</v>
      </c>
      <c r="C34" t="s">
        <v>2734</v>
      </c>
      <c r="D34" t="s">
        <v>273</v>
      </c>
      <c r="F34">
        <v>13.155381999999999</v>
      </c>
      <c r="G34">
        <v>12.04735</v>
      </c>
      <c r="H34">
        <v>11.079556999999999</v>
      </c>
      <c r="I34">
        <v>10.146872</v>
      </c>
      <c r="J34">
        <v>9.3481640000000006</v>
      </c>
      <c r="K34">
        <v>8.5740239999999996</v>
      </c>
      <c r="L34">
        <v>7.8789559999999996</v>
      </c>
      <c r="M34">
        <v>7.2777609999999999</v>
      </c>
      <c r="N34">
        <v>6.743716</v>
      </c>
      <c r="O34">
        <v>6.2824840000000002</v>
      </c>
      <c r="P34">
        <v>5.9127580000000002</v>
      </c>
      <c r="Q34">
        <v>5.6186930000000004</v>
      </c>
      <c r="R34">
        <v>5.3554360000000001</v>
      </c>
      <c r="S34">
        <v>5.1242859999999997</v>
      </c>
      <c r="T34">
        <v>4.93954</v>
      </c>
      <c r="U34">
        <v>4.8122550000000004</v>
      </c>
      <c r="V34">
        <v>4.7404200000000003</v>
      </c>
      <c r="W34">
        <v>4.7091339999999997</v>
      </c>
      <c r="X34">
        <v>4.7003620000000002</v>
      </c>
      <c r="Y34">
        <v>4.694051</v>
      </c>
      <c r="Z34">
        <v>4.6888899999999998</v>
      </c>
      <c r="AA34">
        <v>4.6818530000000003</v>
      </c>
      <c r="AB34">
        <v>4.6713120000000004</v>
      </c>
      <c r="AC34">
        <v>4.6641450000000004</v>
      </c>
      <c r="AD34">
        <v>4.6687070000000004</v>
      </c>
      <c r="AE34">
        <v>4.6807059999999998</v>
      </c>
      <c r="AF34">
        <v>4.6957659999999999</v>
      </c>
      <c r="AG34">
        <v>4.7141529999999996</v>
      </c>
      <c r="AH34">
        <v>4.7330120000000004</v>
      </c>
      <c r="AI34" s="32">
        <v>-3.5999999999999997E-2</v>
      </c>
    </row>
    <row r="35" spans="1:35">
      <c r="A35" t="s">
        <v>2697</v>
      </c>
      <c r="B35" t="s">
        <v>2735</v>
      </c>
      <c r="C35" t="s">
        <v>2609</v>
      </c>
      <c r="D35" t="s">
        <v>273</v>
      </c>
      <c r="F35">
        <v>3.7000000000000002E-3</v>
      </c>
      <c r="G35">
        <v>3.7959999999999999E-3</v>
      </c>
      <c r="H35">
        <v>3.9370000000000004E-3</v>
      </c>
      <c r="I35">
        <v>4.0819999999999997E-3</v>
      </c>
      <c r="J35">
        <v>4.2009999999999999E-3</v>
      </c>
      <c r="K35">
        <v>4.2950000000000002E-3</v>
      </c>
      <c r="L35">
        <v>4.3670000000000002E-3</v>
      </c>
      <c r="M35">
        <v>4.4180000000000001E-3</v>
      </c>
      <c r="N35">
        <v>4.4409999999999996E-3</v>
      </c>
      <c r="O35">
        <v>4.444E-3</v>
      </c>
      <c r="P35">
        <v>4.4339999999999996E-3</v>
      </c>
      <c r="Q35">
        <v>4.4070000000000003E-3</v>
      </c>
      <c r="R35">
        <v>4.352E-3</v>
      </c>
      <c r="S35">
        <v>4.2750000000000002E-3</v>
      </c>
      <c r="T35">
        <v>4.1780000000000003E-3</v>
      </c>
      <c r="U35">
        <v>4.0639999999999999E-3</v>
      </c>
      <c r="V35">
        <v>3.9319999999999997E-3</v>
      </c>
      <c r="W35">
        <v>3.7859999999999999E-3</v>
      </c>
      <c r="X35">
        <v>3.6259999999999999E-3</v>
      </c>
      <c r="Y35">
        <v>3.4529999999999999E-3</v>
      </c>
      <c r="Z35">
        <v>3.2680000000000001E-3</v>
      </c>
      <c r="AA35">
        <v>3.0730000000000002E-3</v>
      </c>
      <c r="AB35">
        <v>2.8700000000000002E-3</v>
      </c>
      <c r="AC35">
        <v>2.6619999999999999E-3</v>
      </c>
      <c r="AD35">
        <v>2.4499999999999999E-3</v>
      </c>
      <c r="AE35">
        <v>2.2360000000000001E-3</v>
      </c>
      <c r="AF35">
        <v>2.0200000000000001E-3</v>
      </c>
      <c r="AG35">
        <v>1.802E-3</v>
      </c>
      <c r="AH35">
        <v>1.5820000000000001E-3</v>
      </c>
      <c r="AI35" s="32">
        <v>-0.03</v>
      </c>
    </row>
    <row r="36" spans="1:35">
      <c r="A36" t="s">
        <v>2699</v>
      </c>
      <c r="B36" t="s">
        <v>2736</v>
      </c>
      <c r="C36" t="s">
        <v>2609</v>
      </c>
      <c r="D36" t="s">
        <v>273</v>
      </c>
      <c r="F36">
        <v>7.2387999999999994E-2</v>
      </c>
      <c r="G36">
        <v>0.13614100000000001</v>
      </c>
      <c r="H36">
        <v>0.227352</v>
      </c>
      <c r="I36">
        <v>0.34497699999999998</v>
      </c>
      <c r="J36">
        <v>0.48496899999999998</v>
      </c>
      <c r="K36">
        <v>0.63757699999999995</v>
      </c>
      <c r="L36">
        <v>0.80531600000000003</v>
      </c>
      <c r="M36">
        <v>0.987873</v>
      </c>
      <c r="N36">
        <v>1.1777820000000001</v>
      </c>
      <c r="O36">
        <v>1.375702</v>
      </c>
      <c r="P36">
        <v>1.5874010000000001</v>
      </c>
      <c r="Q36">
        <v>1.810111</v>
      </c>
      <c r="R36">
        <v>2.031657</v>
      </c>
      <c r="S36">
        <v>2.2528920000000001</v>
      </c>
      <c r="T36">
        <v>2.4782030000000002</v>
      </c>
      <c r="U36">
        <v>2.713346</v>
      </c>
      <c r="V36">
        <v>2.9625020000000002</v>
      </c>
      <c r="W36">
        <v>3.225902</v>
      </c>
      <c r="X36">
        <v>3.50136</v>
      </c>
      <c r="Y36">
        <v>3.7808540000000002</v>
      </c>
      <c r="Z36">
        <v>4.0638959999999997</v>
      </c>
      <c r="AA36">
        <v>4.3476540000000004</v>
      </c>
      <c r="AB36">
        <v>4.6291830000000003</v>
      </c>
      <c r="AC36">
        <v>4.9124090000000002</v>
      </c>
      <c r="AD36">
        <v>5.2025920000000001</v>
      </c>
      <c r="AE36">
        <v>5.4980599999999997</v>
      </c>
      <c r="AF36">
        <v>5.7977160000000003</v>
      </c>
      <c r="AG36">
        <v>6.1028640000000003</v>
      </c>
      <c r="AH36">
        <v>6.4114500000000003</v>
      </c>
      <c r="AI36" s="32">
        <v>0.17399999999999999</v>
      </c>
    </row>
    <row r="37" spans="1:35">
      <c r="A37" t="s">
        <v>2701</v>
      </c>
      <c r="B37" t="s">
        <v>2737</v>
      </c>
      <c r="C37" t="s">
        <v>2609</v>
      </c>
      <c r="D37" t="s">
        <v>273</v>
      </c>
      <c r="F37">
        <v>4.1378999999999999E-2</v>
      </c>
      <c r="G37">
        <v>5.5634999999999997E-2</v>
      </c>
      <c r="H37">
        <v>7.3841000000000004E-2</v>
      </c>
      <c r="I37">
        <v>9.5920000000000005E-2</v>
      </c>
      <c r="J37">
        <v>0.120613</v>
      </c>
      <c r="K37">
        <v>0.14671799999999999</v>
      </c>
      <c r="L37">
        <v>0.174765</v>
      </c>
      <c r="M37">
        <v>0.204703</v>
      </c>
      <c r="N37">
        <v>0.23532600000000001</v>
      </c>
      <c r="O37">
        <v>0.26680399999999999</v>
      </c>
      <c r="P37">
        <v>0.30012</v>
      </c>
      <c r="Q37">
        <v>0.33483400000000002</v>
      </c>
      <c r="R37">
        <v>0.36905100000000002</v>
      </c>
      <c r="S37">
        <v>0.402945</v>
      </c>
      <c r="T37">
        <v>0.43723099999999998</v>
      </c>
      <c r="U37">
        <v>0.472856</v>
      </c>
      <c r="V37">
        <v>0.51049500000000003</v>
      </c>
      <c r="W37">
        <v>0.55022300000000002</v>
      </c>
      <c r="X37">
        <v>0.59172199999999997</v>
      </c>
      <c r="Y37">
        <v>0.63378599999999996</v>
      </c>
      <c r="Z37">
        <v>0.67637100000000006</v>
      </c>
      <c r="AA37">
        <v>0.71902999999999995</v>
      </c>
      <c r="AB37">
        <v>0.76130399999999998</v>
      </c>
      <c r="AC37">
        <v>0.80379500000000004</v>
      </c>
      <c r="AD37">
        <v>0.84731000000000001</v>
      </c>
      <c r="AE37">
        <v>0.89161699999999999</v>
      </c>
      <c r="AF37">
        <v>0.93655200000000005</v>
      </c>
      <c r="AG37">
        <v>0.98231800000000002</v>
      </c>
      <c r="AH37">
        <v>1.028607</v>
      </c>
      <c r="AI37" s="32">
        <v>0.122</v>
      </c>
    </row>
    <row r="38" spans="1:35">
      <c r="A38" t="s">
        <v>1665</v>
      </c>
      <c r="B38" t="s">
        <v>2738</v>
      </c>
      <c r="C38" t="s">
        <v>2739</v>
      </c>
      <c r="D38" t="s">
        <v>273</v>
      </c>
      <c r="F38">
        <v>0.18983700000000001</v>
      </c>
      <c r="G38">
        <v>0.191692</v>
      </c>
      <c r="H38">
        <v>0.19464200000000001</v>
      </c>
      <c r="I38">
        <v>0.22015499999999999</v>
      </c>
      <c r="J38">
        <v>0.24595900000000001</v>
      </c>
      <c r="K38">
        <v>0.27066499999999999</v>
      </c>
      <c r="L38">
        <v>0.29464200000000002</v>
      </c>
      <c r="M38">
        <v>0.317944</v>
      </c>
      <c r="N38">
        <v>0.339725</v>
      </c>
      <c r="O38">
        <v>0.36045199999999999</v>
      </c>
      <c r="P38">
        <v>0.38098700000000002</v>
      </c>
      <c r="Q38">
        <v>0.40107100000000001</v>
      </c>
      <c r="R38">
        <v>0.41955100000000001</v>
      </c>
      <c r="S38">
        <v>0.436693</v>
      </c>
      <c r="T38">
        <v>0.45296900000000001</v>
      </c>
      <c r="U38">
        <v>0.469028</v>
      </c>
      <c r="V38">
        <v>0.48551899999999998</v>
      </c>
      <c r="W38">
        <v>0.50263599999999997</v>
      </c>
      <c r="X38">
        <v>0.52035500000000001</v>
      </c>
      <c r="Y38">
        <v>0.53812099999999996</v>
      </c>
      <c r="Z38">
        <v>0.55594699999999997</v>
      </c>
      <c r="AA38">
        <v>0.57360100000000003</v>
      </c>
      <c r="AB38">
        <v>0.590862</v>
      </c>
      <c r="AC38">
        <v>0.60809100000000005</v>
      </c>
      <c r="AD38">
        <v>0.62568199999999996</v>
      </c>
      <c r="AE38">
        <v>0.64353899999999997</v>
      </c>
      <c r="AF38">
        <v>0.66165200000000002</v>
      </c>
      <c r="AG38">
        <v>0.68012799999999995</v>
      </c>
      <c r="AH38">
        <v>0.69880299999999995</v>
      </c>
      <c r="AI38" s="32">
        <v>4.8000000000000001E-2</v>
      </c>
    </row>
    <row r="39" spans="1:35">
      <c r="A39" t="s">
        <v>1668</v>
      </c>
      <c r="B39" t="s">
        <v>2740</v>
      </c>
      <c r="C39" t="s">
        <v>2741</v>
      </c>
      <c r="D39" t="s">
        <v>273</v>
      </c>
      <c r="F39">
        <v>1.0998000000000001E-2</v>
      </c>
      <c r="G39">
        <v>1.5812E-2</v>
      </c>
      <c r="H39">
        <v>2.2769999999999999E-2</v>
      </c>
      <c r="I39">
        <v>3.2281999999999998E-2</v>
      </c>
      <c r="J39">
        <v>4.4431999999999999E-2</v>
      </c>
      <c r="K39">
        <v>5.8401000000000002E-2</v>
      </c>
      <c r="L39">
        <v>7.424E-2</v>
      </c>
      <c r="M39">
        <v>9.1879000000000002E-2</v>
      </c>
      <c r="N39">
        <v>0.110764</v>
      </c>
      <c r="O39">
        <v>0.130941</v>
      </c>
      <c r="P39">
        <v>0.15276699999999999</v>
      </c>
      <c r="Q39">
        <v>0.176007</v>
      </c>
      <c r="R39">
        <v>0.199768</v>
      </c>
      <c r="S39">
        <v>0.22403600000000001</v>
      </c>
      <c r="T39">
        <v>0.24896199999999999</v>
      </c>
      <c r="U39">
        <v>0.27486300000000002</v>
      </c>
      <c r="V39">
        <v>0.30209599999999998</v>
      </c>
      <c r="W39">
        <v>0.33073599999999997</v>
      </c>
      <c r="X39">
        <v>0.36068099999999997</v>
      </c>
      <c r="Y39">
        <v>0.39136100000000001</v>
      </c>
      <c r="Z39">
        <v>0.422678</v>
      </c>
      <c r="AA39">
        <v>0.45433400000000002</v>
      </c>
      <c r="AB39">
        <v>0.48603099999999999</v>
      </c>
      <c r="AC39">
        <v>0.51801699999999995</v>
      </c>
      <c r="AD39">
        <v>0.55064599999999997</v>
      </c>
      <c r="AE39">
        <v>0.58380799999999999</v>
      </c>
      <c r="AF39">
        <v>0.61748999999999998</v>
      </c>
      <c r="AG39">
        <v>0.65180099999999996</v>
      </c>
      <c r="AH39">
        <v>0.68656700000000004</v>
      </c>
      <c r="AI39" s="32">
        <v>0.159</v>
      </c>
    </row>
    <row r="40" spans="1:35">
      <c r="A40" t="s">
        <v>1671</v>
      </c>
      <c r="B40" t="s">
        <v>2742</v>
      </c>
      <c r="C40" t="s">
        <v>2743</v>
      </c>
      <c r="D40" t="s">
        <v>273</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t="s">
        <v>112</v>
      </c>
    </row>
    <row r="41" spans="1:35">
      <c r="A41" t="s">
        <v>1674</v>
      </c>
      <c r="B41" t="s">
        <v>2744</v>
      </c>
      <c r="C41" t="s">
        <v>2745</v>
      </c>
      <c r="D41" t="s">
        <v>273</v>
      </c>
      <c r="F41">
        <v>1.4860070000000001</v>
      </c>
      <c r="G41">
        <v>1.7714510000000001</v>
      </c>
      <c r="H41">
        <v>2.0501170000000002</v>
      </c>
      <c r="I41">
        <v>2.3524569999999998</v>
      </c>
      <c r="J41">
        <v>2.6537160000000002</v>
      </c>
      <c r="K41">
        <v>2.9155169999999999</v>
      </c>
      <c r="L41">
        <v>3.1558120000000001</v>
      </c>
      <c r="M41">
        <v>3.3776169999999999</v>
      </c>
      <c r="N41">
        <v>3.5757539999999999</v>
      </c>
      <c r="O41">
        <v>3.7567569999999999</v>
      </c>
      <c r="P41">
        <v>3.9304410000000001</v>
      </c>
      <c r="Q41">
        <v>4.0947690000000003</v>
      </c>
      <c r="R41">
        <v>4.2382939999999998</v>
      </c>
      <c r="S41">
        <v>4.3639780000000004</v>
      </c>
      <c r="T41">
        <v>4.4781870000000001</v>
      </c>
      <c r="U41">
        <v>4.5877489999999996</v>
      </c>
      <c r="V41">
        <v>4.69895</v>
      </c>
      <c r="W41">
        <v>4.8137369999999997</v>
      </c>
      <c r="X41">
        <v>4.9321109999999999</v>
      </c>
      <c r="Y41">
        <v>5.0488580000000001</v>
      </c>
      <c r="Z41">
        <v>5.1645690000000002</v>
      </c>
      <c r="AA41">
        <v>5.2774080000000003</v>
      </c>
      <c r="AB41">
        <v>5.385243</v>
      </c>
      <c r="AC41">
        <v>5.491466</v>
      </c>
      <c r="AD41">
        <v>5.5998190000000001</v>
      </c>
      <c r="AE41">
        <v>5.7090930000000002</v>
      </c>
      <c r="AF41">
        <v>5.8187990000000003</v>
      </c>
      <c r="AG41">
        <v>5.9302020000000004</v>
      </c>
      <c r="AH41">
        <v>6.0421950000000004</v>
      </c>
      <c r="AI41" s="32">
        <v>5.0999999999999997E-2</v>
      </c>
    </row>
    <row r="42" spans="1:35">
      <c r="A42" t="s">
        <v>1677</v>
      </c>
      <c r="B42" t="s">
        <v>2746</v>
      </c>
      <c r="C42" t="s">
        <v>2747</v>
      </c>
      <c r="D42" t="s">
        <v>273</v>
      </c>
      <c r="F42">
        <v>2.7307000000000001E-2</v>
      </c>
      <c r="G42">
        <v>2.538E-2</v>
      </c>
      <c r="H42">
        <v>2.3747000000000001E-2</v>
      </c>
      <c r="I42">
        <v>2.2165000000000001E-2</v>
      </c>
      <c r="J42">
        <v>2.0631E-2</v>
      </c>
      <c r="K42">
        <v>1.9140999999999998E-2</v>
      </c>
      <c r="L42">
        <v>1.7766000000000001E-2</v>
      </c>
      <c r="M42">
        <v>1.6636999999999999E-2</v>
      </c>
      <c r="N42">
        <v>1.5591000000000001E-2</v>
      </c>
      <c r="O42">
        <v>1.4572999999999999E-2</v>
      </c>
      <c r="P42">
        <v>1.3602E-2</v>
      </c>
      <c r="Q42">
        <v>1.268E-2</v>
      </c>
      <c r="R42">
        <v>1.1816E-2</v>
      </c>
      <c r="S42">
        <v>1.1003000000000001E-2</v>
      </c>
      <c r="T42">
        <v>1.0246999999999999E-2</v>
      </c>
      <c r="U42">
        <v>9.6509999999999999E-3</v>
      </c>
      <c r="V42">
        <v>9.0790000000000003E-3</v>
      </c>
      <c r="W42">
        <v>8.5800000000000008E-3</v>
      </c>
      <c r="X42">
        <v>8.1089999999999999E-3</v>
      </c>
      <c r="Y42">
        <v>7.6639999999999998E-3</v>
      </c>
      <c r="Z42">
        <v>7.2430000000000003E-3</v>
      </c>
      <c r="AA42">
        <v>6.8459999999999997E-3</v>
      </c>
      <c r="AB42">
        <v>6.4700000000000001E-3</v>
      </c>
      <c r="AC42">
        <v>6.1149999999999998E-3</v>
      </c>
      <c r="AD42">
        <v>5.7800000000000004E-3</v>
      </c>
      <c r="AE42">
        <v>5.463E-3</v>
      </c>
      <c r="AF42">
        <v>5.1640000000000002E-3</v>
      </c>
      <c r="AG42">
        <v>4.8809999999999999E-3</v>
      </c>
      <c r="AH42">
        <v>4.6129999999999999E-3</v>
      </c>
      <c r="AI42" s="32">
        <v>-6.2E-2</v>
      </c>
    </row>
    <row r="43" spans="1:35">
      <c r="A43" t="s">
        <v>1680</v>
      </c>
      <c r="B43" t="s">
        <v>2748</v>
      </c>
      <c r="C43" t="s">
        <v>2749</v>
      </c>
      <c r="D43" t="s">
        <v>273</v>
      </c>
      <c r="F43">
        <v>2.1069000000000001E-2</v>
      </c>
      <c r="G43">
        <v>1.942E-2</v>
      </c>
      <c r="H43">
        <v>1.8349000000000001E-2</v>
      </c>
      <c r="I43">
        <v>1.7337999999999999E-2</v>
      </c>
      <c r="J43">
        <v>1.6382000000000001E-2</v>
      </c>
      <c r="K43">
        <v>1.5479E-2</v>
      </c>
      <c r="L43">
        <v>1.4626E-2</v>
      </c>
      <c r="M43">
        <v>1.3821E-2</v>
      </c>
      <c r="N43">
        <v>1.3058999999999999E-2</v>
      </c>
      <c r="O43">
        <v>1.234E-2</v>
      </c>
      <c r="P43">
        <v>1.1660999999999999E-2</v>
      </c>
      <c r="Q43">
        <v>1.1018999999999999E-2</v>
      </c>
      <c r="R43">
        <v>1.0413E-2</v>
      </c>
      <c r="S43">
        <v>9.8399999999999998E-3</v>
      </c>
      <c r="T43">
        <v>9.299E-3</v>
      </c>
      <c r="U43">
        <v>8.7869999999999997E-3</v>
      </c>
      <c r="V43">
        <v>8.3040000000000006E-3</v>
      </c>
      <c r="W43">
        <v>7.8480000000000008E-3</v>
      </c>
      <c r="X43">
        <v>7.417E-3</v>
      </c>
      <c r="Y43">
        <v>7.0089999999999996E-3</v>
      </c>
      <c r="Z43">
        <v>6.6239999999999997E-3</v>
      </c>
      <c r="AA43">
        <v>6.2599999999999999E-3</v>
      </c>
      <c r="AB43">
        <v>5.9160000000000003E-3</v>
      </c>
      <c r="AC43">
        <v>5.5919999999999997E-3</v>
      </c>
      <c r="AD43">
        <v>5.2849999999999998E-3</v>
      </c>
      <c r="AE43">
        <v>4.9950000000000003E-3</v>
      </c>
      <c r="AF43">
        <v>4.7210000000000004E-3</v>
      </c>
      <c r="AG43">
        <v>4.4619999999999998E-3</v>
      </c>
      <c r="AH43">
        <v>4.2170000000000003E-3</v>
      </c>
      <c r="AI43" s="32">
        <v>-5.6000000000000001E-2</v>
      </c>
    </row>
    <row r="44" spans="1:35">
      <c r="A44" t="s">
        <v>1683</v>
      </c>
      <c r="B44" t="s">
        <v>2750</v>
      </c>
      <c r="C44" t="s">
        <v>2751</v>
      </c>
      <c r="D44" t="s">
        <v>273</v>
      </c>
      <c r="F44">
        <v>5.5518999999999999E-2</v>
      </c>
      <c r="G44">
        <v>4.9865E-2</v>
      </c>
      <c r="H44">
        <v>4.4665000000000003E-2</v>
      </c>
      <c r="I44">
        <v>4.0508000000000002E-2</v>
      </c>
      <c r="J44">
        <v>3.746E-2</v>
      </c>
      <c r="K44">
        <v>3.5242999999999997E-2</v>
      </c>
      <c r="L44">
        <v>3.3300999999999997E-2</v>
      </c>
      <c r="M44">
        <v>3.1466000000000001E-2</v>
      </c>
      <c r="N44">
        <v>2.9732999999999999E-2</v>
      </c>
      <c r="O44">
        <v>2.8094999999999998E-2</v>
      </c>
      <c r="P44">
        <v>2.6547999999999999E-2</v>
      </c>
      <c r="Q44">
        <v>2.5087000000000002E-2</v>
      </c>
      <c r="R44">
        <v>2.3706000000000001E-2</v>
      </c>
      <c r="S44">
        <v>2.2401999999999998E-2</v>
      </c>
      <c r="T44">
        <v>2.1169E-2</v>
      </c>
      <c r="U44">
        <v>2.0004999999999998E-2</v>
      </c>
      <c r="V44">
        <v>1.8905000000000002E-2</v>
      </c>
      <c r="W44">
        <v>1.7864999999999999E-2</v>
      </c>
      <c r="X44">
        <v>1.6882999999999999E-2</v>
      </c>
      <c r="Y44">
        <v>1.5955E-2</v>
      </c>
      <c r="Z44">
        <v>1.5077999999999999E-2</v>
      </c>
      <c r="AA44">
        <v>1.4250000000000001E-2</v>
      </c>
      <c r="AB44">
        <v>1.3467E-2</v>
      </c>
      <c r="AC44">
        <v>1.2728E-2</v>
      </c>
      <c r="AD44">
        <v>1.2029E-2</v>
      </c>
      <c r="AE44">
        <v>1.1369000000000001E-2</v>
      </c>
      <c r="AF44">
        <v>1.0744999999999999E-2</v>
      </c>
      <c r="AG44">
        <v>1.0155000000000001E-2</v>
      </c>
      <c r="AH44">
        <v>9.5980000000000006E-3</v>
      </c>
      <c r="AI44" s="32">
        <v>-6.0999999999999999E-2</v>
      </c>
    </row>
    <row r="45" spans="1:35">
      <c r="A45" t="s">
        <v>1686</v>
      </c>
      <c r="B45" t="s">
        <v>2752</v>
      </c>
      <c r="C45" t="s">
        <v>2753</v>
      </c>
      <c r="D45" t="s">
        <v>273</v>
      </c>
      <c r="F45">
        <v>4.9424999999999997E-2</v>
      </c>
      <c r="G45">
        <v>4.5553999999999997E-2</v>
      </c>
      <c r="H45">
        <v>4.3041999999999997E-2</v>
      </c>
      <c r="I45">
        <v>4.0668999999999997E-2</v>
      </c>
      <c r="J45">
        <v>3.8427000000000003E-2</v>
      </c>
      <c r="K45">
        <v>3.6310000000000002E-2</v>
      </c>
      <c r="L45">
        <v>3.4308999999999999E-2</v>
      </c>
      <c r="M45">
        <v>3.2419000000000003E-2</v>
      </c>
      <c r="N45">
        <v>3.0634000000000002E-2</v>
      </c>
      <c r="O45">
        <v>2.8947000000000001E-2</v>
      </c>
      <c r="P45">
        <v>2.7354E-2</v>
      </c>
      <c r="Q45">
        <v>2.5847999999999999E-2</v>
      </c>
      <c r="R45">
        <v>2.4426E-2</v>
      </c>
      <c r="S45">
        <v>2.3081999999999998E-2</v>
      </c>
      <c r="T45">
        <v>2.1812000000000002E-2</v>
      </c>
      <c r="U45">
        <v>2.0612999999999999E-2</v>
      </c>
      <c r="V45">
        <v>1.9479E-2</v>
      </c>
      <c r="W45">
        <v>1.8408999999999998E-2</v>
      </c>
      <c r="X45">
        <v>1.7396999999999999E-2</v>
      </c>
      <c r="Y45">
        <v>1.6441000000000001E-2</v>
      </c>
      <c r="Z45">
        <v>1.5538E-2</v>
      </c>
      <c r="AA45">
        <v>1.4683999999999999E-2</v>
      </c>
      <c r="AB45">
        <v>1.3878E-2</v>
      </c>
      <c r="AC45">
        <v>1.3115999999999999E-2</v>
      </c>
      <c r="AD45">
        <v>1.2396000000000001E-2</v>
      </c>
      <c r="AE45">
        <v>1.1716000000000001E-2</v>
      </c>
      <c r="AF45">
        <v>1.1073E-2</v>
      </c>
      <c r="AG45">
        <v>1.0466E-2</v>
      </c>
      <c r="AH45">
        <v>9.8919999999999998E-3</v>
      </c>
      <c r="AI45" s="32">
        <v>-5.6000000000000001E-2</v>
      </c>
    </row>
    <row r="46" spans="1:35">
      <c r="A46" t="s">
        <v>1689</v>
      </c>
      <c r="B46" t="s">
        <v>2754</v>
      </c>
      <c r="C46" t="s">
        <v>2755</v>
      </c>
      <c r="D46" t="s">
        <v>273</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t="s">
        <v>112</v>
      </c>
    </row>
    <row r="47" spans="1:35">
      <c r="A47" t="s">
        <v>1692</v>
      </c>
      <c r="B47" t="s">
        <v>2756</v>
      </c>
      <c r="C47" t="s">
        <v>2757</v>
      </c>
      <c r="D47" t="s">
        <v>273</v>
      </c>
      <c r="F47">
        <v>2.3E-5</v>
      </c>
      <c r="G47">
        <v>6.4999999999999994E-5</v>
      </c>
      <c r="H47">
        <v>1.2999999999999999E-4</v>
      </c>
      <c r="I47">
        <v>2.2100000000000001E-4</v>
      </c>
      <c r="J47">
        <v>3.3599999999999998E-4</v>
      </c>
      <c r="K47">
        <v>4.7199999999999998E-4</v>
      </c>
      <c r="L47">
        <v>6.3000000000000003E-4</v>
      </c>
      <c r="M47">
        <v>8.0900000000000004E-4</v>
      </c>
      <c r="N47">
        <v>1.0039999999999999E-3</v>
      </c>
      <c r="O47">
        <v>1.2149999999999999E-3</v>
      </c>
      <c r="P47">
        <v>1.444E-3</v>
      </c>
      <c r="Q47">
        <v>1.689E-3</v>
      </c>
      <c r="R47">
        <v>1.9430000000000001E-3</v>
      </c>
      <c r="S47">
        <v>2.2030000000000001E-3</v>
      </c>
      <c r="T47">
        <v>2.4719999999999998E-3</v>
      </c>
      <c r="U47">
        <v>2.751E-3</v>
      </c>
      <c r="V47">
        <v>3.042E-3</v>
      </c>
      <c r="W47">
        <v>3.3470000000000001E-3</v>
      </c>
      <c r="X47">
        <v>3.666E-3</v>
      </c>
      <c r="Y47">
        <v>3.993E-3</v>
      </c>
      <c r="Z47">
        <v>4.3290000000000004E-3</v>
      </c>
      <c r="AA47">
        <v>4.6709999999999998E-3</v>
      </c>
      <c r="AB47">
        <v>5.0150000000000004E-3</v>
      </c>
      <c r="AC47">
        <v>5.365E-3</v>
      </c>
      <c r="AD47">
        <v>5.7210000000000004E-3</v>
      </c>
      <c r="AE47">
        <v>6.084E-3</v>
      </c>
      <c r="AF47">
        <v>6.4520000000000003E-3</v>
      </c>
      <c r="AG47">
        <v>6.8279999999999999E-3</v>
      </c>
      <c r="AH47">
        <v>7.2100000000000003E-3</v>
      </c>
      <c r="AI47" s="32">
        <v>0.22900000000000001</v>
      </c>
    </row>
    <row r="48" spans="1:35">
      <c r="A48" t="s">
        <v>1741</v>
      </c>
      <c r="B48" t="s">
        <v>2758</v>
      </c>
      <c r="C48" t="s">
        <v>2759</v>
      </c>
      <c r="D48" t="s">
        <v>273</v>
      </c>
      <c r="F48">
        <v>15.113032</v>
      </c>
      <c r="G48">
        <v>14.362161</v>
      </c>
      <c r="H48">
        <v>13.78215</v>
      </c>
      <c r="I48">
        <v>13.317646</v>
      </c>
      <c r="J48">
        <v>13.015288999999999</v>
      </c>
      <c r="K48">
        <v>12.713843000000001</v>
      </c>
      <c r="L48">
        <v>12.48873</v>
      </c>
      <c r="M48">
        <v>12.357347000000001</v>
      </c>
      <c r="N48">
        <v>12.277528999999999</v>
      </c>
      <c r="O48">
        <v>12.262755</v>
      </c>
      <c r="P48">
        <v>12.349518</v>
      </c>
      <c r="Q48">
        <v>12.516215000000001</v>
      </c>
      <c r="R48">
        <v>12.690412999999999</v>
      </c>
      <c r="S48">
        <v>12.877636000000001</v>
      </c>
      <c r="T48">
        <v>13.10427</v>
      </c>
      <c r="U48">
        <v>13.395966</v>
      </c>
      <c r="V48">
        <v>13.762724</v>
      </c>
      <c r="W48">
        <v>14.192204</v>
      </c>
      <c r="X48">
        <v>14.663688</v>
      </c>
      <c r="Y48">
        <v>15.141544</v>
      </c>
      <c r="Z48">
        <v>15.624432000000001</v>
      </c>
      <c r="AA48">
        <v>16.103663999999998</v>
      </c>
      <c r="AB48">
        <v>16.571552000000001</v>
      </c>
      <c r="AC48">
        <v>17.043500999999999</v>
      </c>
      <c r="AD48">
        <v>17.538418</v>
      </c>
      <c r="AE48">
        <v>18.048683</v>
      </c>
      <c r="AF48">
        <v>18.568145999999999</v>
      </c>
      <c r="AG48">
        <v>19.100059999999999</v>
      </c>
      <c r="AH48">
        <v>19.637744999999999</v>
      </c>
      <c r="AI48" s="32">
        <v>8.9999999999999993E-3</v>
      </c>
    </row>
    <row r="49" spans="1:35">
      <c r="A49" t="s">
        <v>1744</v>
      </c>
      <c r="B49" t="s">
        <v>2760</v>
      </c>
      <c r="C49" t="s">
        <v>2761</v>
      </c>
      <c r="D49" t="s">
        <v>273</v>
      </c>
      <c r="F49">
        <v>99.547248999999994</v>
      </c>
      <c r="G49">
        <v>100.084305</v>
      </c>
      <c r="H49">
        <v>100.882362</v>
      </c>
      <c r="I49">
        <v>101.991714</v>
      </c>
      <c r="J49">
        <v>103.38434599999999</v>
      </c>
      <c r="K49">
        <v>103.89450100000001</v>
      </c>
      <c r="L49">
        <v>104.32957500000001</v>
      </c>
      <c r="M49">
        <v>104.79064200000001</v>
      </c>
      <c r="N49">
        <v>105.01428199999999</v>
      </c>
      <c r="O49">
        <v>105.125404</v>
      </c>
      <c r="P49">
        <v>105.40430499999999</v>
      </c>
      <c r="Q49">
        <v>105.764008</v>
      </c>
      <c r="R49">
        <v>105.83466300000001</v>
      </c>
      <c r="S49">
        <v>105.710251</v>
      </c>
      <c r="T49">
        <v>105.57182299999999</v>
      </c>
      <c r="U49">
        <v>105.598106</v>
      </c>
      <c r="V49">
        <v>105.883499</v>
      </c>
      <c r="W49">
        <v>106.41124000000001</v>
      </c>
      <c r="X49">
        <v>107.10965</v>
      </c>
      <c r="Y49">
        <v>107.802002</v>
      </c>
      <c r="Z49">
        <v>108.486053</v>
      </c>
      <c r="AA49">
        <v>109.11676</v>
      </c>
      <c r="AB49">
        <v>109.650085</v>
      </c>
      <c r="AC49">
        <v>110.16027099999999</v>
      </c>
      <c r="AD49">
        <v>110.734573</v>
      </c>
      <c r="AE49">
        <v>111.342468</v>
      </c>
      <c r="AF49">
        <v>111.962318</v>
      </c>
      <c r="AG49">
        <v>112.612503</v>
      </c>
      <c r="AH49">
        <v>113.26402299999999</v>
      </c>
      <c r="AI49" s="32">
        <v>5.0000000000000001E-3</v>
      </c>
    </row>
    <row r="50" spans="1:35">
      <c r="A50" t="s">
        <v>1011</v>
      </c>
      <c r="B50" t="s">
        <v>2762</v>
      </c>
      <c r="C50" t="s">
        <v>2763</v>
      </c>
      <c r="D50" t="s">
        <v>273</v>
      </c>
      <c r="F50">
        <v>154.63398699999999</v>
      </c>
      <c r="G50">
        <v>152.09498600000001</v>
      </c>
      <c r="H50">
        <v>150.40310700000001</v>
      </c>
      <c r="I50">
        <v>149.30912799999999</v>
      </c>
      <c r="J50">
        <v>148.801514</v>
      </c>
      <c r="K50">
        <v>147.321991</v>
      </c>
      <c r="L50">
        <v>146.05694600000001</v>
      </c>
      <c r="M50">
        <v>145.116501</v>
      </c>
      <c r="N50">
        <v>144.13964799999999</v>
      </c>
      <c r="O50">
        <v>143.191925</v>
      </c>
      <c r="P50">
        <v>142.71069299999999</v>
      </c>
      <c r="Q50">
        <v>142.48658800000001</v>
      </c>
      <c r="R50">
        <v>141.925659</v>
      </c>
      <c r="S50">
        <v>141.15089399999999</v>
      </c>
      <c r="T50">
        <v>140.47680700000001</v>
      </c>
      <c r="U50">
        <v>140.155304</v>
      </c>
      <c r="V50">
        <v>140.272659</v>
      </c>
      <c r="W50">
        <v>140.75672900000001</v>
      </c>
      <c r="X50">
        <v>141.40477000000001</v>
      </c>
      <c r="Y50">
        <v>142.00250199999999</v>
      </c>
      <c r="Z50">
        <v>142.608093</v>
      </c>
      <c r="AA50">
        <v>143.12103300000001</v>
      </c>
      <c r="AB50">
        <v>143.46198999999999</v>
      </c>
      <c r="AC50">
        <v>143.76809700000001</v>
      </c>
      <c r="AD50">
        <v>144.16400100000001</v>
      </c>
      <c r="AE50">
        <v>144.63601700000001</v>
      </c>
      <c r="AF50">
        <v>145.160934</v>
      </c>
      <c r="AG50">
        <v>145.67941300000001</v>
      </c>
      <c r="AH50">
        <v>146.207031</v>
      </c>
      <c r="AI50" s="32">
        <v>-2E-3</v>
      </c>
    </row>
    <row r="51" spans="1:35">
      <c r="A51" t="s">
        <v>188</v>
      </c>
    </row>
    <row r="52" spans="1:35">
      <c r="A52" t="s">
        <v>737</v>
      </c>
      <c r="B52" t="s">
        <v>2764</v>
      </c>
      <c r="C52" t="s">
        <v>2765</v>
      </c>
      <c r="D52" t="s">
        <v>273</v>
      </c>
      <c r="F52">
        <v>51.717686</v>
      </c>
      <c r="G52">
        <v>52.413936999999997</v>
      </c>
      <c r="H52">
        <v>53.034408999999997</v>
      </c>
      <c r="I52">
        <v>54.100948000000002</v>
      </c>
      <c r="J52">
        <v>55.411284999999999</v>
      </c>
      <c r="K52">
        <v>56.196621</v>
      </c>
      <c r="L52">
        <v>56.944622000000003</v>
      </c>
      <c r="M52">
        <v>57.482886999999998</v>
      </c>
      <c r="N52">
        <v>57.94923</v>
      </c>
      <c r="O52">
        <v>58.397101999999997</v>
      </c>
      <c r="P52">
        <v>58.978805999999999</v>
      </c>
      <c r="Q52">
        <v>59.442059</v>
      </c>
      <c r="R52">
        <v>59.697144000000002</v>
      </c>
      <c r="S52">
        <v>59.918407000000002</v>
      </c>
      <c r="T52">
        <v>60.065964000000001</v>
      </c>
      <c r="U52">
        <v>60.277831999999997</v>
      </c>
      <c r="V52">
        <v>60.541545999999997</v>
      </c>
      <c r="W52">
        <v>60.742508000000001</v>
      </c>
      <c r="X52">
        <v>61.006068999999997</v>
      </c>
      <c r="Y52">
        <v>61.262115000000001</v>
      </c>
      <c r="Z52">
        <v>61.535606000000001</v>
      </c>
      <c r="AA52">
        <v>61.792842999999998</v>
      </c>
      <c r="AB52">
        <v>62.031379999999999</v>
      </c>
      <c r="AC52">
        <v>62.273009999999999</v>
      </c>
      <c r="AD52">
        <v>62.596626000000001</v>
      </c>
      <c r="AE52">
        <v>62.961078999999998</v>
      </c>
      <c r="AF52">
        <v>63.311115000000001</v>
      </c>
      <c r="AG52">
        <v>63.728230000000003</v>
      </c>
      <c r="AH52">
        <v>64.290756000000002</v>
      </c>
      <c r="AI52" s="32">
        <v>8.0000000000000002E-3</v>
      </c>
    </row>
    <row r="53" spans="1:35">
      <c r="A53" t="s">
        <v>245</v>
      </c>
      <c r="B53" t="s">
        <v>2766</v>
      </c>
      <c r="C53" t="s">
        <v>2767</v>
      </c>
      <c r="D53" t="s">
        <v>273</v>
      </c>
      <c r="F53">
        <v>34.813164</v>
      </c>
      <c r="G53">
        <v>34.524287999999999</v>
      </c>
      <c r="H53">
        <v>34.014198</v>
      </c>
      <c r="I53">
        <v>33.750988</v>
      </c>
      <c r="J53">
        <v>33.787548000000001</v>
      </c>
      <c r="K53">
        <v>34.085323000000002</v>
      </c>
      <c r="L53">
        <v>34.241962000000001</v>
      </c>
      <c r="M53">
        <v>34.320473</v>
      </c>
      <c r="N53">
        <v>34.328772999999998</v>
      </c>
      <c r="O53">
        <v>34.328837999999998</v>
      </c>
      <c r="P53">
        <v>34.445278000000002</v>
      </c>
      <c r="Q53">
        <v>34.507216999999997</v>
      </c>
      <c r="R53">
        <v>34.489876000000002</v>
      </c>
      <c r="S53">
        <v>34.494262999999997</v>
      </c>
      <c r="T53">
        <v>34.487063999999997</v>
      </c>
      <c r="U53">
        <v>34.558998000000003</v>
      </c>
      <c r="V53">
        <v>34.688918999999999</v>
      </c>
      <c r="W53">
        <v>34.817211</v>
      </c>
      <c r="X53">
        <v>34.970844</v>
      </c>
      <c r="Y53">
        <v>35.141055999999999</v>
      </c>
      <c r="Z53">
        <v>35.334144999999999</v>
      </c>
      <c r="AA53">
        <v>35.553607999999997</v>
      </c>
      <c r="AB53">
        <v>35.778236</v>
      </c>
      <c r="AC53">
        <v>36.002406999999998</v>
      </c>
      <c r="AD53">
        <v>36.272179000000001</v>
      </c>
      <c r="AE53">
        <v>36.565658999999997</v>
      </c>
      <c r="AF53">
        <v>36.847777999999998</v>
      </c>
      <c r="AG53">
        <v>37.146068999999997</v>
      </c>
      <c r="AH53">
        <v>37.522060000000003</v>
      </c>
      <c r="AI53" s="32">
        <v>3.0000000000000001E-3</v>
      </c>
    </row>
    <row r="54" spans="1:35">
      <c r="A54" t="s">
        <v>252</v>
      </c>
      <c r="B54" t="s">
        <v>2768</v>
      </c>
      <c r="C54" t="s">
        <v>2769</v>
      </c>
      <c r="D54" t="s">
        <v>273</v>
      </c>
      <c r="F54">
        <v>8.2999999999999998E-5</v>
      </c>
      <c r="G54">
        <v>6.0029999999999997E-3</v>
      </c>
      <c r="H54">
        <v>1.1818E-2</v>
      </c>
      <c r="I54">
        <v>1.7534000000000001E-2</v>
      </c>
      <c r="J54">
        <v>2.3442999999999999E-2</v>
      </c>
      <c r="K54">
        <v>2.9012E-2</v>
      </c>
      <c r="L54">
        <v>3.4540000000000001E-2</v>
      </c>
      <c r="M54">
        <v>4.0638000000000001E-2</v>
      </c>
      <c r="N54">
        <v>4.5418E-2</v>
      </c>
      <c r="O54">
        <v>5.0842999999999999E-2</v>
      </c>
      <c r="P54">
        <v>5.7272000000000003E-2</v>
      </c>
      <c r="Q54">
        <v>6.4630000000000007E-2</v>
      </c>
      <c r="R54">
        <v>7.2790999999999995E-2</v>
      </c>
      <c r="S54">
        <v>8.2072000000000006E-2</v>
      </c>
      <c r="T54">
        <v>9.2707999999999999E-2</v>
      </c>
      <c r="U54">
        <v>0.10530200000000001</v>
      </c>
      <c r="V54">
        <v>0.12026199999999999</v>
      </c>
      <c r="W54">
        <v>0.137651</v>
      </c>
      <c r="X54">
        <v>0.157888</v>
      </c>
      <c r="Y54">
        <v>0.180872</v>
      </c>
      <c r="Z54">
        <v>0.20671400000000001</v>
      </c>
      <c r="AA54">
        <v>0.23544699999999999</v>
      </c>
      <c r="AB54">
        <v>0.26687300000000003</v>
      </c>
      <c r="AC54">
        <v>0.30111100000000002</v>
      </c>
      <c r="AD54">
        <v>0.33838499999999999</v>
      </c>
      <c r="AE54">
        <v>0.378195</v>
      </c>
      <c r="AF54">
        <v>0.419763</v>
      </c>
      <c r="AG54">
        <v>0.46323199999999998</v>
      </c>
      <c r="AH54">
        <v>0.50883800000000001</v>
      </c>
      <c r="AI54" s="32">
        <v>0.36499999999999999</v>
      </c>
    </row>
    <row r="55" spans="1:35">
      <c r="A55" t="s">
        <v>261</v>
      </c>
      <c r="B55" t="s">
        <v>2770</v>
      </c>
      <c r="C55" t="s">
        <v>2771</v>
      </c>
      <c r="D55" t="s">
        <v>273</v>
      </c>
      <c r="F55">
        <v>8.2286999999999999E-2</v>
      </c>
      <c r="G55">
        <v>7.6387999999999998E-2</v>
      </c>
      <c r="H55">
        <v>7.0837999999999998E-2</v>
      </c>
      <c r="I55">
        <v>6.3034999999999994E-2</v>
      </c>
      <c r="J55">
        <v>5.5190999999999997E-2</v>
      </c>
      <c r="K55">
        <v>4.8587999999999999E-2</v>
      </c>
      <c r="L55">
        <v>4.3872000000000001E-2</v>
      </c>
      <c r="M55">
        <v>3.9718999999999997E-2</v>
      </c>
      <c r="N55">
        <v>3.5532000000000001E-2</v>
      </c>
      <c r="O55">
        <v>3.1558000000000003E-2</v>
      </c>
      <c r="P55">
        <v>2.8025999999999999E-2</v>
      </c>
      <c r="Q55">
        <v>2.4915E-2</v>
      </c>
      <c r="R55">
        <v>2.2168E-2</v>
      </c>
      <c r="S55">
        <v>1.9909E-2</v>
      </c>
      <c r="T55">
        <v>1.7824E-2</v>
      </c>
      <c r="U55">
        <v>1.5911999999999999E-2</v>
      </c>
      <c r="V55">
        <v>1.4262E-2</v>
      </c>
      <c r="W55">
        <v>1.29E-2</v>
      </c>
      <c r="X55">
        <v>1.1752E-2</v>
      </c>
      <c r="Y55">
        <v>1.0692999999999999E-2</v>
      </c>
      <c r="Z55">
        <v>9.7190000000000002E-3</v>
      </c>
      <c r="AA55">
        <v>8.8269999999999998E-3</v>
      </c>
      <c r="AB55">
        <v>8.0160000000000006E-3</v>
      </c>
      <c r="AC55">
        <v>7.2579999999999997E-3</v>
      </c>
      <c r="AD55">
        <v>6.3769999999999999E-3</v>
      </c>
      <c r="AE55">
        <v>5.3099999999999996E-3</v>
      </c>
      <c r="AF55">
        <v>4.3660000000000001E-3</v>
      </c>
      <c r="AG55">
        <v>3.4659999999999999E-3</v>
      </c>
      <c r="AH55">
        <v>2.7780000000000001E-3</v>
      </c>
      <c r="AI55" s="32">
        <v>-0.114</v>
      </c>
    </row>
    <row r="56" spans="1:35">
      <c r="A56" t="s">
        <v>738</v>
      </c>
      <c r="B56" t="s">
        <v>2772</v>
      </c>
      <c r="C56" t="s">
        <v>2773</v>
      </c>
      <c r="D56" t="s">
        <v>273</v>
      </c>
      <c r="F56">
        <v>15.398766999999999</v>
      </c>
      <c r="G56">
        <v>14.384566</v>
      </c>
      <c r="H56">
        <v>13.220724000000001</v>
      </c>
      <c r="I56">
        <v>12.420685000000001</v>
      </c>
      <c r="J56">
        <v>11.700251</v>
      </c>
      <c r="K56">
        <v>11.309018999999999</v>
      </c>
      <c r="L56">
        <v>11.007885</v>
      </c>
      <c r="M56">
        <v>10.934968</v>
      </c>
      <c r="N56">
        <v>10.875622999999999</v>
      </c>
      <c r="O56">
        <v>10.875476000000001</v>
      </c>
      <c r="P56">
        <v>10.957039999999999</v>
      </c>
      <c r="Q56">
        <v>11.091353</v>
      </c>
      <c r="R56">
        <v>11.243194000000001</v>
      </c>
      <c r="S56">
        <v>11.462101000000001</v>
      </c>
      <c r="T56">
        <v>11.712192</v>
      </c>
      <c r="U56">
        <v>12.030602</v>
      </c>
      <c r="V56">
        <v>12.393787</v>
      </c>
      <c r="W56">
        <v>12.776002999999999</v>
      </c>
      <c r="X56">
        <v>13.181653000000001</v>
      </c>
      <c r="Y56">
        <v>13.588577000000001</v>
      </c>
      <c r="Z56">
        <v>13.982295000000001</v>
      </c>
      <c r="AA56">
        <v>14.350991</v>
      </c>
      <c r="AB56">
        <v>14.680471000000001</v>
      </c>
      <c r="AC56">
        <v>14.988163</v>
      </c>
      <c r="AD56">
        <v>15.298442</v>
      </c>
      <c r="AE56">
        <v>15.590885</v>
      </c>
      <c r="AF56">
        <v>15.857104</v>
      </c>
      <c r="AG56">
        <v>16.112196000000001</v>
      </c>
      <c r="AH56">
        <v>16.389751</v>
      </c>
      <c r="AI56" s="32">
        <v>2E-3</v>
      </c>
    </row>
    <row r="57" spans="1:35">
      <c r="A57" t="s">
        <v>739</v>
      </c>
      <c r="B57" t="s">
        <v>2774</v>
      </c>
      <c r="C57" t="s">
        <v>2775</v>
      </c>
      <c r="D57" t="s">
        <v>273</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t="s">
        <v>112</v>
      </c>
    </row>
    <row r="58" spans="1:35">
      <c r="A58" t="s">
        <v>741</v>
      </c>
      <c r="B58" t="s">
        <v>2776</v>
      </c>
      <c r="C58" t="s">
        <v>2777</v>
      </c>
      <c r="D58" t="s">
        <v>273</v>
      </c>
      <c r="F58">
        <v>0</v>
      </c>
      <c r="G58">
        <v>1.2361E-2</v>
      </c>
      <c r="H58">
        <v>2.4101999999999998E-2</v>
      </c>
      <c r="I58">
        <v>3.5229000000000003E-2</v>
      </c>
      <c r="J58">
        <v>4.6115999999999997E-2</v>
      </c>
      <c r="K58">
        <v>5.5775999999999999E-2</v>
      </c>
      <c r="L58">
        <v>6.4683000000000004E-2</v>
      </c>
      <c r="M58">
        <v>7.3900999999999994E-2</v>
      </c>
      <c r="N58">
        <v>7.9486000000000001E-2</v>
      </c>
      <c r="O58">
        <v>8.5474999999999995E-2</v>
      </c>
      <c r="P58">
        <v>9.2364000000000002E-2</v>
      </c>
      <c r="Q58">
        <v>0.100011</v>
      </c>
      <c r="R58">
        <v>0.10816000000000001</v>
      </c>
      <c r="S58">
        <v>0.117216</v>
      </c>
      <c r="T58">
        <v>0.12726999999999999</v>
      </c>
      <c r="U58">
        <v>0.13889599999999999</v>
      </c>
      <c r="V58">
        <v>0.15229699999999999</v>
      </c>
      <c r="W58">
        <v>0.16730500000000001</v>
      </c>
      <c r="X58">
        <v>0.18437000000000001</v>
      </c>
      <c r="Y58">
        <v>0.20325699999999999</v>
      </c>
      <c r="Z58">
        <v>0.223803</v>
      </c>
      <c r="AA58">
        <v>0.24573800000000001</v>
      </c>
      <c r="AB58">
        <v>0.26862999999999998</v>
      </c>
      <c r="AC58">
        <v>0.29245500000000002</v>
      </c>
      <c r="AD58">
        <v>0.31730700000000001</v>
      </c>
      <c r="AE58">
        <v>0.342584</v>
      </c>
      <c r="AF58">
        <v>0.36765700000000001</v>
      </c>
      <c r="AG58">
        <v>0.39278200000000002</v>
      </c>
      <c r="AH58">
        <v>0.41828799999999999</v>
      </c>
      <c r="AI58" t="s">
        <v>112</v>
      </c>
    </row>
    <row r="59" spans="1:35">
      <c r="A59" t="s">
        <v>740</v>
      </c>
      <c r="B59" t="s">
        <v>2778</v>
      </c>
      <c r="C59" t="s">
        <v>2779</v>
      </c>
      <c r="D59" t="s">
        <v>273</v>
      </c>
      <c r="F59">
        <v>0</v>
      </c>
      <c r="G59">
        <v>1.0956E-2</v>
      </c>
      <c r="H59">
        <v>2.1444000000000001E-2</v>
      </c>
      <c r="I59">
        <v>3.1660000000000001E-2</v>
      </c>
      <c r="J59">
        <v>4.1856999999999998E-2</v>
      </c>
      <c r="K59">
        <v>5.1083999999999997E-2</v>
      </c>
      <c r="L59">
        <v>5.9813999999999999E-2</v>
      </c>
      <c r="M59">
        <v>6.9025000000000003E-2</v>
      </c>
      <c r="N59">
        <v>7.5124999999999997E-2</v>
      </c>
      <c r="O59">
        <v>8.1587999999999994E-2</v>
      </c>
      <c r="P59">
        <v>8.8802000000000006E-2</v>
      </c>
      <c r="Q59">
        <v>9.6568000000000001E-2</v>
      </c>
      <c r="R59">
        <v>0.10462</v>
      </c>
      <c r="S59">
        <v>0.11324099999999999</v>
      </c>
      <c r="T59">
        <v>0.122502</v>
      </c>
      <c r="U59">
        <v>0.13290399999999999</v>
      </c>
      <c r="V59">
        <v>0.14464299999999999</v>
      </c>
      <c r="W59">
        <v>0.15751299999999999</v>
      </c>
      <c r="X59">
        <v>0.17191000000000001</v>
      </c>
      <c r="Y59">
        <v>0.18760499999999999</v>
      </c>
      <c r="Z59">
        <v>0.204536</v>
      </c>
      <c r="AA59">
        <v>0.2225</v>
      </c>
      <c r="AB59">
        <v>0.24115700000000001</v>
      </c>
      <c r="AC59">
        <v>0.260467</v>
      </c>
      <c r="AD59">
        <v>0.28057500000000002</v>
      </c>
      <c r="AE59">
        <v>0.30101899999999998</v>
      </c>
      <c r="AF59">
        <v>0.32130799999999998</v>
      </c>
      <c r="AG59">
        <v>0.34167999999999998</v>
      </c>
      <c r="AH59">
        <v>0.36244999999999999</v>
      </c>
      <c r="AI59" t="s">
        <v>112</v>
      </c>
    </row>
    <row r="60" spans="1:35">
      <c r="A60" t="s">
        <v>742</v>
      </c>
      <c r="B60" t="s">
        <v>2780</v>
      </c>
      <c r="C60" t="s">
        <v>2781</v>
      </c>
      <c r="D60" t="s">
        <v>273</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t="s">
        <v>112</v>
      </c>
    </row>
    <row r="61" spans="1:35">
      <c r="A61" t="s">
        <v>1768</v>
      </c>
      <c r="B61" t="s">
        <v>2782</v>
      </c>
      <c r="C61" t="s">
        <v>2783</v>
      </c>
      <c r="D61" t="s">
        <v>273</v>
      </c>
      <c r="F61">
        <v>102.01198599999999</v>
      </c>
      <c r="G61">
        <v>101.42849699999999</v>
      </c>
      <c r="H61">
        <v>100.397537</v>
      </c>
      <c r="I61">
        <v>100.42008199999999</v>
      </c>
      <c r="J61">
        <v>101.065697</v>
      </c>
      <c r="K61">
        <v>101.775436</v>
      </c>
      <c r="L61">
        <v>102.397369</v>
      </c>
      <c r="M61">
        <v>102.961609</v>
      </c>
      <c r="N61">
        <v>103.389183</v>
      </c>
      <c r="O61">
        <v>103.85086800000001</v>
      </c>
      <c r="P61">
        <v>104.647583</v>
      </c>
      <c r="Q61">
        <v>105.326759</v>
      </c>
      <c r="R61">
        <v>105.737961</v>
      </c>
      <c r="S61">
        <v>106.207207</v>
      </c>
      <c r="T61">
        <v>106.625519</v>
      </c>
      <c r="U61">
        <v>107.260445</v>
      </c>
      <c r="V61">
        <v>108.055717</v>
      </c>
      <c r="W61">
        <v>108.811089</v>
      </c>
      <c r="X61">
        <v>109.684494</v>
      </c>
      <c r="Y61">
        <v>110.574173</v>
      </c>
      <c r="Z61">
        <v>111.49681099999999</v>
      </c>
      <c r="AA61">
        <v>112.40994999999999</v>
      </c>
      <c r="AB61">
        <v>113.274773</v>
      </c>
      <c r="AC61">
        <v>114.12487</v>
      </c>
      <c r="AD61">
        <v>115.109894</v>
      </c>
      <c r="AE61">
        <v>116.14473</v>
      </c>
      <c r="AF61">
        <v>117.12908899999999</v>
      </c>
      <c r="AG61">
        <v>118.18765999999999</v>
      </c>
      <c r="AH61">
        <v>119.49492600000001</v>
      </c>
      <c r="AI61" s="32">
        <v>6.0000000000000001E-3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G4409"/>
  <sheetViews>
    <sheetView topLeftCell="B88" workbookViewId="0">
      <selection activeCell="X39" sqref="X39"/>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940</v>
      </c>
      <c r="B10" s="20" t="s">
        <v>941</v>
      </c>
      <c r="AF10" s="37" t="s">
        <v>821</v>
      </c>
    </row>
    <row r="11" spans="1:32" ht="15" customHeight="1">
      <c r="B11" s="17" t="s">
        <v>942</v>
      </c>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943</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944</v>
      </c>
    </row>
    <row r="16" spans="1:32" ht="15" customHeight="1">
      <c r="B16" s="23" t="s">
        <v>945</v>
      </c>
    </row>
    <row r="17" spans="1:32" ht="15" customHeight="1">
      <c r="A17" s="8" t="s">
        <v>946</v>
      </c>
      <c r="B17" s="24" t="s">
        <v>947</v>
      </c>
      <c r="C17" s="28">
        <f>'AEO 2023 Table 46 Raw'!F8</f>
        <v>49.466006999999998</v>
      </c>
      <c r="D17" s="28">
        <f>'AEO 2023 Table 46 Raw'!G8</f>
        <v>46.619698</v>
      </c>
      <c r="E17" s="28">
        <f>'AEO 2023 Table 46 Raw'!H8</f>
        <v>44.295555</v>
      </c>
      <c r="F17" s="28">
        <f>'AEO 2023 Table 46 Raw'!I8</f>
        <v>42.214077000000003</v>
      </c>
      <c r="G17" s="28">
        <f>'AEO 2023 Table 46 Raw'!J8</f>
        <v>40.394996999999996</v>
      </c>
      <c r="H17" s="28">
        <f>'AEO 2023 Table 46 Raw'!K8</f>
        <v>38.478470000000002</v>
      </c>
      <c r="I17" s="28">
        <f>'AEO 2023 Table 46 Raw'!L8</f>
        <v>36.816710999999998</v>
      </c>
      <c r="J17" s="28">
        <f>'AEO 2023 Table 46 Raw'!M8</f>
        <v>35.414054999999998</v>
      </c>
      <c r="K17" s="28">
        <f>'AEO 2023 Table 46 Raw'!N8</f>
        <v>34.183059999999998</v>
      </c>
      <c r="L17" s="28">
        <f>'AEO 2023 Table 46 Raw'!O8</f>
        <v>33.072498000000003</v>
      </c>
      <c r="M17" s="28">
        <f>'AEO 2023 Table 46 Raw'!P8</f>
        <v>32.211067</v>
      </c>
      <c r="N17" s="28">
        <f>'AEO 2023 Table 46 Raw'!Q8</f>
        <v>31.494395999999998</v>
      </c>
      <c r="O17" s="28">
        <f>'AEO 2023 Table 46 Raw'!R8</f>
        <v>30.740480000000002</v>
      </c>
      <c r="P17" s="28">
        <f>'AEO 2023 Table 46 Raw'!S8</f>
        <v>29.975055999999999</v>
      </c>
      <c r="Q17" s="28">
        <f>'AEO 2023 Table 46 Raw'!T8</f>
        <v>29.307186000000002</v>
      </c>
      <c r="R17" s="28">
        <f>'AEO 2023 Table 46 Raw'!U8</f>
        <v>28.795176999999999</v>
      </c>
      <c r="S17" s="28">
        <f>'AEO 2023 Table 46 Raw'!V8</f>
        <v>28.429549999999999</v>
      </c>
      <c r="T17" s="28">
        <f>'AEO 2023 Table 46 Raw'!W8</f>
        <v>28.163509000000001</v>
      </c>
      <c r="U17" s="28">
        <f>'AEO 2023 Table 46 Raw'!X8</f>
        <v>27.894558</v>
      </c>
      <c r="V17" s="28">
        <f>'AEO 2023 Table 46 Raw'!Y8</f>
        <v>27.594154</v>
      </c>
      <c r="W17" s="28">
        <f>'AEO 2023 Table 46 Raw'!Z8</f>
        <v>27.308109000000002</v>
      </c>
      <c r="X17" s="28">
        <f>'AEO 2023 Table 46 Raw'!AA8</f>
        <v>26.995598000000001</v>
      </c>
      <c r="Y17" s="28">
        <f>'AEO 2023 Table 46 Raw'!AB8</f>
        <v>26.631284999999998</v>
      </c>
      <c r="Z17" s="28">
        <f>'AEO 2023 Table 46 Raw'!AC8</f>
        <v>26.261372000000001</v>
      </c>
      <c r="AA17" s="28">
        <f>'AEO 2023 Table 46 Raw'!AD8</f>
        <v>25.912925999999999</v>
      </c>
      <c r="AB17" s="28">
        <f>'AEO 2023 Table 46 Raw'!AE8</f>
        <v>25.597389</v>
      </c>
      <c r="AC17" s="28">
        <f>'AEO 2023 Table 46 Raw'!AF8</f>
        <v>25.312645</v>
      </c>
      <c r="AD17" s="28">
        <f>'AEO 2023 Table 46 Raw'!AG8</f>
        <v>25.004356000000001</v>
      </c>
      <c r="AE17" s="28">
        <f>'AEO 2023 Table 46 Raw'!AH8</f>
        <v>24.704986999999999</v>
      </c>
      <c r="AF17" s="45">
        <f>'AEO 2023 Table 46 Raw'!AI8</f>
        <v>-2.4E-2</v>
      </c>
    </row>
    <row r="18" spans="1:32" ht="15" customHeight="1">
      <c r="A18" s="8" t="s">
        <v>948</v>
      </c>
      <c r="B18" s="24" t="s">
        <v>949</v>
      </c>
      <c r="C18" s="28">
        <f>'AEO 2023 Table 46 Raw'!F9</f>
        <v>0.111688</v>
      </c>
      <c r="D18" s="28">
        <f>'AEO 2023 Table 46 Raw'!G9</f>
        <v>9.6532999999999994E-2</v>
      </c>
      <c r="E18" s="28">
        <f>'AEO 2023 Table 46 Raw'!H9</f>
        <v>8.3162E-2</v>
      </c>
      <c r="F18" s="28">
        <f>'AEO 2023 Table 46 Raw'!I9</f>
        <v>7.1313000000000001E-2</v>
      </c>
      <c r="G18" s="28">
        <f>'AEO 2023 Table 46 Raw'!J9</f>
        <v>6.0877000000000001E-2</v>
      </c>
      <c r="H18" s="28">
        <f>'AEO 2023 Table 46 Raw'!K9</f>
        <v>5.1618999999999998E-2</v>
      </c>
      <c r="I18" s="28">
        <f>'AEO 2023 Table 46 Raw'!L9</f>
        <v>4.3394000000000002E-2</v>
      </c>
      <c r="J18" s="28">
        <f>'AEO 2023 Table 46 Raw'!M9</f>
        <v>3.6202999999999999E-2</v>
      </c>
      <c r="K18" s="28">
        <f>'AEO 2023 Table 46 Raw'!N9</f>
        <v>3.0032E-2</v>
      </c>
      <c r="L18" s="28">
        <f>'AEO 2023 Table 46 Raw'!O9</f>
        <v>2.4808E-2</v>
      </c>
      <c r="M18" s="28">
        <f>'AEO 2023 Table 46 Raw'!P9</f>
        <v>2.0456999999999999E-2</v>
      </c>
      <c r="N18" s="28">
        <f>'AEO 2023 Table 46 Raw'!Q9</f>
        <v>1.6912E-2</v>
      </c>
      <c r="O18" s="28">
        <f>'AEO 2023 Table 46 Raw'!R9</f>
        <v>1.4080000000000001E-2</v>
      </c>
      <c r="P18" s="28">
        <f>'AEO 2023 Table 46 Raw'!S9</f>
        <v>1.1854999999999999E-2</v>
      </c>
      <c r="Q18" s="28">
        <f>'AEO 2023 Table 46 Raw'!T9</f>
        <v>1.0115000000000001E-2</v>
      </c>
      <c r="R18" s="28">
        <f>'AEO 2023 Table 46 Raw'!U9</f>
        <v>8.7530000000000004E-3</v>
      </c>
      <c r="S18" s="28">
        <f>'AEO 2023 Table 46 Raw'!V9</f>
        <v>7.6899999999999998E-3</v>
      </c>
      <c r="T18" s="28">
        <f>'AEO 2023 Table 46 Raw'!W9</f>
        <v>6.8459999999999997E-3</v>
      </c>
      <c r="U18" s="28">
        <f>'AEO 2023 Table 46 Raw'!X9</f>
        <v>6.1370000000000001E-3</v>
      </c>
      <c r="V18" s="28">
        <f>'AEO 2023 Table 46 Raw'!Y9</f>
        <v>5.5189999999999996E-3</v>
      </c>
      <c r="W18" s="28">
        <f>'AEO 2023 Table 46 Raw'!Z9</f>
        <v>4.9779999999999998E-3</v>
      </c>
      <c r="X18" s="28">
        <f>'AEO 2023 Table 46 Raw'!AA9</f>
        <v>4.4980000000000003E-3</v>
      </c>
      <c r="Y18" s="28">
        <f>'AEO 2023 Table 46 Raw'!AB9</f>
        <v>4.0699999999999998E-3</v>
      </c>
      <c r="Z18" s="28">
        <f>'AEO 2023 Table 46 Raw'!AC9</f>
        <v>3.6849999999999999E-3</v>
      </c>
      <c r="AA18" s="28">
        <f>'AEO 2023 Table 46 Raw'!AD9</f>
        <v>3.339E-3</v>
      </c>
      <c r="AB18" s="28">
        <f>'AEO 2023 Table 46 Raw'!AE9</f>
        <v>3.0279999999999999E-3</v>
      </c>
      <c r="AC18" s="28">
        <f>'AEO 2023 Table 46 Raw'!AF9</f>
        <v>2.748E-3</v>
      </c>
      <c r="AD18" s="28">
        <f>'AEO 2023 Table 46 Raw'!AG9</f>
        <v>2.4970000000000001E-3</v>
      </c>
      <c r="AE18" s="28">
        <f>'AEO 2023 Table 46 Raw'!AH9</f>
        <v>2.2699999999999999E-3</v>
      </c>
      <c r="AF18" s="45">
        <f>'AEO 2023 Table 46 Raw'!AI9</f>
        <v>-0.13</v>
      </c>
    </row>
    <row r="19" spans="1:32" ht="15" customHeight="1">
      <c r="A19" s="8" t="s">
        <v>950</v>
      </c>
      <c r="B19" s="24" t="s">
        <v>951</v>
      </c>
      <c r="C19" s="28">
        <f>'AEO 2023 Table 46 Raw'!F10</f>
        <v>49.577694000000001</v>
      </c>
      <c r="D19" s="28">
        <f>'AEO 2023 Table 46 Raw'!G10</f>
        <v>46.716228000000001</v>
      </c>
      <c r="E19" s="28">
        <f>'AEO 2023 Table 46 Raw'!H10</f>
        <v>44.378715999999997</v>
      </c>
      <c r="F19" s="28">
        <f>'AEO 2023 Table 46 Raw'!I10</f>
        <v>42.285389000000002</v>
      </c>
      <c r="G19" s="28">
        <f>'AEO 2023 Table 46 Raw'!J10</f>
        <v>40.455874999999999</v>
      </c>
      <c r="H19" s="28">
        <f>'AEO 2023 Table 46 Raw'!K10</f>
        <v>38.530090000000001</v>
      </c>
      <c r="I19" s="28">
        <f>'AEO 2023 Table 46 Raw'!L10</f>
        <v>36.860106999999999</v>
      </c>
      <c r="J19" s="28">
        <f>'AEO 2023 Table 46 Raw'!M10</f>
        <v>35.450256000000003</v>
      </c>
      <c r="K19" s="28">
        <f>'AEO 2023 Table 46 Raw'!N10</f>
        <v>34.213093000000001</v>
      </c>
      <c r="L19" s="28">
        <f>'AEO 2023 Table 46 Raw'!O10</f>
        <v>33.097304999999999</v>
      </c>
      <c r="M19" s="28">
        <f>'AEO 2023 Table 46 Raw'!P10</f>
        <v>32.231524999999998</v>
      </c>
      <c r="N19" s="28">
        <f>'AEO 2023 Table 46 Raw'!Q10</f>
        <v>31.511309000000001</v>
      </c>
      <c r="O19" s="28">
        <f>'AEO 2023 Table 46 Raw'!R10</f>
        <v>30.754560000000001</v>
      </c>
      <c r="P19" s="28">
        <f>'AEO 2023 Table 46 Raw'!S10</f>
        <v>29.986910000000002</v>
      </c>
      <c r="Q19" s="28">
        <f>'AEO 2023 Table 46 Raw'!T10</f>
        <v>29.317301</v>
      </c>
      <c r="R19" s="28">
        <f>'AEO 2023 Table 46 Raw'!U10</f>
        <v>28.803930000000001</v>
      </c>
      <c r="S19" s="28">
        <f>'AEO 2023 Table 46 Raw'!V10</f>
        <v>28.437241</v>
      </c>
      <c r="T19" s="28">
        <f>'AEO 2023 Table 46 Raw'!W10</f>
        <v>28.170355000000001</v>
      </c>
      <c r="U19" s="28">
        <f>'AEO 2023 Table 46 Raw'!X10</f>
        <v>27.900696</v>
      </c>
      <c r="V19" s="28">
        <f>'AEO 2023 Table 46 Raw'!Y10</f>
        <v>27.599674</v>
      </c>
      <c r="W19" s="28">
        <f>'AEO 2023 Table 46 Raw'!Z10</f>
        <v>27.313086999999999</v>
      </c>
      <c r="X19" s="28">
        <f>'AEO 2023 Table 46 Raw'!AA10</f>
        <v>27.000095000000002</v>
      </c>
      <c r="Y19" s="28">
        <f>'AEO 2023 Table 46 Raw'!AB10</f>
        <v>26.635355000000001</v>
      </c>
      <c r="Z19" s="28">
        <f>'AEO 2023 Table 46 Raw'!AC10</f>
        <v>26.265056999999999</v>
      </c>
      <c r="AA19" s="28">
        <f>'AEO 2023 Table 46 Raw'!AD10</f>
        <v>25.916264999999999</v>
      </c>
      <c r="AB19" s="28">
        <f>'AEO 2023 Table 46 Raw'!AE10</f>
        <v>25.600418000000001</v>
      </c>
      <c r="AC19" s="28">
        <f>'AEO 2023 Table 46 Raw'!AF10</f>
        <v>25.315393</v>
      </c>
      <c r="AD19" s="28">
        <f>'AEO 2023 Table 46 Raw'!AG10</f>
        <v>25.006853</v>
      </c>
      <c r="AE19" s="28">
        <f>'AEO 2023 Table 46 Raw'!AH10</f>
        <v>24.707256000000001</v>
      </c>
      <c r="AF19" s="45">
        <f>'AEO 2023 Table 46 Raw'!AI10</f>
        <v>-2.5000000000000001E-2</v>
      </c>
    </row>
    <row r="20" spans="1:32" ht="15" customHeight="1">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45"/>
    </row>
    <row r="21" spans="1:32" ht="15" customHeight="1">
      <c r="B21" s="23" t="s">
        <v>952</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45"/>
    </row>
    <row r="22" spans="1:32" ht="15" customHeight="1">
      <c r="A22" s="8" t="s">
        <v>953</v>
      </c>
      <c r="B22" s="24" t="s">
        <v>954</v>
      </c>
      <c r="C22" s="28">
        <f>'AEO 2023 Table 46 Raw'!F12</f>
        <v>2.461112</v>
      </c>
      <c r="D22" s="28">
        <f>'AEO 2023 Table 46 Raw'!G12</f>
        <v>2.2103090000000001</v>
      </c>
      <c r="E22" s="28">
        <f>'AEO 2023 Table 46 Raw'!H12</f>
        <v>1.985196</v>
      </c>
      <c r="F22" s="28">
        <f>'AEO 2023 Table 46 Raw'!I12</f>
        <v>1.7855970000000001</v>
      </c>
      <c r="G22" s="28">
        <f>'AEO 2023 Table 46 Raw'!J12</f>
        <v>1.618082</v>
      </c>
      <c r="H22" s="28">
        <f>'AEO 2023 Table 46 Raw'!K12</f>
        <v>1.4676549999999999</v>
      </c>
      <c r="I22" s="28">
        <f>'AEO 2023 Table 46 Raw'!L12</f>
        <v>1.3403229999999999</v>
      </c>
      <c r="J22" s="28">
        <f>'AEO 2023 Table 46 Raw'!M12</f>
        <v>1.236246</v>
      </c>
      <c r="K22" s="28">
        <f>'AEO 2023 Table 46 Raw'!N12</f>
        <v>1.150493</v>
      </c>
      <c r="L22" s="28">
        <f>'AEO 2023 Table 46 Raw'!O12</f>
        <v>1.079925</v>
      </c>
      <c r="M22" s="28">
        <f>'AEO 2023 Table 46 Raw'!P12</f>
        <v>1.029307</v>
      </c>
      <c r="N22" s="28">
        <f>'AEO 2023 Table 46 Raw'!Q12</f>
        <v>0.99377700000000002</v>
      </c>
      <c r="O22" s="28">
        <f>'AEO 2023 Table 46 Raw'!R12</f>
        <v>0.96236699999999997</v>
      </c>
      <c r="P22" s="28">
        <f>'AEO 2023 Table 46 Raw'!S12</f>
        <v>0.93445199999999995</v>
      </c>
      <c r="Q22" s="28">
        <f>'AEO 2023 Table 46 Raw'!T12</f>
        <v>0.91421399999999997</v>
      </c>
      <c r="R22" s="28">
        <f>'AEO 2023 Table 46 Raw'!U12</f>
        <v>0.90237100000000003</v>
      </c>
      <c r="S22" s="28">
        <f>'AEO 2023 Table 46 Raw'!V12</f>
        <v>0.89766299999999999</v>
      </c>
      <c r="T22" s="28">
        <f>'AEO 2023 Table 46 Raw'!W12</f>
        <v>0.89760300000000004</v>
      </c>
      <c r="U22" s="28">
        <f>'AEO 2023 Table 46 Raw'!X12</f>
        <v>0.89686999999999995</v>
      </c>
      <c r="V22" s="28">
        <f>'AEO 2023 Table 46 Raw'!Y12</f>
        <v>0.89403699999999997</v>
      </c>
      <c r="W22" s="28">
        <f>'AEO 2023 Table 46 Raw'!Z12</f>
        <v>0.89149800000000001</v>
      </c>
      <c r="X22" s="28">
        <f>'AEO 2023 Table 46 Raw'!AA12</f>
        <v>0.88747399999999999</v>
      </c>
      <c r="Y22" s="28">
        <f>'AEO 2023 Table 46 Raw'!AB12</f>
        <v>0.88075599999999998</v>
      </c>
      <c r="Z22" s="28">
        <f>'AEO 2023 Table 46 Raw'!AC12</f>
        <v>0.87377800000000005</v>
      </c>
      <c r="AA22" s="28">
        <f>'AEO 2023 Table 46 Raw'!AD12</f>
        <v>0.86814100000000005</v>
      </c>
      <c r="AB22" s="28">
        <f>'AEO 2023 Table 46 Raw'!AE12</f>
        <v>0.86434100000000003</v>
      </c>
      <c r="AC22" s="28">
        <f>'AEO 2023 Table 46 Raw'!AF12</f>
        <v>0.86214599999999997</v>
      </c>
      <c r="AD22" s="28">
        <f>'AEO 2023 Table 46 Raw'!AG12</f>
        <v>0.85861799999999999</v>
      </c>
      <c r="AE22" s="28">
        <f>'AEO 2023 Table 46 Raw'!AH12</f>
        <v>0.85379300000000002</v>
      </c>
      <c r="AF22" s="45">
        <f>'AEO 2023 Table 46 Raw'!AI12</f>
        <v>-3.6999999999999998E-2</v>
      </c>
    </row>
    <row r="23" spans="1:32" ht="15" customHeight="1">
      <c r="A23" s="8" t="s">
        <v>955</v>
      </c>
      <c r="B23" s="24" t="s">
        <v>956</v>
      </c>
      <c r="C23" s="28">
        <f>'AEO 2023 Table 46 Raw'!F13</f>
        <v>8.2278000000000004E-2</v>
      </c>
      <c r="D23" s="28">
        <f>'AEO 2023 Table 46 Raw'!G13</f>
        <v>8.5696999999999995E-2</v>
      </c>
      <c r="E23" s="28">
        <f>'AEO 2023 Table 46 Raw'!H13</f>
        <v>9.0184E-2</v>
      </c>
      <c r="F23" s="28">
        <f>'AEO 2023 Table 46 Raw'!I13</f>
        <v>9.4142000000000003E-2</v>
      </c>
      <c r="G23" s="28">
        <f>'AEO 2023 Table 46 Raw'!J13</f>
        <v>9.7428000000000001E-2</v>
      </c>
      <c r="H23" s="28">
        <f>'AEO 2023 Table 46 Raw'!K13</f>
        <v>0.10066899999999999</v>
      </c>
      <c r="I23" s="28">
        <f>'AEO 2023 Table 46 Raw'!L13</f>
        <v>0.10408000000000001</v>
      </c>
      <c r="J23" s="28">
        <f>'AEO 2023 Table 46 Raw'!M13</f>
        <v>0.107796</v>
      </c>
      <c r="K23" s="28">
        <f>'AEO 2023 Table 46 Raw'!N13</f>
        <v>0.111692</v>
      </c>
      <c r="L23" s="28">
        <f>'AEO 2023 Table 46 Raw'!O13</f>
        <v>0.11568100000000001</v>
      </c>
      <c r="M23" s="28">
        <f>'AEO 2023 Table 46 Raw'!P13</f>
        <v>0.12048300000000001</v>
      </c>
      <c r="N23" s="28">
        <f>'AEO 2023 Table 46 Raw'!Q13</f>
        <v>0.12576999999999999</v>
      </c>
      <c r="O23" s="28">
        <f>'AEO 2023 Table 46 Raw'!R13</f>
        <v>0.13058400000000001</v>
      </c>
      <c r="P23" s="28">
        <f>'AEO 2023 Table 46 Raw'!S13</f>
        <v>0.135072</v>
      </c>
      <c r="Q23" s="28">
        <f>'AEO 2023 Table 46 Raw'!T13</f>
        <v>0.13986199999999999</v>
      </c>
      <c r="R23" s="28">
        <f>'AEO 2023 Table 46 Raw'!U13</f>
        <v>0.14538599999999999</v>
      </c>
      <c r="S23" s="28">
        <f>'AEO 2023 Table 46 Raw'!V13</f>
        <v>0.15171599999999999</v>
      </c>
      <c r="T23" s="28">
        <f>'AEO 2023 Table 46 Raw'!W13</f>
        <v>0.15862299999999999</v>
      </c>
      <c r="U23" s="28">
        <f>'AEO 2023 Table 46 Raw'!X13</f>
        <v>0.16536300000000001</v>
      </c>
      <c r="V23" s="28">
        <f>'AEO 2023 Table 46 Raw'!Y13</f>
        <v>0.171676</v>
      </c>
      <c r="W23" s="28">
        <f>'AEO 2023 Table 46 Raw'!Z13</f>
        <v>0.17796600000000001</v>
      </c>
      <c r="X23" s="28">
        <f>'AEO 2023 Table 46 Raw'!AA13</f>
        <v>0.18382599999999999</v>
      </c>
      <c r="Y23" s="28">
        <f>'AEO 2023 Table 46 Raw'!AB13</f>
        <v>0.18898699999999999</v>
      </c>
      <c r="Z23" s="28">
        <f>'AEO 2023 Table 46 Raw'!AC13</f>
        <v>0.19394500000000001</v>
      </c>
      <c r="AA23" s="28">
        <f>'AEO 2023 Table 46 Raw'!AD13</f>
        <v>0.19902</v>
      </c>
      <c r="AB23" s="28">
        <f>'AEO 2023 Table 46 Raw'!AE13</f>
        <v>0.20438600000000001</v>
      </c>
      <c r="AC23" s="28">
        <f>'AEO 2023 Table 46 Raw'!AF13</f>
        <v>0.21005799999999999</v>
      </c>
      <c r="AD23" s="28">
        <f>'AEO 2023 Table 46 Raw'!AG13</f>
        <v>0.21534700000000001</v>
      </c>
      <c r="AE23" s="28">
        <f>'AEO 2023 Table 46 Raw'!AH13</f>
        <v>0.22064600000000001</v>
      </c>
      <c r="AF23" s="45">
        <f>'AEO 2023 Table 46 Raw'!AI13</f>
        <v>3.5999999999999997E-2</v>
      </c>
    </row>
    <row r="24" spans="1:32" ht="15" customHeight="1">
      <c r="A24" s="8" t="s">
        <v>957</v>
      </c>
      <c r="B24" s="24" t="s">
        <v>958</v>
      </c>
      <c r="C24" s="28">
        <f>'AEO 2023 Table 46 Raw'!F14</f>
        <v>0.137378</v>
      </c>
      <c r="D24" s="28">
        <f>'AEO 2023 Table 46 Raw'!G14</f>
        <v>0.154861</v>
      </c>
      <c r="E24" s="28">
        <f>'AEO 2023 Table 46 Raw'!H14</f>
        <v>0.18635699999999999</v>
      </c>
      <c r="F24" s="28">
        <f>'AEO 2023 Table 46 Raw'!I14</f>
        <v>0.227322</v>
      </c>
      <c r="G24" s="28">
        <f>'AEO 2023 Table 46 Raw'!J14</f>
        <v>0.26983499999999999</v>
      </c>
      <c r="H24" s="28">
        <f>'AEO 2023 Table 46 Raw'!K14</f>
        <v>0.312718</v>
      </c>
      <c r="I24" s="28">
        <f>'AEO 2023 Table 46 Raw'!L14</f>
        <v>0.35735699999999998</v>
      </c>
      <c r="J24" s="28">
        <f>'AEO 2023 Table 46 Raw'!M14</f>
        <v>0.40442699999999998</v>
      </c>
      <c r="K24" s="28">
        <f>'AEO 2023 Table 46 Raw'!N14</f>
        <v>0.45291999999999999</v>
      </c>
      <c r="L24" s="28">
        <f>'AEO 2023 Table 46 Raw'!O14</f>
        <v>0.50208200000000003</v>
      </c>
      <c r="M24" s="28">
        <f>'AEO 2023 Table 46 Raw'!P14</f>
        <v>0.55627700000000002</v>
      </c>
      <c r="N24" s="28">
        <f>'AEO 2023 Table 46 Raw'!Q14</f>
        <v>0.61317100000000002</v>
      </c>
      <c r="O24" s="28">
        <f>'AEO 2023 Table 46 Raw'!R14</f>
        <v>0.666736</v>
      </c>
      <c r="P24" s="28">
        <f>'AEO 2023 Table 46 Raw'!S14</f>
        <v>0.717669</v>
      </c>
      <c r="Q24" s="28">
        <f>'AEO 2023 Table 46 Raw'!T14</f>
        <v>0.77018799999999998</v>
      </c>
      <c r="R24" s="28">
        <f>'AEO 2023 Table 46 Raw'!U14</f>
        <v>0.82734300000000005</v>
      </c>
      <c r="S24" s="28">
        <f>'AEO 2023 Table 46 Raw'!V14</f>
        <v>0.88985300000000001</v>
      </c>
      <c r="T24" s="28">
        <f>'AEO 2023 Table 46 Raw'!W14</f>
        <v>0.95657800000000004</v>
      </c>
      <c r="U24" s="28">
        <f>'AEO 2023 Table 46 Raw'!X14</f>
        <v>1.0225409999999999</v>
      </c>
      <c r="V24" s="28">
        <f>'AEO 2023 Table 46 Raw'!Y14</f>
        <v>1.0861050000000001</v>
      </c>
      <c r="W24" s="28">
        <f>'AEO 2023 Table 46 Raw'!Z14</f>
        <v>1.149972</v>
      </c>
      <c r="X24" s="28">
        <f>'AEO 2023 Table 46 Raw'!AA14</f>
        <v>1.2112909999999999</v>
      </c>
      <c r="Y24" s="28">
        <f>'AEO 2023 Table 46 Raw'!AB14</f>
        <v>1.2680290000000001</v>
      </c>
      <c r="Z24" s="28">
        <f>'AEO 2023 Table 46 Raw'!AC14</f>
        <v>1.3233820000000001</v>
      </c>
      <c r="AA24" s="28">
        <f>'AEO 2023 Table 46 Raw'!AD14</f>
        <v>1.379407</v>
      </c>
      <c r="AB24" s="28">
        <f>'AEO 2023 Table 46 Raw'!AE14</f>
        <v>1.4372229999999999</v>
      </c>
      <c r="AC24" s="28">
        <f>'AEO 2023 Table 46 Raw'!AF14</f>
        <v>1.4970140000000001</v>
      </c>
      <c r="AD24" s="28">
        <f>'AEO 2023 Table 46 Raw'!AG14</f>
        <v>1.553947</v>
      </c>
      <c r="AE24" s="28">
        <f>'AEO 2023 Table 46 Raw'!AH14</f>
        <v>1.6108560000000001</v>
      </c>
      <c r="AF24" s="45">
        <f>'AEO 2023 Table 46 Raw'!AI14</f>
        <v>9.1999999999999998E-2</v>
      </c>
    </row>
    <row r="25" spans="1:32" ht="15" customHeight="1">
      <c r="A25" s="8" t="s">
        <v>959</v>
      </c>
      <c r="B25" s="24" t="s">
        <v>960</v>
      </c>
      <c r="C25" s="28">
        <f>'AEO 2023 Table 46 Raw'!F15</f>
        <v>0.40151300000000001</v>
      </c>
      <c r="D25" s="28">
        <f>'AEO 2023 Table 46 Raw'!G15</f>
        <v>0.46051399999999998</v>
      </c>
      <c r="E25" s="28">
        <f>'AEO 2023 Table 46 Raw'!H15</f>
        <v>0.53044899999999995</v>
      </c>
      <c r="F25" s="28">
        <f>'AEO 2023 Table 46 Raw'!I15</f>
        <v>0.60993799999999998</v>
      </c>
      <c r="G25" s="28">
        <f>'AEO 2023 Table 46 Raw'!J15</f>
        <v>0.68546399999999996</v>
      </c>
      <c r="H25" s="28">
        <f>'AEO 2023 Table 46 Raw'!K15</f>
        <v>0.75662200000000002</v>
      </c>
      <c r="I25" s="28">
        <f>'AEO 2023 Table 46 Raw'!L15</f>
        <v>0.82606999999999997</v>
      </c>
      <c r="J25" s="28">
        <f>'AEO 2023 Table 46 Raw'!M15</f>
        <v>0.89533799999999997</v>
      </c>
      <c r="K25" s="28">
        <f>'AEO 2023 Table 46 Raw'!N15</f>
        <v>0.96288600000000002</v>
      </c>
      <c r="L25" s="28">
        <f>'AEO 2023 Table 46 Raw'!O15</f>
        <v>1.0279039999999999</v>
      </c>
      <c r="M25" s="28">
        <f>'AEO 2023 Table 46 Raw'!P15</f>
        <v>1.097982</v>
      </c>
      <c r="N25" s="28">
        <f>'AEO 2023 Table 46 Raw'!Q15</f>
        <v>1.16961</v>
      </c>
      <c r="O25" s="28">
        <f>'AEO 2023 Table 46 Raw'!R15</f>
        <v>1.233436</v>
      </c>
      <c r="P25" s="28">
        <f>'AEO 2023 Table 46 Raw'!S15</f>
        <v>1.291064</v>
      </c>
      <c r="Q25" s="28">
        <f>'AEO 2023 Table 46 Raw'!T15</f>
        <v>1.3493809999999999</v>
      </c>
      <c r="R25" s="28">
        <f>'AEO 2023 Table 46 Raw'!U15</f>
        <v>1.413192</v>
      </c>
      <c r="S25" s="28">
        <f>'AEO 2023 Table 46 Raw'!V15</f>
        <v>1.4839640000000001</v>
      </c>
      <c r="T25" s="28">
        <f>'AEO 2023 Table 46 Raw'!W15</f>
        <v>1.5600350000000001</v>
      </c>
      <c r="U25" s="28">
        <f>'AEO 2023 Table 46 Raw'!X15</f>
        <v>1.6341699999999999</v>
      </c>
      <c r="V25" s="28">
        <f>'AEO 2023 Table 46 Raw'!Y15</f>
        <v>1.7040979999999999</v>
      </c>
      <c r="W25" s="28">
        <f>'AEO 2023 Table 46 Raw'!Z15</f>
        <v>1.774011</v>
      </c>
      <c r="X25" s="28">
        <f>'AEO 2023 Table 46 Raw'!AA15</f>
        <v>1.8398829999999999</v>
      </c>
      <c r="Y25" s="28">
        <f>'AEO 2023 Table 46 Raw'!AB15</f>
        <v>1.8989780000000001</v>
      </c>
      <c r="Z25" s="28">
        <f>'AEO 2023 Table 46 Raw'!AC15</f>
        <v>1.9562390000000001</v>
      </c>
      <c r="AA25" s="28">
        <f>'AEO 2023 Table 46 Raw'!AD15</f>
        <v>2.0146959999999998</v>
      </c>
      <c r="AB25" s="28">
        <f>'AEO 2023 Table 46 Raw'!AE15</f>
        <v>2.0759669999999999</v>
      </c>
      <c r="AC25" s="28">
        <f>'AEO 2023 Table 46 Raw'!AF15</f>
        <v>2.1402369999999999</v>
      </c>
      <c r="AD25" s="28">
        <f>'AEO 2023 Table 46 Raw'!AG15</f>
        <v>2.200555</v>
      </c>
      <c r="AE25" s="28">
        <f>'AEO 2023 Table 46 Raw'!AH15</f>
        <v>2.2609300000000001</v>
      </c>
      <c r="AF25" s="45">
        <f>'AEO 2023 Table 46 Raw'!AI15</f>
        <v>6.4000000000000001E-2</v>
      </c>
    </row>
    <row r="26" spans="1:32" ht="15" customHeight="1">
      <c r="A26" s="8" t="s">
        <v>961</v>
      </c>
      <c r="B26" s="24" t="s">
        <v>962</v>
      </c>
      <c r="C26" s="28">
        <f>'AEO 2023 Table 46 Raw'!F16</f>
        <v>0.133383</v>
      </c>
      <c r="D26" s="28">
        <f>'AEO 2023 Table 46 Raw'!G16</f>
        <v>0.134821</v>
      </c>
      <c r="E26" s="28">
        <f>'AEO 2023 Table 46 Raw'!H16</f>
        <v>0.13941000000000001</v>
      </c>
      <c r="F26" s="28">
        <f>'AEO 2023 Table 46 Raw'!I16</f>
        <v>0.14457</v>
      </c>
      <c r="G26" s="28">
        <f>'AEO 2023 Table 46 Raw'!J16</f>
        <v>0.14922199999999999</v>
      </c>
      <c r="H26" s="28">
        <f>'AEO 2023 Table 46 Raw'!K16</f>
        <v>0.15324299999999999</v>
      </c>
      <c r="I26" s="28">
        <f>'AEO 2023 Table 46 Raw'!L16</f>
        <v>0.157113</v>
      </c>
      <c r="J26" s="28">
        <f>'AEO 2023 Table 46 Raw'!M16</f>
        <v>0.16105900000000001</v>
      </c>
      <c r="K26" s="28">
        <f>'AEO 2023 Table 46 Raw'!N16</f>
        <v>0.16500999999999999</v>
      </c>
      <c r="L26" s="28">
        <f>'AEO 2023 Table 46 Raw'!O16</f>
        <v>0.16892399999999999</v>
      </c>
      <c r="M26" s="28">
        <f>'AEO 2023 Table 46 Raw'!P16</f>
        <v>0.17376800000000001</v>
      </c>
      <c r="N26" s="28">
        <f>'AEO 2023 Table 46 Raw'!Q16</f>
        <v>0.17915800000000001</v>
      </c>
      <c r="O26" s="28">
        <f>'AEO 2023 Table 46 Raw'!R16</f>
        <v>0.18398400000000001</v>
      </c>
      <c r="P26" s="28">
        <f>'AEO 2023 Table 46 Raw'!S16</f>
        <v>0.18851499999999999</v>
      </c>
      <c r="Q26" s="28">
        <f>'AEO 2023 Table 46 Raw'!T16</f>
        <v>0.19351699999999999</v>
      </c>
      <c r="R26" s="28">
        <f>'AEO 2023 Table 46 Raw'!U16</f>
        <v>0.19953799999999999</v>
      </c>
      <c r="S26" s="28">
        <f>'AEO 2023 Table 46 Raw'!V16</f>
        <v>0.20671400000000001</v>
      </c>
      <c r="T26" s="28">
        <f>'AEO 2023 Table 46 Raw'!W16</f>
        <v>0.21479599999999999</v>
      </c>
      <c r="U26" s="28">
        <f>'AEO 2023 Table 46 Raw'!X16</f>
        <v>0.22287599999999999</v>
      </c>
      <c r="V26" s="28">
        <f>'AEO 2023 Table 46 Raw'!Y16</f>
        <v>0.23064000000000001</v>
      </c>
      <c r="W26" s="28">
        <f>'AEO 2023 Table 46 Raw'!Z16</f>
        <v>0.23851600000000001</v>
      </c>
      <c r="X26" s="28">
        <f>'AEO 2023 Table 46 Raw'!AA16</f>
        <v>0.24595900000000001</v>
      </c>
      <c r="Y26" s="28">
        <f>'AEO 2023 Table 46 Raw'!AB16</f>
        <v>0.25263400000000003</v>
      </c>
      <c r="Z26" s="28">
        <f>'AEO 2023 Table 46 Raw'!AC16</f>
        <v>0.25909100000000002</v>
      </c>
      <c r="AA26" s="28">
        <f>'AEO 2023 Table 46 Raw'!AD16</f>
        <v>0.26564399999999999</v>
      </c>
      <c r="AB26" s="28">
        <f>'AEO 2023 Table 46 Raw'!AE16</f>
        <v>0.27249800000000002</v>
      </c>
      <c r="AC26" s="28">
        <f>'AEO 2023 Table 46 Raw'!AF16</f>
        <v>0.27968799999999999</v>
      </c>
      <c r="AD26" s="28">
        <f>'AEO 2023 Table 46 Raw'!AG16</f>
        <v>0.28641800000000001</v>
      </c>
      <c r="AE26" s="28">
        <f>'AEO 2023 Table 46 Raw'!AH16</f>
        <v>0.293157</v>
      </c>
      <c r="AF26" s="45">
        <f>'AEO 2023 Table 46 Raw'!AI16</f>
        <v>2.9000000000000001E-2</v>
      </c>
    </row>
    <row r="27" spans="1:32" ht="15" customHeight="1">
      <c r="A27" s="8" t="s">
        <v>963</v>
      </c>
      <c r="B27" s="24" t="s">
        <v>964</v>
      </c>
      <c r="C27" s="28">
        <f>'AEO 2023 Table 46 Raw'!F17</f>
        <v>6.8515999999999994E-2</v>
      </c>
      <c r="D27" s="28">
        <f>'AEO 2023 Table 46 Raw'!G17</f>
        <v>6.9584999999999994E-2</v>
      </c>
      <c r="E27" s="28">
        <f>'AEO 2023 Table 46 Raw'!H17</f>
        <v>7.2609999999999994E-2</v>
      </c>
      <c r="F27" s="28">
        <f>'AEO 2023 Table 46 Raw'!I17</f>
        <v>7.6588000000000003E-2</v>
      </c>
      <c r="G27" s="28">
        <f>'AEO 2023 Table 46 Raw'!J17</f>
        <v>8.0639000000000002E-2</v>
      </c>
      <c r="H27" s="28">
        <f>'AEO 2023 Table 46 Raw'!K17</f>
        <v>8.4719000000000003E-2</v>
      </c>
      <c r="I27" s="28">
        <f>'AEO 2023 Table 46 Raw'!L17</f>
        <v>8.9145000000000002E-2</v>
      </c>
      <c r="J27" s="28">
        <f>'AEO 2023 Table 46 Raw'!M17</f>
        <v>9.4184000000000004E-2</v>
      </c>
      <c r="K27" s="28">
        <f>'AEO 2023 Table 46 Raw'!N17</f>
        <v>9.9724999999999994E-2</v>
      </c>
      <c r="L27" s="28">
        <f>'AEO 2023 Table 46 Raw'!O17</f>
        <v>0.105665</v>
      </c>
      <c r="M27" s="28">
        <f>'AEO 2023 Table 46 Raw'!P17</f>
        <v>0.112773</v>
      </c>
      <c r="N27" s="28">
        <f>'AEO 2023 Table 46 Raw'!Q17</f>
        <v>0.12064</v>
      </c>
      <c r="O27" s="28">
        <f>'AEO 2023 Table 46 Raw'!R17</f>
        <v>0.12822500000000001</v>
      </c>
      <c r="P27" s="28">
        <f>'AEO 2023 Table 46 Raw'!S17</f>
        <v>0.13562099999999999</v>
      </c>
      <c r="Q27" s="28">
        <f>'AEO 2023 Table 46 Raw'!T17</f>
        <v>0.143484</v>
      </c>
      <c r="R27" s="28">
        <f>'AEO 2023 Table 46 Raw'!U17</f>
        <v>0.15227199999999999</v>
      </c>
      <c r="S27" s="28">
        <f>'AEO 2023 Table 46 Raw'!V17</f>
        <v>0.16208600000000001</v>
      </c>
      <c r="T27" s="28">
        <f>'AEO 2023 Table 46 Raw'!W17</f>
        <v>0.17270199999999999</v>
      </c>
      <c r="U27" s="28">
        <f>'AEO 2023 Table 46 Raw'!X17</f>
        <v>0.18326000000000001</v>
      </c>
      <c r="V27" s="28">
        <f>'AEO 2023 Table 46 Raw'!Y17</f>
        <v>0.19347600000000001</v>
      </c>
      <c r="W27" s="28">
        <f>'AEO 2023 Table 46 Raw'!Z17</f>
        <v>0.20378499999999999</v>
      </c>
      <c r="X27" s="28">
        <f>'AEO 2023 Table 46 Raw'!AA17</f>
        <v>0.21368699999999999</v>
      </c>
      <c r="Y27" s="28">
        <f>'AEO 2023 Table 46 Raw'!AB17</f>
        <v>0.22284300000000001</v>
      </c>
      <c r="Z27" s="28">
        <f>'AEO 2023 Table 46 Raw'!AC17</f>
        <v>0.231791</v>
      </c>
      <c r="AA27" s="28">
        <f>'AEO 2023 Table 46 Raw'!AD17</f>
        <v>0.24085200000000001</v>
      </c>
      <c r="AB27" s="28">
        <f>'AEO 2023 Table 46 Raw'!AE17</f>
        <v>0.25020799999999999</v>
      </c>
      <c r="AC27" s="28">
        <f>'AEO 2023 Table 46 Raw'!AF17</f>
        <v>0.25989499999999999</v>
      </c>
      <c r="AD27" s="28">
        <f>'AEO 2023 Table 46 Raw'!AG17</f>
        <v>0.26912000000000003</v>
      </c>
      <c r="AE27" s="28">
        <f>'AEO 2023 Table 46 Raw'!AH17</f>
        <v>0.27834999999999999</v>
      </c>
      <c r="AF27" s="45">
        <f>'AEO 2023 Table 46 Raw'!AI17</f>
        <v>5.0999999999999997E-2</v>
      </c>
    </row>
    <row r="28" spans="1:32" ht="15" customHeight="1">
      <c r="A28" s="8" t="s">
        <v>965</v>
      </c>
      <c r="B28" s="24" t="s">
        <v>966</v>
      </c>
      <c r="C28" s="28">
        <f>'AEO 2023 Table 46 Raw'!F18</f>
        <v>0</v>
      </c>
      <c r="D28" s="28">
        <f>'AEO 2023 Table 46 Raw'!G18</f>
        <v>0</v>
      </c>
      <c r="E28" s="28">
        <f>'AEO 2023 Table 46 Raw'!H18</f>
        <v>0</v>
      </c>
      <c r="F28" s="28">
        <f>'AEO 2023 Table 46 Raw'!I18</f>
        <v>0</v>
      </c>
      <c r="G28" s="28">
        <f>'AEO 2023 Table 46 Raw'!J18</f>
        <v>0</v>
      </c>
      <c r="H28" s="28">
        <f>'AEO 2023 Table 46 Raw'!K18</f>
        <v>0</v>
      </c>
      <c r="I28" s="28">
        <f>'AEO 2023 Table 46 Raw'!L18</f>
        <v>0</v>
      </c>
      <c r="J28" s="28">
        <f>'AEO 2023 Table 46 Raw'!M18</f>
        <v>0</v>
      </c>
      <c r="K28" s="28">
        <f>'AEO 2023 Table 46 Raw'!N18</f>
        <v>0</v>
      </c>
      <c r="L28" s="28">
        <f>'AEO 2023 Table 46 Raw'!O18</f>
        <v>0</v>
      </c>
      <c r="M28" s="28">
        <f>'AEO 2023 Table 46 Raw'!P18</f>
        <v>0</v>
      </c>
      <c r="N28" s="28">
        <f>'AEO 2023 Table 46 Raw'!Q18</f>
        <v>0</v>
      </c>
      <c r="O28" s="28">
        <f>'AEO 2023 Table 46 Raw'!R18</f>
        <v>0</v>
      </c>
      <c r="P28" s="28">
        <f>'AEO 2023 Table 46 Raw'!S18</f>
        <v>0</v>
      </c>
      <c r="Q28" s="28">
        <f>'AEO 2023 Table 46 Raw'!T18</f>
        <v>0</v>
      </c>
      <c r="R28" s="28">
        <f>'AEO 2023 Table 46 Raw'!U18</f>
        <v>0</v>
      </c>
      <c r="S28" s="28">
        <f>'AEO 2023 Table 46 Raw'!V18</f>
        <v>0</v>
      </c>
      <c r="T28" s="28">
        <f>'AEO 2023 Table 46 Raw'!W18</f>
        <v>0</v>
      </c>
      <c r="U28" s="28">
        <f>'AEO 2023 Table 46 Raw'!X18</f>
        <v>0</v>
      </c>
      <c r="V28" s="28">
        <f>'AEO 2023 Table 46 Raw'!Y18</f>
        <v>0</v>
      </c>
      <c r="W28" s="28">
        <f>'AEO 2023 Table 46 Raw'!Z18</f>
        <v>0</v>
      </c>
      <c r="X28" s="28">
        <f>'AEO 2023 Table 46 Raw'!AA18</f>
        <v>0</v>
      </c>
      <c r="Y28" s="28">
        <f>'AEO 2023 Table 46 Raw'!AB18</f>
        <v>0</v>
      </c>
      <c r="Z28" s="28">
        <f>'AEO 2023 Table 46 Raw'!AC18</f>
        <v>0</v>
      </c>
      <c r="AA28" s="28">
        <f>'AEO 2023 Table 46 Raw'!AD18</f>
        <v>0</v>
      </c>
      <c r="AB28" s="28">
        <f>'AEO 2023 Table 46 Raw'!AE18</f>
        <v>0</v>
      </c>
      <c r="AC28" s="28">
        <f>'AEO 2023 Table 46 Raw'!AF18</f>
        <v>0</v>
      </c>
      <c r="AD28" s="28">
        <f>'AEO 2023 Table 46 Raw'!AG18</f>
        <v>0</v>
      </c>
      <c r="AE28" s="28">
        <f>'AEO 2023 Table 46 Raw'!AH18</f>
        <v>0</v>
      </c>
      <c r="AF28" s="45" t="str">
        <f>'AEO 2023 Table 46 Raw'!AI18</f>
        <v>- -</v>
      </c>
    </row>
    <row r="29" spans="1:32" ht="15" customHeight="1">
      <c r="A29" s="8" t="s">
        <v>967</v>
      </c>
      <c r="B29" s="24" t="s">
        <v>968</v>
      </c>
      <c r="C29" s="28">
        <f>'AEO 2023 Table 46 Raw'!F19</f>
        <v>2.0884179999999999</v>
      </c>
      <c r="D29" s="28">
        <f>'AEO 2023 Table 46 Raw'!G19</f>
        <v>2.0554230000000002</v>
      </c>
      <c r="E29" s="28">
        <f>'AEO 2023 Table 46 Raw'!H19</f>
        <v>2.0266060000000001</v>
      </c>
      <c r="F29" s="28">
        <f>'AEO 2023 Table 46 Raw'!I19</f>
        <v>1.99352</v>
      </c>
      <c r="G29" s="28">
        <f>'AEO 2023 Table 46 Raw'!J19</f>
        <v>1.9694149999999999</v>
      </c>
      <c r="H29" s="28">
        <f>'AEO 2023 Table 46 Raw'!K19</f>
        <v>1.9384250000000001</v>
      </c>
      <c r="I29" s="28">
        <f>'AEO 2023 Table 46 Raw'!L19</f>
        <v>1.9172</v>
      </c>
      <c r="J29" s="28">
        <f>'AEO 2023 Table 46 Raw'!M19</f>
        <v>1.90723</v>
      </c>
      <c r="K29" s="28">
        <f>'AEO 2023 Table 46 Raw'!N19</f>
        <v>1.9056679999999999</v>
      </c>
      <c r="L29" s="28">
        <f>'AEO 2023 Table 46 Raw'!O19</f>
        <v>1.910166</v>
      </c>
      <c r="M29" s="28">
        <f>'AEO 2023 Table 46 Raw'!P19</f>
        <v>1.929648</v>
      </c>
      <c r="N29" s="28">
        <f>'AEO 2023 Table 46 Raw'!Q19</f>
        <v>1.958029</v>
      </c>
      <c r="O29" s="28">
        <f>'AEO 2023 Table 46 Raw'!R19</f>
        <v>1.982791</v>
      </c>
      <c r="P29" s="28">
        <f>'AEO 2023 Table 46 Raw'!S19</f>
        <v>2.0052650000000001</v>
      </c>
      <c r="Q29" s="28">
        <f>'AEO 2023 Table 46 Raw'!T19</f>
        <v>2.032648</v>
      </c>
      <c r="R29" s="28">
        <f>'AEO 2023 Table 46 Raw'!U19</f>
        <v>2.06969</v>
      </c>
      <c r="S29" s="28">
        <f>'AEO 2023 Table 46 Raw'!V19</f>
        <v>2.1170339999999999</v>
      </c>
      <c r="T29" s="28">
        <f>'AEO 2023 Table 46 Raw'!W19</f>
        <v>2.1721699999999999</v>
      </c>
      <c r="U29" s="28">
        <f>'AEO 2023 Table 46 Raw'!X19</f>
        <v>2.226817</v>
      </c>
      <c r="V29" s="28">
        <f>'AEO 2023 Table 46 Raw'!Y19</f>
        <v>2.2782650000000002</v>
      </c>
      <c r="W29" s="28">
        <f>'AEO 2023 Table 46 Raw'!Z19</f>
        <v>2.330559</v>
      </c>
      <c r="X29" s="28">
        <f>'AEO 2023 Table 46 Raw'!AA19</f>
        <v>2.3792659999999999</v>
      </c>
      <c r="Y29" s="28">
        <f>'AEO 2023 Table 46 Raw'!AB19</f>
        <v>2.4213439999999999</v>
      </c>
      <c r="Z29" s="28">
        <f>'AEO 2023 Table 46 Raw'!AC19</f>
        <v>2.4613290000000001</v>
      </c>
      <c r="AA29" s="28">
        <f>'AEO 2023 Table 46 Raw'!AD19</f>
        <v>2.5019070000000001</v>
      </c>
      <c r="AB29" s="28">
        <f>'AEO 2023 Table 46 Raw'!AE19</f>
        <v>2.5446409999999999</v>
      </c>
      <c r="AC29" s="28">
        <f>'AEO 2023 Table 46 Raw'!AF19</f>
        <v>2.5898810000000001</v>
      </c>
      <c r="AD29" s="28">
        <f>'AEO 2023 Table 46 Raw'!AG19</f>
        <v>2.6312850000000001</v>
      </c>
      <c r="AE29" s="28">
        <f>'AEO 2023 Table 46 Raw'!AH19</f>
        <v>2.6727620000000001</v>
      </c>
      <c r="AF29" s="45">
        <f>'AEO 2023 Table 46 Raw'!AI19</f>
        <v>8.9999999999999993E-3</v>
      </c>
    </row>
    <row r="30" spans="1:32" ht="15" customHeight="1">
      <c r="A30" s="8" t="s">
        <v>969</v>
      </c>
      <c r="B30" s="24" t="s">
        <v>970</v>
      </c>
      <c r="C30" s="28">
        <f>'AEO 2023 Table 46 Raw'!F20</f>
        <v>8.4440000000000001E-2</v>
      </c>
      <c r="D30" s="28">
        <f>'AEO 2023 Table 46 Raw'!G20</f>
        <v>7.8244999999999995E-2</v>
      </c>
      <c r="E30" s="28">
        <f>'AEO 2023 Table 46 Raw'!H20</f>
        <v>7.1707999999999994E-2</v>
      </c>
      <c r="F30" s="28">
        <f>'AEO 2023 Table 46 Raw'!I20</f>
        <v>6.5062999999999996E-2</v>
      </c>
      <c r="G30" s="28">
        <f>'AEO 2023 Table 46 Raw'!J20</f>
        <v>5.8495999999999999E-2</v>
      </c>
      <c r="H30" s="28">
        <f>'AEO 2023 Table 46 Raw'!K20</f>
        <v>5.1991000000000002E-2</v>
      </c>
      <c r="I30" s="28">
        <f>'AEO 2023 Table 46 Raw'!L20</f>
        <v>4.5643999999999997E-2</v>
      </c>
      <c r="J30" s="28">
        <f>'AEO 2023 Table 46 Raw'!M20</f>
        <v>3.9710000000000002E-2</v>
      </c>
      <c r="K30" s="28">
        <f>'AEO 2023 Table 46 Raw'!N20</f>
        <v>3.4805999999999997E-2</v>
      </c>
      <c r="L30" s="28">
        <f>'AEO 2023 Table 46 Raw'!O20</f>
        <v>3.0196000000000001E-2</v>
      </c>
      <c r="M30" s="28">
        <f>'AEO 2023 Table 46 Raw'!P20</f>
        <v>2.6155999999999999E-2</v>
      </c>
      <c r="N30" s="28">
        <f>'AEO 2023 Table 46 Raw'!Q20</f>
        <v>2.2713000000000001E-2</v>
      </c>
      <c r="O30" s="28">
        <f>'AEO 2023 Table 46 Raw'!R20</f>
        <v>1.9885E-2</v>
      </c>
      <c r="P30" s="28">
        <f>'AEO 2023 Table 46 Raw'!S20</f>
        <v>1.7531000000000001E-2</v>
      </c>
      <c r="Q30" s="28">
        <f>'AEO 2023 Table 46 Raw'!T20</f>
        <v>1.5620999999999999E-2</v>
      </c>
      <c r="R30" s="28">
        <f>'AEO 2023 Table 46 Raw'!U20</f>
        <v>1.4361000000000001E-2</v>
      </c>
      <c r="S30" s="28">
        <f>'AEO 2023 Table 46 Raw'!V20</f>
        <v>1.3289E-2</v>
      </c>
      <c r="T30" s="28">
        <f>'AEO 2023 Table 46 Raw'!W20</f>
        <v>1.2399E-2</v>
      </c>
      <c r="U30" s="28">
        <f>'AEO 2023 Table 46 Raw'!X20</f>
        <v>1.1609E-2</v>
      </c>
      <c r="V30" s="28">
        <f>'AEO 2023 Table 46 Raw'!Y20</f>
        <v>1.0869999999999999E-2</v>
      </c>
      <c r="W30" s="28">
        <f>'AEO 2023 Table 46 Raw'!Z20</f>
        <v>1.0177E-2</v>
      </c>
      <c r="X30" s="28">
        <f>'AEO 2023 Table 46 Raw'!AA20</f>
        <v>9.5289999999999993E-3</v>
      </c>
      <c r="Y30" s="28">
        <f>'AEO 2023 Table 46 Raw'!AB20</f>
        <v>8.9219999999999994E-3</v>
      </c>
      <c r="Z30" s="28">
        <f>'AEO 2023 Table 46 Raw'!AC20</f>
        <v>8.3540000000000003E-3</v>
      </c>
      <c r="AA30" s="28">
        <f>'AEO 2023 Table 46 Raw'!AD20</f>
        <v>7.8209999999999998E-3</v>
      </c>
      <c r="AB30" s="28">
        <f>'AEO 2023 Table 46 Raw'!AE20</f>
        <v>7.3229999999999996E-3</v>
      </c>
      <c r="AC30" s="28">
        <f>'AEO 2023 Table 46 Raw'!AF20</f>
        <v>6.8570000000000002E-3</v>
      </c>
      <c r="AD30" s="28">
        <f>'AEO 2023 Table 46 Raw'!AG20</f>
        <v>6.4200000000000004E-3</v>
      </c>
      <c r="AE30" s="28">
        <f>'AEO 2023 Table 46 Raw'!AH20</f>
        <v>6.0109999999999999E-3</v>
      </c>
      <c r="AF30" s="45">
        <f>'AEO 2023 Table 46 Raw'!AI20</f>
        <v>-0.09</v>
      </c>
    </row>
    <row r="31" spans="1:32" ht="15" customHeight="1">
      <c r="A31" s="8" t="s">
        <v>971</v>
      </c>
      <c r="B31" s="24" t="s">
        <v>972</v>
      </c>
      <c r="C31" s="28">
        <f>'AEO 2023 Table 46 Raw'!F21</f>
        <v>2.2590000000000002E-3</v>
      </c>
      <c r="D31" s="28">
        <f>'AEO 2023 Table 46 Raw'!G21</f>
        <v>1.944E-3</v>
      </c>
      <c r="E31" s="28">
        <f>'AEO 2023 Table 46 Raw'!H21</f>
        <v>1.7600000000000001E-3</v>
      </c>
      <c r="F31" s="28">
        <f>'AEO 2023 Table 46 Raw'!I21</f>
        <v>1.6479999999999999E-3</v>
      </c>
      <c r="G31" s="28">
        <f>'AEO 2023 Table 46 Raw'!J21</f>
        <v>1.5430000000000001E-3</v>
      </c>
      <c r="H31" s="28">
        <f>'AEO 2023 Table 46 Raw'!K21</f>
        <v>1.4450000000000001E-3</v>
      </c>
      <c r="I31" s="28">
        <f>'AEO 2023 Table 46 Raw'!L21</f>
        <v>1.353E-3</v>
      </c>
      <c r="J31" s="28">
        <f>'AEO 2023 Table 46 Raw'!M21</f>
        <v>1.266E-3</v>
      </c>
      <c r="K31" s="28">
        <f>'AEO 2023 Table 46 Raw'!N21</f>
        <v>1.186E-3</v>
      </c>
      <c r="L31" s="28">
        <f>'AEO 2023 Table 46 Raw'!O21</f>
        <v>1.1100000000000001E-3</v>
      </c>
      <c r="M31" s="28">
        <f>'AEO 2023 Table 46 Raw'!P21</f>
        <v>1.0399999999999999E-3</v>
      </c>
      <c r="N31" s="28">
        <f>'AEO 2023 Table 46 Raw'!Q21</f>
        <v>9.7300000000000002E-4</v>
      </c>
      <c r="O31" s="28">
        <f>'AEO 2023 Table 46 Raw'!R21</f>
        <v>9.1100000000000003E-4</v>
      </c>
      <c r="P31" s="28">
        <f>'AEO 2023 Table 46 Raw'!S21</f>
        <v>8.5300000000000003E-4</v>
      </c>
      <c r="Q31" s="28">
        <f>'AEO 2023 Table 46 Raw'!T21</f>
        <v>7.9900000000000001E-4</v>
      </c>
      <c r="R31" s="28">
        <f>'AEO 2023 Table 46 Raw'!U21</f>
        <v>7.4799999999999997E-4</v>
      </c>
      <c r="S31" s="28">
        <f>'AEO 2023 Table 46 Raw'!V21</f>
        <v>6.9999999999999999E-4</v>
      </c>
      <c r="T31" s="28">
        <f>'AEO 2023 Table 46 Raw'!W21</f>
        <v>6.5600000000000001E-4</v>
      </c>
      <c r="U31" s="28">
        <f>'AEO 2023 Table 46 Raw'!X21</f>
        <v>6.1399999999999996E-4</v>
      </c>
      <c r="V31" s="28">
        <f>'AEO 2023 Table 46 Raw'!Y21</f>
        <v>5.7499999999999999E-4</v>
      </c>
      <c r="W31" s="28">
        <f>'AEO 2023 Table 46 Raw'!Z21</f>
        <v>5.3799999999999996E-4</v>
      </c>
      <c r="X31" s="28">
        <f>'AEO 2023 Table 46 Raw'!AA21</f>
        <v>5.04E-4</v>
      </c>
      <c r="Y31" s="28">
        <f>'AEO 2023 Table 46 Raw'!AB21</f>
        <v>4.7199999999999998E-4</v>
      </c>
      <c r="Z31" s="28">
        <f>'AEO 2023 Table 46 Raw'!AC21</f>
        <v>4.4200000000000001E-4</v>
      </c>
      <c r="AA31" s="28">
        <f>'AEO 2023 Table 46 Raw'!AD21</f>
        <v>4.1399999999999998E-4</v>
      </c>
      <c r="AB31" s="28">
        <f>'AEO 2023 Table 46 Raw'!AE21</f>
        <v>3.8699999999999997E-4</v>
      </c>
      <c r="AC31" s="28">
        <f>'AEO 2023 Table 46 Raw'!AF21</f>
        <v>3.6299999999999999E-4</v>
      </c>
      <c r="AD31" s="28">
        <f>'AEO 2023 Table 46 Raw'!AG21</f>
        <v>3.4000000000000002E-4</v>
      </c>
      <c r="AE31" s="28">
        <f>'AEO 2023 Table 46 Raw'!AH21</f>
        <v>3.1799999999999998E-4</v>
      </c>
      <c r="AF31" s="45">
        <f>'AEO 2023 Table 46 Raw'!AI21</f>
        <v>-6.8000000000000005E-2</v>
      </c>
    </row>
    <row r="32" spans="1:32" ht="15" customHeight="1">
      <c r="A32" s="8" t="s">
        <v>973</v>
      </c>
      <c r="B32" s="24" t="s">
        <v>974</v>
      </c>
      <c r="C32" s="28">
        <f>'AEO 2023 Table 46 Raw'!F22</f>
        <v>1.5181E-2</v>
      </c>
      <c r="D32" s="28">
        <f>'AEO 2023 Table 46 Raw'!G22</f>
        <v>1.2968E-2</v>
      </c>
      <c r="E32" s="28">
        <f>'AEO 2023 Table 46 Raw'!H22</f>
        <v>1.1150999999999999E-2</v>
      </c>
      <c r="F32" s="28">
        <f>'AEO 2023 Table 46 Raw'!I22</f>
        <v>9.6790000000000001E-3</v>
      </c>
      <c r="G32" s="28">
        <f>'AEO 2023 Table 46 Raw'!J22</f>
        <v>8.7530000000000004E-3</v>
      </c>
      <c r="H32" s="28">
        <f>'AEO 2023 Table 46 Raw'!K22</f>
        <v>8.1770000000000002E-3</v>
      </c>
      <c r="I32" s="28">
        <f>'AEO 2023 Table 46 Raw'!L22</f>
        <v>7.6559999999999996E-3</v>
      </c>
      <c r="J32" s="28">
        <f>'AEO 2023 Table 46 Raw'!M22</f>
        <v>7.1679999999999999E-3</v>
      </c>
      <c r="K32" s="28">
        <f>'AEO 2023 Table 46 Raw'!N22</f>
        <v>6.7120000000000001E-3</v>
      </c>
      <c r="L32" s="28">
        <f>'AEO 2023 Table 46 Raw'!O22</f>
        <v>6.2839999999999997E-3</v>
      </c>
      <c r="M32" s="28">
        <f>'AEO 2023 Table 46 Raw'!P22</f>
        <v>5.8840000000000003E-3</v>
      </c>
      <c r="N32" s="28">
        <f>'AEO 2023 Table 46 Raw'!Q22</f>
        <v>5.509E-3</v>
      </c>
      <c r="O32" s="28">
        <f>'AEO 2023 Table 46 Raw'!R22</f>
        <v>5.1580000000000003E-3</v>
      </c>
      <c r="P32" s="28">
        <f>'AEO 2023 Table 46 Raw'!S22</f>
        <v>4.829E-3</v>
      </c>
      <c r="Q32" s="28">
        <f>'AEO 2023 Table 46 Raw'!T22</f>
        <v>4.522E-3</v>
      </c>
      <c r="R32" s="28">
        <f>'AEO 2023 Table 46 Raw'!U22</f>
        <v>4.2339999999999999E-3</v>
      </c>
      <c r="S32" s="28">
        <f>'AEO 2023 Table 46 Raw'!V22</f>
        <v>3.9639999999999996E-3</v>
      </c>
      <c r="T32" s="28">
        <f>'AEO 2023 Table 46 Raw'!W22</f>
        <v>3.7109999999999999E-3</v>
      </c>
      <c r="U32" s="28">
        <f>'AEO 2023 Table 46 Raw'!X22</f>
        <v>3.4749999999999998E-3</v>
      </c>
      <c r="V32" s="28">
        <f>'AEO 2023 Table 46 Raw'!Y22</f>
        <v>3.2539999999999999E-3</v>
      </c>
      <c r="W32" s="28">
        <f>'AEO 2023 Table 46 Raw'!Z22</f>
        <v>3.0460000000000001E-3</v>
      </c>
      <c r="X32" s="28">
        <f>'AEO 2023 Table 46 Raw'!AA22</f>
        <v>2.8519999999999999E-3</v>
      </c>
      <c r="Y32" s="28">
        <f>'AEO 2023 Table 46 Raw'!AB22</f>
        <v>2.6710000000000002E-3</v>
      </c>
      <c r="Z32" s="28">
        <f>'AEO 2023 Table 46 Raw'!AC22</f>
        <v>2.5010000000000002E-3</v>
      </c>
      <c r="AA32" s="28">
        <f>'AEO 2023 Table 46 Raw'!AD22</f>
        <v>2.3410000000000002E-3</v>
      </c>
      <c r="AB32" s="28">
        <f>'AEO 2023 Table 46 Raw'!AE22</f>
        <v>2.1919999999999999E-3</v>
      </c>
      <c r="AC32" s="28">
        <f>'AEO 2023 Table 46 Raw'!AF22</f>
        <v>2.052E-3</v>
      </c>
      <c r="AD32" s="28">
        <f>'AEO 2023 Table 46 Raw'!AG22</f>
        <v>1.9220000000000001E-3</v>
      </c>
      <c r="AE32" s="28">
        <f>'AEO 2023 Table 46 Raw'!AH22</f>
        <v>1.799E-3</v>
      </c>
      <c r="AF32" s="45">
        <f>'AEO 2023 Table 46 Raw'!AI22</f>
        <v>-7.2999999999999995E-2</v>
      </c>
    </row>
    <row r="33" spans="1:32" ht="15" customHeight="1">
      <c r="A33" s="8" t="s">
        <v>975</v>
      </c>
      <c r="B33" s="24" t="s">
        <v>976</v>
      </c>
      <c r="C33" s="28">
        <f>'AEO 2023 Table 46 Raw'!F23</f>
        <v>2.9725000000000001E-2</v>
      </c>
      <c r="D33" s="28">
        <f>'AEO 2023 Table 46 Raw'!G23</f>
        <v>2.5337999999999999E-2</v>
      </c>
      <c r="E33" s="28">
        <f>'AEO 2023 Table 46 Raw'!H23</f>
        <v>2.1677999999999999E-2</v>
      </c>
      <c r="F33" s="28">
        <f>'AEO 2023 Table 46 Raw'!I23</f>
        <v>1.8672999999999999E-2</v>
      </c>
      <c r="G33" s="28">
        <f>'AEO 2023 Table 46 Raw'!J23</f>
        <v>1.6624E-2</v>
      </c>
      <c r="H33" s="28">
        <f>'AEO 2023 Table 46 Raw'!K23</f>
        <v>1.5348000000000001E-2</v>
      </c>
      <c r="I33" s="28">
        <f>'AEO 2023 Table 46 Raw'!L23</f>
        <v>1.4264000000000001E-2</v>
      </c>
      <c r="J33" s="28">
        <f>'AEO 2023 Table 46 Raw'!M23</f>
        <v>1.3356E-2</v>
      </c>
      <c r="K33" s="28">
        <f>'AEO 2023 Table 46 Raw'!N23</f>
        <v>1.2505E-2</v>
      </c>
      <c r="L33" s="28">
        <f>'AEO 2023 Table 46 Raw'!O23</f>
        <v>1.1708E-2</v>
      </c>
      <c r="M33" s="28">
        <f>'AEO 2023 Table 46 Raw'!P23</f>
        <v>1.0962E-2</v>
      </c>
      <c r="N33" s="28">
        <f>'AEO 2023 Table 46 Raw'!Q23</f>
        <v>1.0264000000000001E-2</v>
      </c>
      <c r="O33" s="28">
        <f>'AEO 2023 Table 46 Raw'!R23</f>
        <v>9.6100000000000005E-3</v>
      </c>
      <c r="P33" s="28">
        <f>'AEO 2023 Table 46 Raw'!S23</f>
        <v>8.9980000000000008E-3</v>
      </c>
      <c r="Q33" s="28">
        <f>'AEO 2023 Table 46 Raw'!T23</f>
        <v>8.4250000000000002E-3</v>
      </c>
      <c r="R33" s="28">
        <f>'AEO 2023 Table 46 Raw'!U23</f>
        <v>7.8879999999999992E-3</v>
      </c>
      <c r="S33" s="28">
        <f>'AEO 2023 Table 46 Raw'!V23</f>
        <v>7.3860000000000002E-3</v>
      </c>
      <c r="T33" s="28">
        <f>'AEO 2023 Table 46 Raw'!W23</f>
        <v>6.9150000000000001E-3</v>
      </c>
      <c r="U33" s="28">
        <f>'AEO 2023 Table 46 Raw'!X23</f>
        <v>6.4749999999999999E-3</v>
      </c>
      <c r="V33" s="28">
        <f>'AEO 2023 Table 46 Raw'!Y23</f>
        <v>6.0619999999999997E-3</v>
      </c>
      <c r="W33" s="28">
        <f>'AEO 2023 Table 46 Raw'!Z23</f>
        <v>5.6759999999999996E-3</v>
      </c>
      <c r="X33" s="28">
        <f>'AEO 2023 Table 46 Raw'!AA23</f>
        <v>5.3140000000000001E-3</v>
      </c>
      <c r="Y33" s="28">
        <f>'AEO 2023 Table 46 Raw'!AB23</f>
        <v>4.9760000000000004E-3</v>
      </c>
      <c r="Z33" s="28">
        <f>'AEO 2023 Table 46 Raw'!AC23</f>
        <v>4.6589999999999999E-3</v>
      </c>
      <c r="AA33" s="28">
        <f>'AEO 2023 Table 46 Raw'!AD23</f>
        <v>4.3620000000000004E-3</v>
      </c>
      <c r="AB33" s="28">
        <f>'AEO 2023 Table 46 Raw'!AE23</f>
        <v>4.084E-3</v>
      </c>
      <c r="AC33" s="28">
        <f>'AEO 2023 Table 46 Raw'!AF23</f>
        <v>3.8240000000000001E-3</v>
      </c>
      <c r="AD33" s="28">
        <f>'AEO 2023 Table 46 Raw'!AG23</f>
        <v>3.5799999999999998E-3</v>
      </c>
      <c r="AE33" s="28">
        <f>'AEO 2023 Table 46 Raw'!AH23</f>
        <v>3.3519999999999999E-3</v>
      </c>
      <c r="AF33" s="45">
        <f>'AEO 2023 Table 46 Raw'!AI23</f>
        <v>-7.4999999999999997E-2</v>
      </c>
    </row>
    <row r="34" spans="1:32" ht="15" customHeight="1">
      <c r="A34" s="8" t="s">
        <v>977</v>
      </c>
      <c r="B34" s="24" t="s">
        <v>978</v>
      </c>
      <c r="C34" s="28">
        <f>'AEO 2023 Table 46 Raw'!F24</f>
        <v>0</v>
      </c>
      <c r="D34" s="28">
        <f>'AEO 2023 Table 46 Raw'!G24</f>
        <v>0</v>
      </c>
      <c r="E34" s="28">
        <f>'AEO 2023 Table 46 Raw'!H24</f>
        <v>0</v>
      </c>
      <c r="F34" s="28">
        <f>'AEO 2023 Table 46 Raw'!I24</f>
        <v>0</v>
      </c>
      <c r="G34" s="28">
        <f>'AEO 2023 Table 46 Raw'!J24</f>
        <v>0</v>
      </c>
      <c r="H34" s="28">
        <f>'AEO 2023 Table 46 Raw'!K24</f>
        <v>0</v>
      </c>
      <c r="I34" s="28">
        <f>'AEO 2023 Table 46 Raw'!L24</f>
        <v>0</v>
      </c>
      <c r="J34" s="28">
        <f>'AEO 2023 Table 46 Raw'!M24</f>
        <v>0</v>
      </c>
      <c r="K34" s="28">
        <f>'AEO 2023 Table 46 Raw'!N24</f>
        <v>0</v>
      </c>
      <c r="L34" s="28">
        <f>'AEO 2023 Table 46 Raw'!O24</f>
        <v>0</v>
      </c>
      <c r="M34" s="28">
        <f>'AEO 2023 Table 46 Raw'!P24</f>
        <v>0</v>
      </c>
      <c r="N34" s="28">
        <f>'AEO 2023 Table 46 Raw'!Q24</f>
        <v>0</v>
      </c>
      <c r="O34" s="28">
        <f>'AEO 2023 Table 46 Raw'!R24</f>
        <v>0</v>
      </c>
      <c r="P34" s="28">
        <f>'AEO 2023 Table 46 Raw'!S24</f>
        <v>0</v>
      </c>
      <c r="Q34" s="28">
        <f>'AEO 2023 Table 46 Raw'!T24</f>
        <v>0</v>
      </c>
      <c r="R34" s="28">
        <f>'AEO 2023 Table 46 Raw'!U24</f>
        <v>0</v>
      </c>
      <c r="S34" s="28">
        <f>'AEO 2023 Table 46 Raw'!V24</f>
        <v>0</v>
      </c>
      <c r="T34" s="28">
        <f>'AEO 2023 Table 46 Raw'!W24</f>
        <v>0</v>
      </c>
      <c r="U34" s="28">
        <f>'AEO 2023 Table 46 Raw'!X24</f>
        <v>0</v>
      </c>
      <c r="V34" s="28">
        <f>'AEO 2023 Table 46 Raw'!Y24</f>
        <v>0</v>
      </c>
      <c r="W34" s="28">
        <f>'AEO 2023 Table 46 Raw'!Z24</f>
        <v>0</v>
      </c>
      <c r="X34" s="28">
        <f>'AEO 2023 Table 46 Raw'!AA24</f>
        <v>0</v>
      </c>
      <c r="Y34" s="28">
        <f>'AEO 2023 Table 46 Raw'!AB24</f>
        <v>0</v>
      </c>
      <c r="Z34" s="28">
        <f>'AEO 2023 Table 46 Raw'!AC24</f>
        <v>0</v>
      </c>
      <c r="AA34" s="28">
        <f>'AEO 2023 Table 46 Raw'!AD24</f>
        <v>0</v>
      </c>
      <c r="AB34" s="28">
        <f>'AEO 2023 Table 46 Raw'!AE24</f>
        <v>0</v>
      </c>
      <c r="AC34" s="28">
        <f>'AEO 2023 Table 46 Raw'!AF24</f>
        <v>0</v>
      </c>
      <c r="AD34" s="28">
        <f>'AEO 2023 Table 46 Raw'!AG24</f>
        <v>0</v>
      </c>
      <c r="AE34" s="28">
        <f>'AEO 2023 Table 46 Raw'!AH24</f>
        <v>0</v>
      </c>
      <c r="AF34" s="45" t="str">
        <f>'AEO 2023 Table 46 Raw'!AI24</f>
        <v>- -</v>
      </c>
    </row>
    <row r="35" spans="1:32" ht="15" customHeight="1">
      <c r="A35" s="8" t="s">
        <v>979</v>
      </c>
      <c r="B35" s="24" t="s">
        <v>980</v>
      </c>
      <c r="C35" s="28">
        <f>'AEO 2023 Table 46 Raw'!F25</f>
        <v>4.8399999999999997E-3</v>
      </c>
      <c r="D35" s="28">
        <f>'AEO 2023 Table 46 Raw'!G25</f>
        <v>4.7530000000000003E-3</v>
      </c>
      <c r="E35" s="28">
        <f>'AEO 2023 Table 46 Raw'!H25</f>
        <v>4.9220000000000002E-3</v>
      </c>
      <c r="F35" s="28">
        <f>'AEO 2023 Table 46 Raw'!I25</f>
        <v>5.2830000000000004E-3</v>
      </c>
      <c r="G35" s="28">
        <f>'AEO 2023 Table 46 Raw'!J25</f>
        <v>5.7860000000000003E-3</v>
      </c>
      <c r="H35" s="28">
        <f>'AEO 2023 Table 46 Raw'!K25</f>
        <v>6.378E-3</v>
      </c>
      <c r="I35" s="28">
        <f>'AEO 2023 Table 46 Raw'!L25</f>
        <v>7.0569999999999999E-3</v>
      </c>
      <c r="J35" s="28">
        <f>'AEO 2023 Table 46 Raw'!M25</f>
        <v>7.8270000000000006E-3</v>
      </c>
      <c r="K35" s="28">
        <f>'AEO 2023 Table 46 Raw'!N25</f>
        <v>8.6669999999999994E-3</v>
      </c>
      <c r="L35" s="28">
        <f>'AEO 2023 Table 46 Raw'!O25</f>
        <v>9.5650000000000006E-3</v>
      </c>
      <c r="M35" s="28">
        <f>'AEO 2023 Table 46 Raw'!P25</f>
        <v>1.0574999999999999E-2</v>
      </c>
      <c r="N35" s="28">
        <f>'AEO 2023 Table 46 Raw'!Q25</f>
        <v>1.1660999999999999E-2</v>
      </c>
      <c r="O35" s="28">
        <f>'AEO 2023 Table 46 Raw'!R25</f>
        <v>1.2754E-2</v>
      </c>
      <c r="P35" s="28">
        <f>'AEO 2023 Table 46 Raw'!S25</f>
        <v>1.3861999999999999E-2</v>
      </c>
      <c r="Q35" s="28">
        <f>'AEO 2023 Table 46 Raw'!T25</f>
        <v>1.5016E-2</v>
      </c>
      <c r="R35" s="28">
        <f>'AEO 2023 Table 46 Raw'!U25</f>
        <v>1.6240999999999998E-2</v>
      </c>
      <c r="S35" s="28">
        <f>'AEO 2023 Table 46 Raw'!V25</f>
        <v>1.7554E-2</v>
      </c>
      <c r="T35" s="28">
        <f>'AEO 2023 Table 46 Raw'!W25</f>
        <v>1.8945E-2</v>
      </c>
      <c r="U35" s="28">
        <f>'AEO 2023 Table 46 Raw'!X25</f>
        <v>2.0358000000000001E-2</v>
      </c>
      <c r="V35" s="28">
        <f>'AEO 2023 Table 46 Raw'!Y25</f>
        <v>2.1772E-2</v>
      </c>
      <c r="W35" s="28">
        <f>'AEO 2023 Table 46 Raw'!Z25</f>
        <v>2.3202E-2</v>
      </c>
      <c r="X35" s="28">
        <f>'AEO 2023 Table 46 Raw'!AA25</f>
        <v>2.4597999999999998E-2</v>
      </c>
      <c r="Y35" s="28">
        <f>'AEO 2023 Table 46 Raw'!AB25</f>
        <v>2.5939E-2</v>
      </c>
      <c r="Z35" s="28">
        <f>'AEO 2023 Table 46 Raw'!AC25</f>
        <v>2.7257E-2</v>
      </c>
      <c r="AA35" s="28">
        <f>'AEO 2023 Table 46 Raw'!AD25</f>
        <v>2.8565E-2</v>
      </c>
      <c r="AB35" s="28">
        <f>'AEO 2023 Table 46 Raw'!AE25</f>
        <v>2.9877999999999998E-2</v>
      </c>
      <c r="AC35" s="28">
        <f>'AEO 2023 Table 46 Raw'!AF25</f>
        <v>3.1206999999999999E-2</v>
      </c>
      <c r="AD35" s="28">
        <f>'AEO 2023 Table 46 Raw'!AG25</f>
        <v>3.2496999999999998E-2</v>
      </c>
      <c r="AE35" s="28">
        <f>'AEO 2023 Table 46 Raw'!AH25</f>
        <v>3.3785999999999997E-2</v>
      </c>
      <c r="AF35" s="45">
        <f>'AEO 2023 Table 46 Raw'!AI25</f>
        <v>7.1999999999999995E-2</v>
      </c>
    </row>
    <row r="36" spans="1:32" ht="15" customHeight="1">
      <c r="A36" s="8" t="s">
        <v>981</v>
      </c>
      <c r="B36" s="24" t="s">
        <v>982</v>
      </c>
      <c r="C36" s="28">
        <f>'AEO 2023 Table 46 Raw'!F26</f>
        <v>5.5090430000000001</v>
      </c>
      <c r="D36" s="28">
        <f>'AEO 2023 Table 46 Raw'!G26</f>
        <v>5.2944570000000004</v>
      </c>
      <c r="E36" s="28">
        <f>'AEO 2023 Table 46 Raw'!H26</f>
        <v>5.1420300000000001</v>
      </c>
      <c r="F36" s="28">
        <f>'AEO 2023 Table 46 Raw'!I26</f>
        <v>5.0320220000000004</v>
      </c>
      <c r="G36" s="28">
        <f>'AEO 2023 Table 46 Raw'!J26</f>
        <v>4.9612869999999996</v>
      </c>
      <c r="H36" s="28">
        <f>'AEO 2023 Table 46 Raw'!K26</f>
        <v>4.8973899999999997</v>
      </c>
      <c r="I36" s="28">
        <f>'AEO 2023 Table 46 Raw'!L26</f>
        <v>4.8672620000000002</v>
      </c>
      <c r="J36" s="28">
        <f>'AEO 2023 Table 46 Raw'!M26</f>
        <v>4.8756060000000003</v>
      </c>
      <c r="K36" s="28">
        <f>'AEO 2023 Table 46 Raw'!N26</f>
        <v>4.9122690000000002</v>
      </c>
      <c r="L36" s="28">
        <f>'AEO 2023 Table 46 Raw'!O26</f>
        <v>4.9692109999999996</v>
      </c>
      <c r="M36" s="28">
        <f>'AEO 2023 Table 46 Raw'!P26</f>
        <v>5.0748540000000002</v>
      </c>
      <c r="N36" s="28">
        <f>'AEO 2023 Table 46 Raw'!Q26</f>
        <v>5.2112740000000004</v>
      </c>
      <c r="O36" s="28">
        <f>'AEO 2023 Table 46 Raw'!R26</f>
        <v>5.3364409999999998</v>
      </c>
      <c r="P36" s="28">
        <f>'AEO 2023 Table 46 Raw'!S26</f>
        <v>5.4537319999999996</v>
      </c>
      <c r="Q36" s="28">
        <f>'AEO 2023 Table 46 Raw'!T26</f>
        <v>5.5876749999999999</v>
      </c>
      <c r="R36" s="28">
        <f>'AEO 2023 Table 46 Raw'!U26</f>
        <v>5.7532639999999997</v>
      </c>
      <c r="S36" s="28">
        <f>'AEO 2023 Table 46 Raw'!V26</f>
        <v>5.9519209999999996</v>
      </c>
      <c r="T36" s="28">
        <f>'AEO 2023 Table 46 Raw'!W26</f>
        <v>6.1751339999999999</v>
      </c>
      <c r="U36" s="28">
        <f>'AEO 2023 Table 46 Raw'!X26</f>
        <v>6.3944270000000003</v>
      </c>
      <c r="V36" s="28">
        <f>'AEO 2023 Table 46 Raw'!Y26</f>
        <v>6.6008310000000003</v>
      </c>
      <c r="W36" s="28">
        <f>'AEO 2023 Table 46 Raw'!Z26</f>
        <v>6.8089449999999996</v>
      </c>
      <c r="X36" s="28">
        <f>'AEO 2023 Table 46 Raw'!AA26</f>
        <v>7.0041849999999997</v>
      </c>
      <c r="Y36" s="28">
        <f>'AEO 2023 Table 46 Raw'!AB26</f>
        <v>7.1765489999999996</v>
      </c>
      <c r="Z36" s="28">
        <f>'AEO 2023 Table 46 Raw'!AC26</f>
        <v>7.3427660000000001</v>
      </c>
      <c r="AA36" s="28">
        <f>'AEO 2023 Table 46 Raw'!AD26</f>
        <v>7.5131709999999998</v>
      </c>
      <c r="AB36" s="28">
        <f>'AEO 2023 Table 46 Raw'!AE26</f>
        <v>7.6931289999999999</v>
      </c>
      <c r="AC36" s="28">
        <f>'AEO 2023 Table 46 Raw'!AF26</f>
        <v>7.8832199999999997</v>
      </c>
      <c r="AD36" s="28">
        <f>'AEO 2023 Table 46 Raw'!AG26</f>
        <v>8.0600480000000001</v>
      </c>
      <c r="AE36" s="28">
        <f>'AEO 2023 Table 46 Raw'!AH26</f>
        <v>8.2357610000000001</v>
      </c>
      <c r="AF36" s="45">
        <f>'AEO 2023 Table 46 Raw'!AI26</f>
        <v>1.4E-2</v>
      </c>
    </row>
    <row r="37" spans="1:32" ht="15" customHeight="1">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45"/>
    </row>
    <row r="38" spans="1:32" ht="15" customHeight="1">
      <c r="A38" s="8" t="s">
        <v>983</v>
      </c>
      <c r="B38" s="24" t="s">
        <v>984</v>
      </c>
      <c r="C38" s="28">
        <f>'AEO 2023 Table 46 Raw'!F27</f>
        <v>55.086739000000001</v>
      </c>
      <c r="D38" s="28">
        <f>'AEO 2023 Table 46 Raw'!G27</f>
        <v>52.010685000000002</v>
      </c>
      <c r="E38" s="28">
        <f>'AEO 2023 Table 46 Raw'!H27</f>
        <v>49.520744000000001</v>
      </c>
      <c r="F38" s="28">
        <f>'AEO 2023 Table 46 Raw'!I27</f>
        <v>47.317413000000002</v>
      </c>
      <c r="G38" s="28">
        <f>'AEO 2023 Table 46 Raw'!J27</f>
        <v>45.417164</v>
      </c>
      <c r="H38" s="28">
        <f>'AEO 2023 Table 46 Raw'!K27</f>
        <v>43.427483000000002</v>
      </c>
      <c r="I38" s="28">
        <f>'AEO 2023 Table 46 Raw'!L27</f>
        <v>41.727370999999998</v>
      </c>
      <c r="J38" s="28">
        <f>'AEO 2023 Table 46 Raw'!M27</f>
        <v>40.325862999999998</v>
      </c>
      <c r="K38" s="28">
        <f>'AEO 2023 Table 46 Raw'!N27</f>
        <v>39.125362000000003</v>
      </c>
      <c r="L38" s="28">
        <f>'AEO 2023 Table 46 Raw'!O27</f>
        <v>38.066516999999997</v>
      </c>
      <c r="M38" s="28">
        <f>'AEO 2023 Table 46 Raw'!P27</f>
        <v>37.306381000000002</v>
      </c>
      <c r="N38" s="28">
        <f>'AEO 2023 Table 46 Raw'!Q27</f>
        <v>36.722583999999998</v>
      </c>
      <c r="O38" s="28">
        <f>'AEO 2023 Table 46 Raw'!R27</f>
        <v>36.091003000000001</v>
      </c>
      <c r="P38" s="28">
        <f>'AEO 2023 Table 46 Raw'!S27</f>
        <v>35.440643000000001</v>
      </c>
      <c r="Q38" s="28">
        <f>'AEO 2023 Table 46 Raw'!T27</f>
        <v>34.904975999999998</v>
      </c>
      <c r="R38" s="28">
        <f>'AEO 2023 Table 46 Raw'!U27</f>
        <v>34.557194000000003</v>
      </c>
      <c r="S38" s="28">
        <f>'AEO 2023 Table 46 Raw'!V27</f>
        <v>34.389159999999997</v>
      </c>
      <c r="T38" s="28">
        <f>'AEO 2023 Table 46 Raw'!W27</f>
        <v>34.345489999999998</v>
      </c>
      <c r="U38" s="28">
        <f>'AEO 2023 Table 46 Raw'!X27</f>
        <v>34.295124000000001</v>
      </c>
      <c r="V38" s="28">
        <f>'AEO 2023 Table 46 Raw'!Y27</f>
        <v>34.200504000000002</v>
      </c>
      <c r="W38" s="28">
        <f>'AEO 2023 Table 46 Raw'!Z27</f>
        <v>34.122031999999997</v>
      </c>
      <c r="X38" s="28">
        <f>'AEO 2023 Table 46 Raw'!AA27</f>
        <v>34.004280000000001</v>
      </c>
      <c r="Y38" s="28">
        <f>'AEO 2023 Table 46 Raw'!AB27</f>
        <v>33.811905000000003</v>
      </c>
      <c r="Z38" s="28">
        <f>'AEO 2023 Table 46 Raw'!AC27</f>
        <v>33.607821999999999</v>
      </c>
      <c r="AA38" s="28">
        <f>'AEO 2023 Table 46 Raw'!AD27</f>
        <v>33.429436000000003</v>
      </c>
      <c r="AB38" s="28">
        <f>'AEO 2023 Table 46 Raw'!AE27</f>
        <v>33.293548999999999</v>
      </c>
      <c r="AC38" s="28">
        <f>'AEO 2023 Table 46 Raw'!AF27</f>
        <v>33.198611999999997</v>
      </c>
      <c r="AD38" s="28">
        <f>'AEO 2023 Table 46 Raw'!AG27</f>
        <v>33.066901999999999</v>
      </c>
      <c r="AE38" s="28">
        <f>'AEO 2023 Table 46 Raw'!AH27</f>
        <v>32.943016</v>
      </c>
      <c r="AF38" s="45">
        <f>'AEO 2023 Table 46 Raw'!AI27</f>
        <v>-1.7999999999999999E-2</v>
      </c>
    </row>
    <row r="39" spans="1:32" ht="12" customHeight="1">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45"/>
    </row>
    <row r="40" spans="1:32" ht="12" customHeight="1">
      <c r="B40" s="23" t="s">
        <v>985</v>
      </c>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45"/>
    </row>
    <row r="41" spans="1:32" ht="12" customHeight="1">
      <c r="B41" s="23" t="s">
        <v>986</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45"/>
    </row>
    <row r="42" spans="1:32" ht="12" customHeight="1">
      <c r="A42" s="8" t="s">
        <v>987</v>
      </c>
      <c r="B42" s="24" t="s">
        <v>947</v>
      </c>
      <c r="C42" s="28">
        <f>'AEO 2023 Table 46 Raw'!F30</f>
        <v>83.907561999999999</v>
      </c>
      <c r="D42" s="28">
        <f>'AEO 2023 Table 46 Raw'!G30</f>
        <v>85.246178</v>
      </c>
      <c r="E42" s="28">
        <f>'AEO 2023 Table 46 Raw'!H30</f>
        <v>86.675407000000007</v>
      </c>
      <c r="F42" s="28">
        <f>'AEO 2023 Table 46 Raw'!I30</f>
        <v>88.293334999999999</v>
      </c>
      <c r="G42" s="28">
        <f>'AEO 2023 Table 46 Raw'!J30</f>
        <v>90.024269000000004</v>
      </c>
      <c r="H42" s="28">
        <f>'AEO 2023 Table 46 Raw'!K30</f>
        <v>90.869743</v>
      </c>
      <c r="I42" s="28">
        <f>'AEO 2023 Table 46 Raw'!L30</f>
        <v>91.562454000000002</v>
      </c>
      <c r="J42" s="28">
        <f>'AEO 2023 Table 46 Raw'!M30</f>
        <v>92.186004999999994</v>
      </c>
      <c r="K42" s="28">
        <f>'AEO 2023 Table 46 Raw'!N30</f>
        <v>92.519035000000002</v>
      </c>
      <c r="L42" s="28">
        <f>'AEO 2023 Table 46 Raw'!O30</f>
        <v>92.672759999999997</v>
      </c>
      <c r="M42" s="28">
        <f>'AEO 2023 Table 46 Raw'!P30</f>
        <v>92.890891999999994</v>
      </c>
      <c r="N42" s="28">
        <f>'AEO 2023 Table 46 Raw'!Q30</f>
        <v>93.107742000000002</v>
      </c>
      <c r="O42" s="28">
        <f>'AEO 2023 Table 46 Raw'!R30</f>
        <v>93.025847999999996</v>
      </c>
      <c r="P42" s="28">
        <f>'AEO 2023 Table 46 Raw'!S30</f>
        <v>92.733376000000007</v>
      </c>
      <c r="Q42" s="28">
        <f>'AEO 2023 Table 46 Raw'!T30</f>
        <v>92.385056000000006</v>
      </c>
      <c r="R42" s="28">
        <f>'AEO 2023 Table 46 Raw'!U30</f>
        <v>92.133949000000001</v>
      </c>
      <c r="S42" s="28">
        <f>'AEO 2023 Table 46 Raw'!V30</f>
        <v>92.064437999999996</v>
      </c>
      <c r="T42" s="28">
        <f>'AEO 2023 Table 46 Raw'!W30</f>
        <v>92.172379000000006</v>
      </c>
      <c r="U42" s="28">
        <f>'AEO 2023 Table 46 Raw'!X30</f>
        <v>92.406952000000004</v>
      </c>
      <c r="V42" s="28">
        <f>'AEO 2023 Table 46 Raw'!Y30</f>
        <v>92.627357000000003</v>
      </c>
      <c r="W42" s="28">
        <f>'AEO 2023 Table 46 Raw'!Z30</f>
        <v>92.833183000000005</v>
      </c>
      <c r="X42" s="28">
        <f>'AEO 2023 Table 46 Raw'!AA30</f>
        <v>92.988342000000003</v>
      </c>
      <c r="Y42" s="28">
        <f>'AEO 2023 Table 46 Raw'!AB30</f>
        <v>93.056731999999997</v>
      </c>
      <c r="Z42" s="28">
        <f>'AEO 2023 Table 46 Raw'!AC30</f>
        <v>93.097237000000007</v>
      </c>
      <c r="AA42" s="28">
        <f>'AEO 2023 Table 46 Raw'!AD30</f>
        <v>93.178421</v>
      </c>
      <c r="AB42" s="28">
        <f>'AEO 2023 Table 46 Raw'!AE30</f>
        <v>93.277641000000003</v>
      </c>
      <c r="AC42" s="28">
        <f>'AEO 2023 Table 46 Raw'!AF30</f>
        <v>93.379456000000005</v>
      </c>
      <c r="AD42" s="28">
        <f>'AEO 2023 Table 46 Raw'!AG30</f>
        <v>93.499008000000003</v>
      </c>
      <c r="AE42" s="28">
        <f>'AEO 2023 Table 46 Raw'!AH30</f>
        <v>93.613983000000005</v>
      </c>
      <c r="AF42" s="45">
        <f>'AEO 2023 Table 46 Raw'!AI30</f>
        <v>4.0000000000000001E-3</v>
      </c>
    </row>
    <row r="43" spans="1:32" ht="12" customHeight="1">
      <c r="A43" s="8" t="s">
        <v>988</v>
      </c>
      <c r="B43" s="24" t="s">
        <v>949</v>
      </c>
      <c r="C43" s="28">
        <f>'AEO 2023 Table 46 Raw'!F31</f>
        <v>0.52666000000000002</v>
      </c>
      <c r="D43" s="28">
        <f>'AEO 2023 Table 46 Raw'!G31</f>
        <v>0.47596500000000003</v>
      </c>
      <c r="E43" s="28">
        <f>'AEO 2023 Table 46 Raw'!H31</f>
        <v>0.42480299999999999</v>
      </c>
      <c r="F43" s="28">
        <f>'AEO 2023 Table 46 Raw'!I31</f>
        <v>0.38073899999999999</v>
      </c>
      <c r="G43" s="28">
        <f>'AEO 2023 Table 46 Raw'!J31</f>
        <v>0.34478700000000001</v>
      </c>
      <c r="H43" s="28">
        <f>'AEO 2023 Table 46 Raw'!K31</f>
        <v>0.31091099999999999</v>
      </c>
      <c r="I43" s="28">
        <f>'AEO 2023 Table 46 Raw'!L31</f>
        <v>0.278391</v>
      </c>
      <c r="J43" s="28">
        <f>'AEO 2023 Table 46 Raw'!M31</f>
        <v>0.24728900000000001</v>
      </c>
      <c r="K43" s="28">
        <f>'AEO 2023 Table 46 Raw'!N31</f>
        <v>0.21771699999999999</v>
      </c>
      <c r="L43" s="28">
        <f>'AEO 2023 Table 46 Raw'!O31</f>
        <v>0.189885</v>
      </c>
      <c r="M43" s="28">
        <f>'AEO 2023 Table 46 Raw'!P31</f>
        <v>0.16389200000000001</v>
      </c>
      <c r="N43" s="28">
        <f>'AEO 2023 Table 46 Raw'!Q31</f>
        <v>0.14005300000000001</v>
      </c>
      <c r="O43" s="28">
        <f>'AEO 2023 Table 46 Raw'!R31</f>
        <v>0.118398</v>
      </c>
      <c r="P43" s="28">
        <f>'AEO 2023 Table 46 Raw'!S31</f>
        <v>9.9235000000000004E-2</v>
      </c>
      <c r="Q43" s="28">
        <f>'AEO 2023 Table 46 Raw'!T31</f>
        <v>8.2496E-2</v>
      </c>
      <c r="R43" s="28">
        <f>'AEO 2023 Table 46 Raw'!U31</f>
        <v>6.8190000000000001E-2</v>
      </c>
      <c r="S43" s="28">
        <f>'AEO 2023 Table 46 Raw'!V31</f>
        <v>5.6337999999999999E-2</v>
      </c>
      <c r="T43" s="28">
        <f>'AEO 2023 Table 46 Raw'!W31</f>
        <v>4.6649999999999997E-2</v>
      </c>
      <c r="U43" s="28">
        <f>'AEO 2023 Table 46 Raw'!X31</f>
        <v>3.9010999999999997E-2</v>
      </c>
      <c r="V43" s="28">
        <f>'AEO 2023 Table 46 Raw'!Y31</f>
        <v>3.3098000000000002E-2</v>
      </c>
      <c r="W43" s="28">
        <f>'AEO 2023 Table 46 Raw'!Z31</f>
        <v>2.8437E-2</v>
      </c>
      <c r="X43" s="28">
        <f>'AEO 2023 Table 46 Raw'!AA31</f>
        <v>2.4750000000000001E-2</v>
      </c>
      <c r="Y43" s="28">
        <f>'AEO 2023 Table 46 Raw'!AB31</f>
        <v>2.1794000000000001E-2</v>
      </c>
      <c r="Z43" s="28">
        <f>'AEO 2023 Table 46 Raw'!AC31</f>
        <v>1.9529000000000001E-2</v>
      </c>
      <c r="AA43" s="28">
        <f>'AEO 2023 Table 46 Raw'!AD31</f>
        <v>1.7741E-2</v>
      </c>
      <c r="AB43" s="28">
        <f>'AEO 2023 Table 46 Raw'!AE31</f>
        <v>1.6143000000000001E-2</v>
      </c>
      <c r="AC43" s="28">
        <f>'AEO 2023 Table 46 Raw'!AF31</f>
        <v>1.4714E-2</v>
      </c>
      <c r="AD43" s="28">
        <f>'AEO 2023 Table 46 Raw'!AG31</f>
        <v>1.3434E-2</v>
      </c>
      <c r="AE43" s="28">
        <f>'AEO 2023 Table 46 Raw'!AH31</f>
        <v>1.2286999999999999E-2</v>
      </c>
      <c r="AF43" s="45">
        <f>'AEO 2023 Table 46 Raw'!AI31</f>
        <v>-0.126</v>
      </c>
    </row>
    <row r="44" spans="1:32" ht="12" customHeight="1">
      <c r="A44" s="8" t="s">
        <v>989</v>
      </c>
      <c r="B44" s="24" t="s">
        <v>990</v>
      </c>
      <c r="C44" s="28">
        <f>'AEO 2023 Table 46 Raw'!F32</f>
        <v>84.434218999999999</v>
      </c>
      <c r="D44" s="28">
        <f>'AEO 2023 Table 46 Raw'!G32</f>
        <v>85.722144999999998</v>
      </c>
      <c r="E44" s="28">
        <f>'AEO 2023 Table 46 Raw'!H32</f>
        <v>87.100211999999999</v>
      </c>
      <c r="F44" s="28">
        <f>'AEO 2023 Table 46 Raw'!I32</f>
        <v>88.674071999999995</v>
      </c>
      <c r="G44" s="28">
        <f>'AEO 2023 Table 46 Raw'!J32</f>
        <v>90.369056999999998</v>
      </c>
      <c r="H44" s="28">
        <f>'AEO 2023 Table 46 Raw'!K32</f>
        <v>91.180655999999999</v>
      </c>
      <c r="I44" s="28">
        <f>'AEO 2023 Table 46 Raw'!L32</f>
        <v>91.840843000000007</v>
      </c>
      <c r="J44" s="28">
        <f>'AEO 2023 Table 46 Raw'!M32</f>
        <v>92.433295999999999</v>
      </c>
      <c r="K44" s="28">
        <f>'AEO 2023 Table 46 Raw'!N32</f>
        <v>92.736755000000002</v>
      </c>
      <c r="L44" s="28">
        <f>'AEO 2023 Table 46 Raw'!O32</f>
        <v>92.862647999999993</v>
      </c>
      <c r="M44" s="28">
        <f>'AEO 2023 Table 46 Raw'!P32</f>
        <v>93.054787000000005</v>
      </c>
      <c r="N44" s="28">
        <f>'AEO 2023 Table 46 Raw'!Q32</f>
        <v>93.247794999999996</v>
      </c>
      <c r="O44" s="28">
        <f>'AEO 2023 Table 46 Raw'!R32</f>
        <v>93.144249000000002</v>
      </c>
      <c r="P44" s="28">
        <f>'AEO 2023 Table 46 Raw'!S32</f>
        <v>92.832611</v>
      </c>
      <c r="Q44" s="28">
        <f>'AEO 2023 Table 46 Raw'!T32</f>
        <v>92.467551999999998</v>
      </c>
      <c r="R44" s="28">
        <f>'AEO 2023 Table 46 Raw'!U32</f>
        <v>92.202140999999997</v>
      </c>
      <c r="S44" s="28">
        <f>'AEO 2023 Table 46 Raw'!V32</f>
        <v>92.120773</v>
      </c>
      <c r="T44" s="28">
        <f>'AEO 2023 Table 46 Raw'!W32</f>
        <v>92.219031999999999</v>
      </c>
      <c r="U44" s="28">
        <f>'AEO 2023 Table 46 Raw'!X32</f>
        <v>92.445960999999997</v>
      </c>
      <c r="V44" s="28">
        <f>'AEO 2023 Table 46 Raw'!Y32</f>
        <v>92.660454000000001</v>
      </c>
      <c r="W44" s="28">
        <f>'AEO 2023 Table 46 Raw'!Z32</f>
        <v>92.861618000000007</v>
      </c>
      <c r="X44" s="28">
        <f>'AEO 2023 Table 46 Raw'!AA32</f>
        <v>93.013092</v>
      </c>
      <c r="Y44" s="28">
        <f>'AEO 2023 Table 46 Raw'!AB32</f>
        <v>93.078529000000003</v>
      </c>
      <c r="Z44" s="28">
        <f>'AEO 2023 Table 46 Raw'!AC32</f>
        <v>93.116767999999993</v>
      </c>
      <c r="AA44" s="28">
        <f>'AEO 2023 Table 46 Raw'!AD32</f>
        <v>93.196158999999994</v>
      </c>
      <c r="AB44" s="28">
        <f>'AEO 2023 Table 46 Raw'!AE32</f>
        <v>93.293785</v>
      </c>
      <c r="AC44" s="28">
        <f>'AEO 2023 Table 46 Raw'!AF32</f>
        <v>93.394172999999995</v>
      </c>
      <c r="AD44" s="28">
        <f>'AEO 2023 Table 46 Raw'!AG32</f>
        <v>93.512444000000002</v>
      </c>
      <c r="AE44" s="28">
        <f>'AEO 2023 Table 46 Raw'!AH32</f>
        <v>93.626273999999995</v>
      </c>
      <c r="AF44" s="45">
        <f>'AEO 2023 Table 46 Raw'!AI32</f>
        <v>4.0000000000000001E-3</v>
      </c>
    </row>
    <row r="45" spans="1:32" ht="12" customHeight="1">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45"/>
    </row>
    <row r="46" spans="1:32" ht="12" customHeight="1">
      <c r="B46" s="23" t="s">
        <v>991</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45"/>
    </row>
    <row r="47" spans="1:32" ht="12" customHeight="1">
      <c r="A47" s="8" t="s">
        <v>992</v>
      </c>
      <c r="B47" s="24" t="s">
        <v>954</v>
      </c>
      <c r="C47" s="28">
        <f>'AEO 2023 Table 46 Raw'!F34</f>
        <v>13.155381999999999</v>
      </c>
      <c r="D47" s="28">
        <f>'AEO 2023 Table 46 Raw'!G34</f>
        <v>12.04735</v>
      </c>
      <c r="E47" s="28">
        <f>'AEO 2023 Table 46 Raw'!H34</f>
        <v>11.079556999999999</v>
      </c>
      <c r="F47" s="28">
        <f>'AEO 2023 Table 46 Raw'!I34</f>
        <v>10.146872</v>
      </c>
      <c r="G47" s="28">
        <f>'AEO 2023 Table 46 Raw'!J34</f>
        <v>9.3481640000000006</v>
      </c>
      <c r="H47" s="28">
        <f>'AEO 2023 Table 46 Raw'!K34</f>
        <v>8.5740239999999996</v>
      </c>
      <c r="I47" s="28">
        <f>'AEO 2023 Table 46 Raw'!L34</f>
        <v>7.8789559999999996</v>
      </c>
      <c r="J47" s="28">
        <f>'AEO 2023 Table 46 Raw'!M34</f>
        <v>7.2777609999999999</v>
      </c>
      <c r="K47" s="28">
        <f>'AEO 2023 Table 46 Raw'!N34</f>
        <v>6.743716</v>
      </c>
      <c r="L47" s="28">
        <f>'AEO 2023 Table 46 Raw'!O34</f>
        <v>6.2824840000000002</v>
      </c>
      <c r="M47" s="28">
        <f>'AEO 2023 Table 46 Raw'!P34</f>
        <v>5.9127580000000002</v>
      </c>
      <c r="N47" s="28">
        <f>'AEO 2023 Table 46 Raw'!Q34</f>
        <v>5.6186930000000004</v>
      </c>
      <c r="O47" s="28">
        <f>'AEO 2023 Table 46 Raw'!R34</f>
        <v>5.3554360000000001</v>
      </c>
      <c r="P47" s="28">
        <f>'AEO 2023 Table 46 Raw'!S34</f>
        <v>5.1242859999999997</v>
      </c>
      <c r="Q47" s="28">
        <f>'AEO 2023 Table 46 Raw'!T34</f>
        <v>4.93954</v>
      </c>
      <c r="R47" s="28">
        <f>'AEO 2023 Table 46 Raw'!U34</f>
        <v>4.8122550000000004</v>
      </c>
      <c r="S47" s="28">
        <f>'AEO 2023 Table 46 Raw'!V34</f>
        <v>4.7404200000000003</v>
      </c>
      <c r="T47" s="28">
        <f>'AEO 2023 Table 46 Raw'!W34</f>
        <v>4.7091339999999997</v>
      </c>
      <c r="U47" s="28">
        <f>'AEO 2023 Table 46 Raw'!X34</f>
        <v>4.7003620000000002</v>
      </c>
      <c r="V47" s="28">
        <f>'AEO 2023 Table 46 Raw'!Y34</f>
        <v>4.694051</v>
      </c>
      <c r="W47" s="28">
        <f>'AEO 2023 Table 46 Raw'!Z34</f>
        <v>4.6888899999999998</v>
      </c>
      <c r="X47" s="28">
        <f>'AEO 2023 Table 46 Raw'!AA34</f>
        <v>4.6818530000000003</v>
      </c>
      <c r="Y47" s="28">
        <f>'AEO 2023 Table 46 Raw'!AB34</f>
        <v>4.6713120000000004</v>
      </c>
      <c r="Z47" s="28">
        <f>'AEO 2023 Table 46 Raw'!AC34</f>
        <v>4.6641450000000004</v>
      </c>
      <c r="AA47" s="28">
        <f>'AEO 2023 Table 46 Raw'!AD34</f>
        <v>4.6687070000000004</v>
      </c>
      <c r="AB47" s="28">
        <f>'AEO 2023 Table 46 Raw'!AE34</f>
        <v>4.6807059999999998</v>
      </c>
      <c r="AC47" s="28">
        <f>'AEO 2023 Table 46 Raw'!AF34</f>
        <v>4.6957659999999999</v>
      </c>
      <c r="AD47" s="28">
        <f>'AEO 2023 Table 46 Raw'!AG34</f>
        <v>4.7141529999999996</v>
      </c>
      <c r="AE47" s="28">
        <f>'AEO 2023 Table 46 Raw'!AH34</f>
        <v>4.7330120000000004</v>
      </c>
      <c r="AF47" s="45">
        <f>'AEO 2023 Table 46 Raw'!AI34</f>
        <v>-3.5999999999999997E-2</v>
      </c>
    </row>
    <row r="48" spans="1:32" ht="12" customHeight="1">
      <c r="A48" s="8" t="s">
        <v>993</v>
      </c>
      <c r="B48" s="24" t="s">
        <v>956</v>
      </c>
      <c r="C48" s="28">
        <f>'AEO 2023 Table 46 Raw'!F35</f>
        <v>3.7000000000000002E-3</v>
      </c>
      <c r="D48" s="28">
        <f>'AEO 2023 Table 46 Raw'!G35</f>
        <v>3.7959999999999999E-3</v>
      </c>
      <c r="E48" s="28">
        <f>'AEO 2023 Table 46 Raw'!H35</f>
        <v>3.9370000000000004E-3</v>
      </c>
      <c r="F48" s="28">
        <f>'AEO 2023 Table 46 Raw'!I35</f>
        <v>4.0819999999999997E-3</v>
      </c>
      <c r="G48" s="28">
        <f>'AEO 2023 Table 46 Raw'!J35</f>
        <v>4.2009999999999999E-3</v>
      </c>
      <c r="H48" s="28">
        <f>'AEO 2023 Table 46 Raw'!K35</f>
        <v>4.2950000000000002E-3</v>
      </c>
      <c r="I48" s="28">
        <f>'AEO 2023 Table 46 Raw'!L35</f>
        <v>4.3670000000000002E-3</v>
      </c>
      <c r="J48" s="28">
        <f>'AEO 2023 Table 46 Raw'!M35</f>
        <v>4.4180000000000001E-3</v>
      </c>
      <c r="K48" s="28">
        <f>'AEO 2023 Table 46 Raw'!N35</f>
        <v>4.4409999999999996E-3</v>
      </c>
      <c r="L48" s="28">
        <f>'AEO 2023 Table 46 Raw'!O35</f>
        <v>4.444E-3</v>
      </c>
      <c r="M48" s="28">
        <f>'AEO 2023 Table 46 Raw'!P35</f>
        <v>4.4339999999999996E-3</v>
      </c>
      <c r="N48" s="28">
        <f>'AEO 2023 Table 46 Raw'!Q35</f>
        <v>4.4070000000000003E-3</v>
      </c>
      <c r="O48" s="28">
        <f>'AEO 2023 Table 46 Raw'!R35</f>
        <v>4.352E-3</v>
      </c>
      <c r="P48" s="28">
        <f>'AEO 2023 Table 46 Raw'!S35</f>
        <v>4.2750000000000002E-3</v>
      </c>
      <c r="Q48" s="28">
        <f>'AEO 2023 Table 46 Raw'!T35</f>
        <v>4.1780000000000003E-3</v>
      </c>
      <c r="R48" s="28">
        <f>'AEO 2023 Table 46 Raw'!U35</f>
        <v>4.0639999999999999E-3</v>
      </c>
      <c r="S48" s="28">
        <f>'AEO 2023 Table 46 Raw'!V35</f>
        <v>3.9319999999999997E-3</v>
      </c>
      <c r="T48" s="28">
        <f>'AEO 2023 Table 46 Raw'!W35</f>
        <v>3.7859999999999999E-3</v>
      </c>
      <c r="U48" s="28">
        <f>'AEO 2023 Table 46 Raw'!X35</f>
        <v>3.6259999999999999E-3</v>
      </c>
      <c r="V48" s="28">
        <f>'AEO 2023 Table 46 Raw'!Y35</f>
        <v>3.4529999999999999E-3</v>
      </c>
      <c r="W48" s="28">
        <f>'AEO 2023 Table 46 Raw'!Z35</f>
        <v>3.2680000000000001E-3</v>
      </c>
      <c r="X48" s="28">
        <f>'AEO 2023 Table 46 Raw'!AA35</f>
        <v>3.0730000000000002E-3</v>
      </c>
      <c r="Y48" s="28">
        <f>'AEO 2023 Table 46 Raw'!AB35</f>
        <v>2.8700000000000002E-3</v>
      </c>
      <c r="Z48" s="28">
        <f>'AEO 2023 Table 46 Raw'!AC35</f>
        <v>2.6619999999999999E-3</v>
      </c>
      <c r="AA48" s="28">
        <f>'AEO 2023 Table 46 Raw'!AD35</f>
        <v>2.4499999999999999E-3</v>
      </c>
      <c r="AB48" s="28">
        <f>'AEO 2023 Table 46 Raw'!AE35</f>
        <v>2.2360000000000001E-3</v>
      </c>
      <c r="AC48" s="28">
        <f>'AEO 2023 Table 46 Raw'!AF35</f>
        <v>2.0200000000000001E-3</v>
      </c>
      <c r="AD48" s="28">
        <f>'AEO 2023 Table 46 Raw'!AG35</f>
        <v>1.802E-3</v>
      </c>
      <c r="AE48" s="28">
        <f>'AEO 2023 Table 46 Raw'!AH35</f>
        <v>1.5820000000000001E-3</v>
      </c>
      <c r="AF48" s="45">
        <f>'AEO 2023 Table 46 Raw'!AI35</f>
        <v>-0.03</v>
      </c>
    </row>
    <row r="49" spans="1:32" ht="12" customHeight="1">
      <c r="A49" s="8" t="s">
        <v>994</v>
      </c>
      <c r="B49" s="24" t="s">
        <v>958</v>
      </c>
      <c r="C49" s="28">
        <f>'AEO 2023 Table 46 Raw'!F36</f>
        <v>7.2387999999999994E-2</v>
      </c>
      <c r="D49" s="28">
        <f>'AEO 2023 Table 46 Raw'!G36</f>
        <v>0.13614100000000001</v>
      </c>
      <c r="E49" s="28">
        <f>'AEO 2023 Table 46 Raw'!H36</f>
        <v>0.227352</v>
      </c>
      <c r="F49" s="28">
        <f>'AEO 2023 Table 46 Raw'!I36</f>
        <v>0.34497699999999998</v>
      </c>
      <c r="G49" s="28">
        <f>'AEO 2023 Table 46 Raw'!J36</f>
        <v>0.48496899999999998</v>
      </c>
      <c r="H49" s="28">
        <f>'AEO 2023 Table 46 Raw'!K36</f>
        <v>0.63757699999999995</v>
      </c>
      <c r="I49" s="28">
        <f>'AEO 2023 Table 46 Raw'!L36</f>
        <v>0.80531600000000003</v>
      </c>
      <c r="J49" s="28">
        <f>'AEO 2023 Table 46 Raw'!M36</f>
        <v>0.987873</v>
      </c>
      <c r="K49" s="28">
        <f>'AEO 2023 Table 46 Raw'!N36</f>
        <v>1.1777820000000001</v>
      </c>
      <c r="L49" s="28">
        <f>'AEO 2023 Table 46 Raw'!O36</f>
        <v>1.375702</v>
      </c>
      <c r="M49" s="28">
        <f>'AEO 2023 Table 46 Raw'!P36</f>
        <v>1.5874010000000001</v>
      </c>
      <c r="N49" s="28">
        <f>'AEO 2023 Table 46 Raw'!Q36</f>
        <v>1.810111</v>
      </c>
      <c r="O49" s="28">
        <f>'AEO 2023 Table 46 Raw'!R36</f>
        <v>2.031657</v>
      </c>
      <c r="P49" s="28">
        <f>'AEO 2023 Table 46 Raw'!S36</f>
        <v>2.2528920000000001</v>
      </c>
      <c r="Q49" s="28">
        <f>'AEO 2023 Table 46 Raw'!T36</f>
        <v>2.4782030000000002</v>
      </c>
      <c r="R49" s="28">
        <f>'AEO 2023 Table 46 Raw'!U36</f>
        <v>2.713346</v>
      </c>
      <c r="S49" s="28">
        <f>'AEO 2023 Table 46 Raw'!V36</f>
        <v>2.9625020000000002</v>
      </c>
      <c r="T49" s="28">
        <f>'AEO 2023 Table 46 Raw'!W36</f>
        <v>3.225902</v>
      </c>
      <c r="U49" s="28">
        <f>'AEO 2023 Table 46 Raw'!X36</f>
        <v>3.50136</v>
      </c>
      <c r="V49" s="28">
        <f>'AEO 2023 Table 46 Raw'!Y36</f>
        <v>3.7808540000000002</v>
      </c>
      <c r="W49" s="28">
        <f>'AEO 2023 Table 46 Raw'!Z36</f>
        <v>4.0638959999999997</v>
      </c>
      <c r="X49" s="28">
        <f>'AEO 2023 Table 46 Raw'!AA36</f>
        <v>4.3476540000000004</v>
      </c>
      <c r="Y49" s="28">
        <f>'AEO 2023 Table 46 Raw'!AB36</f>
        <v>4.6291830000000003</v>
      </c>
      <c r="Z49" s="28">
        <f>'AEO 2023 Table 46 Raw'!AC36</f>
        <v>4.9124090000000002</v>
      </c>
      <c r="AA49" s="28">
        <f>'AEO 2023 Table 46 Raw'!AD36</f>
        <v>5.2025920000000001</v>
      </c>
      <c r="AB49" s="28">
        <f>'AEO 2023 Table 46 Raw'!AE36</f>
        <v>5.4980599999999997</v>
      </c>
      <c r="AC49" s="28">
        <f>'AEO 2023 Table 46 Raw'!AF36</f>
        <v>5.7977160000000003</v>
      </c>
      <c r="AD49" s="28">
        <f>'AEO 2023 Table 46 Raw'!AG36</f>
        <v>6.1028640000000003</v>
      </c>
      <c r="AE49" s="28">
        <f>'AEO 2023 Table 46 Raw'!AH36</f>
        <v>6.4114500000000003</v>
      </c>
      <c r="AF49" s="45">
        <f>'AEO 2023 Table 46 Raw'!AI36</f>
        <v>0.17399999999999999</v>
      </c>
    </row>
    <row r="50" spans="1:32" ht="15" customHeight="1">
      <c r="A50" s="8" t="s">
        <v>995</v>
      </c>
      <c r="B50" s="24" t="s">
        <v>960</v>
      </c>
      <c r="C50" s="28">
        <f>'AEO 2023 Table 46 Raw'!F37</f>
        <v>4.1378999999999999E-2</v>
      </c>
      <c r="D50" s="28">
        <f>'AEO 2023 Table 46 Raw'!G37</f>
        <v>5.5634999999999997E-2</v>
      </c>
      <c r="E50" s="28">
        <f>'AEO 2023 Table 46 Raw'!H37</f>
        <v>7.3841000000000004E-2</v>
      </c>
      <c r="F50" s="28">
        <f>'AEO 2023 Table 46 Raw'!I37</f>
        <v>9.5920000000000005E-2</v>
      </c>
      <c r="G50" s="28">
        <f>'AEO 2023 Table 46 Raw'!J37</f>
        <v>0.120613</v>
      </c>
      <c r="H50" s="28">
        <f>'AEO 2023 Table 46 Raw'!K37</f>
        <v>0.14671799999999999</v>
      </c>
      <c r="I50" s="28">
        <f>'AEO 2023 Table 46 Raw'!L37</f>
        <v>0.174765</v>
      </c>
      <c r="J50" s="28">
        <f>'AEO 2023 Table 46 Raw'!M37</f>
        <v>0.204703</v>
      </c>
      <c r="K50" s="28">
        <f>'AEO 2023 Table 46 Raw'!N37</f>
        <v>0.23532600000000001</v>
      </c>
      <c r="L50" s="28">
        <f>'AEO 2023 Table 46 Raw'!O37</f>
        <v>0.26680399999999999</v>
      </c>
      <c r="M50" s="28">
        <f>'AEO 2023 Table 46 Raw'!P37</f>
        <v>0.30012</v>
      </c>
      <c r="N50" s="28">
        <f>'AEO 2023 Table 46 Raw'!Q37</f>
        <v>0.33483400000000002</v>
      </c>
      <c r="O50" s="28">
        <f>'AEO 2023 Table 46 Raw'!R37</f>
        <v>0.36905100000000002</v>
      </c>
      <c r="P50" s="28">
        <f>'AEO 2023 Table 46 Raw'!S37</f>
        <v>0.402945</v>
      </c>
      <c r="Q50" s="28">
        <f>'AEO 2023 Table 46 Raw'!T37</f>
        <v>0.43723099999999998</v>
      </c>
      <c r="R50" s="28">
        <f>'AEO 2023 Table 46 Raw'!U37</f>
        <v>0.472856</v>
      </c>
      <c r="S50" s="28">
        <f>'AEO 2023 Table 46 Raw'!V37</f>
        <v>0.51049500000000003</v>
      </c>
      <c r="T50" s="28">
        <f>'AEO 2023 Table 46 Raw'!W37</f>
        <v>0.55022300000000002</v>
      </c>
      <c r="U50" s="28">
        <f>'AEO 2023 Table 46 Raw'!X37</f>
        <v>0.59172199999999997</v>
      </c>
      <c r="V50" s="28">
        <f>'AEO 2023 Table 46 Raw'!Y37</f>
        <v>0.63378599999999996</v>
      </c>
      <c r="W50" s="28">
        <f>'AEO 2023 Table 46 Raw'!Z37</f>
        <v>0.67637100000000006</v>
      </c>
      <c r="X50" s="28">
        <f>'AEO 2023 Table 46 Raw'!AA37</f>
        <v>0.71902999999999995</v>
      </c>
      <c r="Y50" s="28">
        <f>'AEO 2023 Table 46 Raw'!AB37</f>
        <v>0.76130399999999998</v>
      </c>
      <c r="Z50" s="28">
        <f>'AEO 2023 Table 46 Raw'!AC37</f>
        <v>0.80379500000000004</v>
      </c>
      <c r="AA50" s="28">
        <f>'AEO 2023 Table 46 Raw'!AD37</f>
        <v>0.84731000000000001</v>
      </c>
      <c r="AB50" s="28">
        <f>'AEO 2023 Table 46 Raw'!AE37</f>
        <v>0.89161699999999999</v>
      </c>
      <c r="AC50" s="28">
        <f>'AEO 2023 Table 46 Raw'!AF37</f>
        <v>0.93655200000000005</v>
      </c>
      <c r="AD50" s="28">
        <f>'AEO 2023 Table 46 Raw'!AG37</f>
        <v>0.98231800000000002</v>
      </c>
      <c r="AE50" s="28">
        <f>'AEO 2023 Table 46 Raw'!AH37</f>
        <v>1.028607</v>
      </c>
      <c r="AF50" s="45">
        <f>'AEO 2023 Table 46 Raw'!AI37</f>
        <v>0.122</v>
      </c>
    </row>
    <row r="51" spans="1:32" ht="15" customHeight="1">
      <c r="A51" s="8" t="s">
        <v>996</v>
      </c>
      <c r="B51" s="24" t="s">
        <v>962</v>
      </c>
      <c r="C51" s="28">
        <f>'AEO 2023 Table 46 Raw'!F38</f>
        <v>0.18983700000000001</v>
      </c>
      <c r="D51" s="28">
        <f>'AEO 2023 Table 46 Raw'!G38</f>
        <v>0.191692</v>
      </c>
      <c r="E51" s="28">
        <f>'AEO 2023 Table 46 Raw'!H38</f>
        <v>0.19464200000000001</v>
      </c>
      <c r="F51" s="28">
        <f>'AEO 2023 Table 46 Raw'!I38</f>
        <v>0.22015499999999999</v>
      </c>
      <c r="G51" s="28">
        <f>'AEO 2023 Table 46 Raw'!J38</f>
        <v>0.24595900000000001</v>
      </c>
      <c r="H51" s="28">
        <f>'AEO 2023 Table 46 Raw'!K38</f>
        <v>0.27066499999999999</v>
      </c>
      <c r="I51" s="28">
        <f>'AEO 2023 Table 46 Raw'!L38</f>
        <v>0.29464200000000002</v>
      </c>
      <c r="J51" s="28">
        <f>'AEO 2023 Table 46 Raw'!M38</f>
        <v>0.317944</v>
      </c>
      <c r="K51" s="28">
        <f>'AEO 2023 Table 46 Raw'!N38</f>
        <v>0.339725</v>
      </c>
      <c r="L51" s="28">
        <f>'AEO 2023 Table 46 Raw'!O38</f>
        <v>0.36045199999999999</v>
      </c>
      <c r="M51" s="28">
        <f>'AEO 2023 Table 46 Raw'!P38</f>
        <v>0.38098700000000002</v>
      </c>
      <c r="N51" s="28">
        <f>'AEO 2023 Table 46 Raw'!Q38</f>
        <v>0.40107100000000001</v>
      </c>
      <c r="O51" s="28">
        <f>'AEO 2023 Table 46 Raw'!R38</f>
        <v>0.41955100000000001</v>
      </c>
      <c r="P51" s="28">
        <f>'AEO 2023 Table 46 Raw'!S38</f>
        <v>0.436693</v>
      </c>
      <c r="Q51" s="28">
        <f>'AEO 2023 Table 46 Raw'!T38</f>
        <v>0.45296900000000001</v>
      </c>
      <c r="R51" s="28">
        <f>'AEO 2023 Table 46 Raw'!U38</f>
        <v>0.469028</v>
      </c>
      <c r="S51" s="28">
        <f>'AEO 2023 Table 46 Raw'!V38</f>
        <v>0.48551899999999998</v>
      </c>
      <c r="T51" s="28">
        <f>'AEO 2023 Table 46 Raw'!W38</f>
        <v>0.50263599999999997</v>
      </c>
      <c r="U51" s="28">
        <f>'AEO 2023 Table 46 Raw'!X38</f>
        <v>0.52035500000000001</v>
      </c>
      <c r="V51" s="28">
        <f>'AEO 2023 Table 46 Raw'!Y38</f>
        <v>0.53812099999999996</v>
      </c>
      <c r="W51" s="28">
        <f>'AEO 2023 Table 46 Raw'!Z38</f>
        <v>0.55594699999999997</v>
      </c>
      <c r="X51" s="28">
        <f>'AEO 2023 Table 46 Raw'!AA38</f>
        <v>0.57360100000000003</v>
      </c>
      <c r="Y51" s="28">
        <f>'AEO 2023 Table 46 Raw'!AB38</f>
        <v>0.590862</v>
      </c>
      <c r="Z51" s="28">
        <f>'AEO 2023 Table 46 Raw'!AC38</f>
        <v>0.60809100000000005</v>
      </c>
      <c r="AA51" s="28">
        <f>'AEO 2023 Table 46 Raw'!AD38</f>
        <v>0.62568199999999996</v>
      </c>
      <c r="AB51" s="28">
        <f>'AEO 2023 Table 46 Raw'!AE38</f>
        <v>0.64353899999999997</v>
      </c>
      <c r="AC51" s="28">
        <f>'AEO 2023 Table 46 Raw'!AF38</f>
        <v>0.66165200000000002</v>
      </c>
      <c r="AD51" s="28">
        <f>'AEO 2023 Table 46 Raw'!AG38</f>
        <v>0.68012799999999995</v>
      </c>
      <c r="AE51" s="28">
        <f>'AEO 2023 Table 46 Raw'!AH38</f>
        <v>0.69880299999999995</v>
      </c>
      <c r="AF51" s="45">
        <f>'AEO 2023 Table 46 Raw'!AI38</f>
        <v>4.8000000000000001E-2</v>
      </c>
    </row>
    <row r="52" spans="1:32" ht="15" customHeight="1">
      <c r="A52" s="8" t="s">
        <v>997</v>
      </c>
      <c r="B52" s="24" t="s">
        <v>964</v>
      </c>
      <c r="C52" s="28">
        <f>'AEO 2023 Table 46 Raw'!F39</f>
        <v>1.0998000000000001E-2</v>
      </c>
      <c r="D52" s="28">
        <f>'AEO 2023 Table 46 Raw'!G39</f>
        <v>1.5812E-2</v>
      </c>
      <c r="E52" s="28">
        <f>'AEO 2023 Table 46 Raw'!H39</f>
        <v>2.2769999999999999E-2</v>
      </c>
      <c r="F52" s="28">
        <f>'AEO 2023 Table 46 Raw'!I39</f>
        <v>3.2281999999999998E-2</v>
      </c>
      <c r="G52" s="28">
        <f>'AEO 2023 Table 46 Raw'!J39</f>
        <v>4.4431999999999999E-2</v>
      </c>
      <c r="H52" s="28">
        <f>'AEO 2023 Table 46 Raw'!K39</f>
        <v>5.8401000000000002E-2</v>
      </c>
      <c r="I52" s="28">
        <f>'AEO 2023 Table 46 Raw'!L39</f>
        <v>7.424E-2</v>
      </c>
      <c r="J52" s="28">
        <f>'AEO 2023 Table 46 Raw'!M39</f>
        <v>9.1879000000000002E-2</v>
      </c>
      <c r="K52" s="28">
        <f>'AEO 2023 Table 46 Raw'!N39</f>
        <v>0.110764</v>
      </c>
      <c r="L52" s="28">
        <f>'AEO 2023 Table 46 Raw'!O39</f>
        <v>0.130941</v>
      </c>
      <c r="M52" s="28">
        <f>'AEO 2023 Table 46 Raw'!P39</f>
        <v>0.15276699999999999</v>
      </c>
      <c r="N52" s="28">
        <f>'AEO 2023 Table 46 Raw'!Q39</f>
        <v>0.176007</v>
      </c>
      <c r="O52" s="28">
        <f>'AEO 2023 Table 46 Raw'!R39</f>
        <v>0.199768</v>
      </c>
      <c r="P52" s="28">
        <f>'AEO 2023 Table 46 Raw'!S39</f>
        <v>0.22403600000000001</v>
      </c>
      <c r="Q52" s="28">
        <f>'AEO 2023 Table 46 Raw'!T39</f>
        <v>0.24896199999999999</v>
      </c>
      <c r="R52" s="28">
        <f>'AEO 2023 Table 46 Raw'!U39</f>
        <v>0.27486300000000002</v>
      </c>
      <c r="S52" s="28">
        <f>'AEO 2023 Table 46 Raw'!V39</f>
        <v>0.30209599999999998</v>
      </c>
      <c r="T52" s="28">
        <f>'AEO 2023 Table 46 Raw'!W39</f>
        <v>0.33073599999999997</v>
      </c>
      <c r="U52" s="28">
        <f>'AEO 2023 Table 46 Raw'!X39</f>
        <v>0.36068099999999997</v>
      </c>
      <c r="V52" s="28">
        <f>'AEO 2023 Table 46 Raw'!Y39</f>
        <v>0.39136100000000001</v>
      </c>
      <c r="W52" s="28">
        <f>'AEO 2023 Table 46 Raw'!Z39</f>
        <v>0.422678</v>
      </c>
      <c r="X52" s="28">
        <f>'AEO 2023 Table 46 Raw'!AA39</f>
        <v>0.45433400000000002</v>
      </c>
      <c r="Y52" s="28">
        <f>'AEO 2023 Table 46 Raw'!AB39</f>
        <v>0.48603099999999999</v>
      </c>
      <c r="Z52" s="28">
        <f>'AEO 2023 Table 46 Raw'!AC39</f>
        <v>0.51801699999999995</v>
      </c>
      <c r="AA52" s="28">
        <f>'AEO 2023 Table 46 Raw'!AD39</f>
        <v>0.55064599999999997</v>
      </c>
      <c r="AB52" s="28">
        <f>'AEO 2023 Table 46 Raw'!AE39</f>
        <v>0.58380799999999999</v>
      </c>
      <c r="AC52" s="28">
        <f>'AEO 2023 Table 46 Raw'!AF39</f>
        <v>0.61748999999999998</v>
      </c>
      <c r="AD52" s="28">
        <f>'AEO 2023 Table 46 Raw'!AG39</f>
        <v>0.65180099999999996</v>
      </c>
      <c r="AE52" s="28">
        <f>'AEO 2023 Table 46 Raw'!AH39</f>
        <v>0.68656700000000004</v>
      </c>
      <c r="AF52" s="45">
        <f>'AEO 2023 Table 46 Raw'!AI39</f>
        <v>0.159</v>
      </c>
    </row>
    <row r="53" spans="1:32" ht="15" customHeight="1">
      <c r="A53" s="8" t="s">
        <v>998</v>
      </c>
      <c r="B53" s="24" t="s">
        <v>966</v>
      </c>
      <c r="C53" s="28">
        <f>'AEO 2023 Table 46 Raw'!F40</f>
        <v>0</v>
      </c>
      <c r="D53" s="28">
        <f>'AEO 2023 Table 46 Raw'!G40</f>
        <v>0</v>
      </c>
      <c r="E53" s="28">
        <f>'AEO 2023 Table 46 Raw'!H40</f>
        <v>0</v>
      </c>
      <c r="F53" s="28">
        <f>'AEO 2023 Table 46 Raw'!I40</f>
        <v>0</v>
      </c>
      <c r="G53" s="28">
        <f>'AEO 2023 Table 46 Raw'!J40</f>
        <v>0</v>
      </c>
      <c r="H53" s="28">
        <f>'AEO 2023 Table 46 Raw'!K40</f>
        <v>0</v>
      </c>
      <c r="I53" s="28">
        <f>'AEO 2023 Table 46 Raw'!L40</f>
        <v>0</v>
      </c>
      <c r="J53" s="28">
        <f>'AEO 2023 Table 46 Raw'!M40</f>
        <v>0</v>
      </c>
      <c r="K53" s="28">
        <f>'AEO 2023 Table 46 Raw'!N40</f>
        <v>0</v>
      </c>
      <c r="L53" s="28">
        <f>'AEO 2023 Table 46 Raw'!O40</f>
        <v>0</v>
      </c>
      <c r="M53" s="28">
        <f>'AEO 2023 Table 46 Raw'!P40</f>
        <v>0</v>
      </c>
      <c r="N53" s="28">
        <f>'AEO 2023 Table 46 Raw'!Q40</f>
        <v>0</v>
      </c>
      <c r="O53" s="28">
        <f>'AEO 2023 Table 46 Raw'!R40</f>
        <v>0</v>
      </c>
      <c r="P53" s="28">
        <f>'AEO 2023 Table 46 Raw'!S40</f>
        <v>0</v>
      </c>
      <c r="Q53" s="28">
        <f>'AEO 2023 Table 46 Raw'!T40</f>
        <v>0</v>
      </c>
      <c r="R53" s="28">
        <f>'AEO 2023 Table 46 Raw'!U40</f>
        <v>0</v>
      </c>
      <c r="S53" s="28">
        <f>'AEO 2023 Table 46 Raw'!V40</f>
        <v>0</v>
      </c>
      <c r="T53" s="28">
        <f>'AEO 2023 Table 46 Raw'!W40</f>
        <v>0</v>
      </c>
      <c r="U53" s="28">
        <f>'AEO 2023 Table 46 Raw'!X40</f>
        <v>0</v>
      </c>
      <c r="V53" s="28">
        <f>'AEO 2023 Table 46 Raw'!Y40</f>
        <v>0</v>
      </c>
      <c r="W53" s="28">
        <f>'AEO 2023 Table 46 Raw'!Z40</f>
        <v>0</v>
      </c>
      <c r="X53" s="28">
        <f>'AEO 2023 Table 46 Raw'!AA40</f>
        <v>0</v>
      </c>
      <c r="Y53" s="28">
        <f>'AEO 2023 Table 46 Raw'!AB40</f>
        <v>0</v>
      </c>
      <c r="Z53" s="28">
        <f>'AEO 2023 Table 46 Raw'!AC40</f>
        <v>0</v>
      </c>
      <c r="AA53" s="28">
        <f>'AEO 2023 Table 46 Raw'!AD40</f>
        <v>0</v>
      </c>
      <c r="AB53" s="28">
        <f>'AEO 2023 Table 46 Raw'!AE40</f>
        <v>0</v>
      </c>
      <c r="AC53" s="28">
        <f>'AEO 2023 Table 46 Raw'!AF40</f>
        <v>0</v>
      </c>
      <c r="AD53" s="28">
        <f>'AEO 2023 Table 46 Raw'!AG40</f>
        <v>0</v>
      </c>
      <c r="AE53" s="28">
        <f>'AEO 2023 Table 46 Raw'!AH40</f>
        <v>0</v>
      </c>
      <c r="AF53" s="45" t="str">
        <f>'AEO 2023 Table 46 Raw'!AI40</f>
        <v>- -</v>
      </c>
    </row>
    <row r="54" spans="1:32" ht="15" customHeight="1">
      <c r="A54" s="8" t="s">
        <v>999</v>
      </c>
      <c r="B54" s="24" t="s">
        <v>968</v>
      </c>
      <c r="C54" s="28">
        <f>'AEO 2023 Table 46 Raw'!F41</f>
        <v>1.4860070000000001</v>
      </c>
      <c r="D54" s="28">
        <f>'AEO 2023 Table 46 Raw'!G41</f>
        <v>1.7714510000000001</v>
      </c>
      <c r="E54" s="28">
        <f>'AEO 2023 Table 46 Raw'!H41</f>
        <v>2.0501170000000002</v>
      </c>
      <c r="F54" s="28">
        <f>'AEO 2023 Table 46 Raw'!I41</f>
        <v>2.3524569999999998</v>
      </c>
      <c r="G54" s="28">
        <f>'AEO 2023 Table 46 Raw'!J41</f>
        <v>2.6537160000000002</v>
      </c>
      <c r="H54" s="28">
        <f>'AEO 2023 Table 46 Raw'!K41</f>
        <v>2.9155169999999999</v>
      </c>
      <c r="I54" s="28">
        <f>'AEO 2023 Table 46 Raw'!L41</f>
        <v>3.1558120000000001</v>
      </c>
      <c r="J54" s="28">
        <f>'AEO 2023 Table 46 Raw'!M41</f>
        <v>3.3776169999999999</v>
      </c>
      <c r="K54" s="28">
        <f>'AEO 2023 Table 46 Raw'!N41</f>
        <v>3.5757539999999999</v>
      </c>
      <c r="L54" s="28">
        <f>'AEO 2023 Table 46 Raw'!O41</f>
        <v>3.7567569999999999</v>
      </c>
      <c r="M54" s="28">
        <f>'AEO 2023 Table 46 Raw'!P41</f>
        <v>3.9304410000000001</v>
      </c>
      <c r="N54" s="28">
        <f>'AEO 2023 Table 46 Raw'!Q41</f>
        <v>4.0947690000000003</v>
      </c>
      <c r="O54" s="28">
        <f>'AEO 2023 Table 46 Raw'!R41</f>
        <v>4.2382939999999998</v>
      </c>
      <c r="P54" s="28">
        <f>'AEO 2023 Table 46 Raw'!S41</f>
        <v>4.3639780000000004</v>
      </c>
      <c r="Q54" s="28">
        <f>'AEO 2023 Table 46 Raw'!T41</f>
        <v>4.4781870000000001</v>
      </c>
      <c r="R54" s="28">
        <f>'AEO 2023 Table 46 Raw'!U41</f>
        <v>4.5877489999999996</v>
      </c>
      <c r="S54" s="28">
        <f>'AEO 2023 Table 46 Raw'!V41</f>
        <v>4.69895</v>
      </c>
      <c r="T54" s="28">
        <f>'AEO 2023 Table 46 Raw'!W41</f>
        <v>4.8137369999999997</v>
      </c>
      <c r="U54" s="28">
        <f>'AEO 2023 Table 46 Raw'!X41</f>
        <v>4.9321109999999999</v>
      </c>
      <c r="V54" s="28">
        <f>'AEO 2023 Table 46 Raw'!Y41</f>
        <v>5.0488580000000001</v>
      </c>
      <c r="W54" s="28">
        <f>'AEO 2023 Table 46 Raw'!Z41</f>
        <v>5.1645690000000002</v>
      </c>
      <c r="X54" s="28">
        <f>'AEO 2023 Table 46 Raw'!AA41</f>
        <v>5.2774080000000003</v>
      </c>
      <c r="Y54" s="28">
        <f>'AEO 2023 Table 46 Raw'!AB41</f>
        <v>5.385243</v>
      </c>
      <c r="Z54" s="28">
        <f>'AEO 2023 Table 46 Raw'!AC41</f>
        <v>5.491466</v>
      </c>
      <c r="AA54" s="28">
        <f>'AEO 2023 Table 46 Raw'!AD41</f>
        <v>5.5998190000000001</v>
      </c>
      <c r="AB54" s="28">
        <f>'AEO 2023 Table 46 Raw'!AE41</f>
        <v>5.7090930000000002</v>
      </c>
      <c r="AC54" s="28">
        <f>'AEO 2023 Table 46 Raw'!AF41</f>
        <v>5.8187990000000003</v>
      </c>
      <c r="AD54" s="28">
        <f>'AEO 2023 Table 46 Raw'!AG41</f>
        <v>5.9302020000000004</v>
      </c>
      <c r="AE54" s="28">
        <f>'AEO 2023 Table 46 Raw'!AH41</f>
        <v>6.0421950000000004</v>
      </c>
      <c r="AF54" s="45">
        <f>'AEO 2023 Table 46 Raw'!AI41</f>
        <v>5.0999999999999997E-2</v>
      </c>
    </row>
    <row r="55" spans="1:32" ht="15" customHeight="1">
      <c r="A55" s="8" t="s">
        <v>1000</v>
      </c>
      <c r="B55" s="24" t="s">
        <v>970</v>
      </c>
      <c r="C55" s="28">
        <f>'AEO 2023 Table 46 Raw'!F42</f>
        <v>2.7307000000000001E-2</v>
      </c>
      <c r="D55" s="28">
        <f>'AEO 2023 Table 46 Raw'!G42</f>
        <v>2.538E-2</v>
      </c>
      <c r="E55" s="28">
        <f>'AEO 2023 Table 46 Raw'!H42</f>
        <v>2.3747000000000001E-2</v>
      </c>
      <c r="F55" s="28">
        <f>'AEO 2023 Table 46 Raw'!I42</f>
        <v>2.2165000000000001E-2</v>
      </c>
      <c r="G55" s="28">
        <f>'AEO 2023 Table 46 Raw'!J42</f>
        <v>2.0631E-2</v>
      </c>
      <c r="H55" s="28">
        <f>'AEO 2023 Table 46 Raw'!K42</f>
        <v>1.9140999999999998E-2</v>
      </c>
      <c r="I55" s="28">
        <f>'AEO 2023 Table 46 Raw'!L42</f>
        <v>1.7766000000000001E-2</v>
      </c>
      <c r="J55" s="28">
        <f>'AEO 2023 Table 46 Raw'!M42</f>
        <v>1.6636999999999999E-2</v>
      </c>
      <c r="K55" s="28">
        <f>'AEO 2023 Table 46 Raw'!N42</f>
        <v>1.5591000000000001E-2</v>
      </c>
      <c r="L55" s="28">
        <f>'AEO 2023 Table 46 Raw'!O42</f>
        <v>1.4572999999999999E-2</v>
      </c>
      <c r="M55" s="28">
        <f>'AEO 2023 Table 46 Raw'!P42</f>
        <v>1.3602E-2</v>
      </c>
      <c r="N55" s="28">
        <f>'AEO 2023 Table 46 Raw'!Q42</f>
        <v>1.268E-2</v>
      </c>
      <c r="O55" s="28">
        <f>'AEO 2023 Table 46 Raw'!R42</f>
        <v>1.1816E-2</v>
      </c>
      <c r="P55" s="28">
        <f>'AEO 2023 Table 46 Raw'!S42</f>
        <v>1.1003000000000001E-2</v>
      </c>
      <c r="Q55" s="28">
        <f>'AEO 2023 Table 46 Raw'!T42</f>
        <v>1.0246999999999999E-2</v>
      </c>
      <c r="R55" s="28">
        <f>'AEO 2023 Table 46 Raw'!U42</f>
        <v>9.6509999999999999E-3</v>
      </c>
      <c r="S55" s="28">
        <f>'AEO 2023 Table 46 Raw'!V42</f>
        <v>9.0790000000000003E-3</v>
      </c>
      <c r="T55" s="28">
        <f>'AEO 2023 Table 46 Raw'!W42</f>
        <v>8.5800000000000008E-3</v>
      </c>
      <c r="U55" s="28">
        <f>'AEO 2023 Table 46 Raw'!X42</f>
        <v>8.1089999999999999E-3</v>
      </c>
      <c r="V55" s="28">
        <f>'AEO 2023 Table 46 Raw'!Y42</f>
        <v>7.6639999999999998E-3</v>
      </c>
      <c r="W55" s="28">
        <f>'AEO 2023 Table 46 Raw'!Z42</f>
        <v>7.2430000000000003E-3</v>
      </c>
      <c r="X55" s="28">
        <f>'AEO 2023 Table 46 Raw'!AA42</f>
        <v>6.8459999999999997E-3</v>
      </c>
      <c r="Y55" s="28">
        <f>'AEO 2023 Table 46 Raw'!AB42</f>
        <v>6.4700000000000001E-3</v>
      </c>
      <c r="Z55" s="28">
        <f>'AEO 2023 Table 46 Raw'!AC42</f>
        <v>6.1149999999999998E-3</v>
      </c>
      <c r="AA55" s="28">
        <f>'AEO 2023 Table 46 Raw'!AD42</f>
        <v>5.7800000000000004E-3</v>
      </c>
      <c r="AB55" s="28">
        <f>'AEO 2023 Table 46 Raw'!AE42</f>
        <v>5.463E-3</v>
      </c>
      <c r="AC55" s="28">
        <f>'AEO 2023 Table 46 Raw'!AF42</f>
        <v>5.1640000000000002E-3</v>
      </c>
      <c r="AD55" s="28">
        <f>'AEO 2023 Table 46 Raw'!AG42</f>
        <v>4.8809999999999999E-3</v>
      </c>
      <c r="AE55" s="28">
        <f>'AEO 2023 Table 46 Raw'!AH42</f>
        <v>4.6129999999999999E-3</v>
      </c>
      <c r="AF55" s="45">
        <f>'AEO 2023 Table 46 Raw'!AI42</f>
        <v>-6.2E-2</v>
      </c>
    </row>
    <row r="56" spans="1:32" ht="15" customHeight="1">
      <c r="A56" s="8" t="s">
        <v>1001</v>
      </c>
      <c r="B56" s="24" t="s">
        <v>972</v>
      </c>
      <c r="C56" s="28">
        <f>'AEO 2023 Table 46 Raw'!F43</f>
        <v>2.1069000000000001E-2</v>
      </c>
      <c r="D56" s="28">
        <f>'AEO 2023 Table 46 Raw'!G43</f>
        <v>1.942E-2</v>
      </c>
      <c r="E56" s="28">
        <f>'AEO 2023 Table 46 Raw'!H43</f>
        <v>1.8349000000000001E-2</v>
      </c>
      <c r="F56" s="28">
        <f>'AEO 2023 Table 46 Raw'!I43</f>
        <v>1.7337999999999999E-2</v>
      </c>
      <c r="G56" s="28">
        <f>'AEO 2023 Table 46 Raw'!J43</f>
        <v>1.6382000000000001E-2</v>
      </c>
      <c r="H56" s="28">
        <f>'AEO 2023 Table 46 Raw'!K43</f>
        <v>1.5479E-2</v>
      </c>
      <c r="I56" s="28">
        <f>'AEO 2023 Table 46 Raw'!L43</f>
        <v>1.4626E-2</v>
      </c>
      <c r="J56" s="28">
        <f>'AEO 2023 Table 46 Raw'!M43</f>
        <v>1.3821E-2</v>
      </c>
      <c r="K56" s="28">
        <f>'AEO 2023 Table 46 Raw'!N43</f>
        <v>1.3058999999999999E-2</v>
      </c>
      <c r="L56" s="28">
        <f>'AEO 2023 Table 46 Raw'!O43</f>
        <v>1.234E-2</v>
      </c>
      <c r="M56" s="28">
        <f>'AEO 2023 Table 46 Raw'!P43</f>
        <v>1.1660999999999999E-2</v>
      </c>
      <c r="N56" s="28">
        <f>'AEO 2023 Table 46 Raw'!Q43</f>
        <v>1.1018999999999999E-2</v>
      </c>
      <c r="O56" s="28">
        <f>'AEO 2023 Table 46 Raw'!R43</f>
        <v>1.0413E-2</v>
      </c>
      <c r="P56" s="28">
        <f>'AEO 2023 Table 46 Raw'!S43</f>
        <v>9.8399999999999998E-3</v>
      </c>
      <c r="Q56" s="28">
        <f>'AEO 2023 Table 46 Raw'!T43</f>
        <v>9.299E-3</v>
      </c>
      <c r="R56" s="28">
        <f>'AEO 2023 Table 46 Raw'!U43</f>
        <v>8.7869999999999997E-3</v>
      </c>
      <c r="S56" s="28">
        <f>'AEO 2023 Table 46 Raw'!V43</f>
        <v>8.3040000000000006E-3</v>
      </c>
      <c r="T56" s="28">
        <f>'AEO 2023 Table 46 Raw'!W43</f>
        <v>7.8480000000000008E-3</v>
      </c>
      <c r="U56" s="28">
        <f>'AEO 2023 Table 46 Raw'!X43</f>
        <v>7.417E-3</v>
      </c>
      <c r="V56" s="28">
        <f>'AEO 2023 Table 46 Raw'!Y43</f>
        <v>7.0089999999999996E-3</v>
      </c>
      <c r="W56" s="28">
        <f>'AEO 2023 Table 46 Raw'!Z43</f>
        <v>6.6239999999999997E-3</v>
      </c>
      <c r="X56" s="28">
        <f>'AEO 2023 Table 46 Raw'!AA43</f>
        <v>6.2599999999999999E-3</v>
      </c>
      <c r="Y56" s="28">
        <f>'AEO 2023 Table 46 Raw'!AB43</f>
        <v>5.9160000000000003E-3</v>
      </c>
      <c r="Z56" s="28">
        <f>'AEO 2023 Table 46 Raw'!AC43</f>
        <v>5.5919999999999997E-3</v>
      </c>
      <c r="AA56" s="28">
        <f>'AEO 2023 Table 46 Raw'!AD43</f>
        <v>5.2849999999999998E-3</v>
      </c>
      <c r="AB56" s="28">
        <f>'AEO 2023 Table 46 Raw'!AE43</f>
        <v>4.9950000000000003E-3</v>
      </c>
      <c r="AC56" s="28">
        <f>'AEO 2023 Table 46 Raw'!AF43</f>
        <v>4.7210000000000004E-3</v>
      </c>
      <c r="AD56" s="28">
        <f>'AEO 2023 Table 46 Raw'!AG43</f>
        <v>4.4619999999999998E-3</v>
      </c>
      <c r="AE56" s="28">
        <f>'AEO 2023 Table 46 Raw'!AH43</f>
        <v>4.2170000000000003E-3</v>
      </c>
      <c r="AF56" s="45">
        <f>'AEO 2023 Table 46 Raw'!AI43</f>
        <v>-5.6000000000000001E-2</v>
      </c>
    </row>
    <row r="57" spans="1:32" ht="15" customHeight="1">
      <c r="A57" s="8" t="s">
        <v>1002</v>
      </c>
      <c r="B57" s="24" t="s">
        <v>974</v>
      </c>
      <c r="C57" s="28">
        <f>'AEO 2023 Table 46 Raw'!F44</f>
        <v>5.5518999999999999E-2</v>
      </c>
      <c r="D57" s="28">
        <f>'AEO 2023 Table 46 Raw'!G44</f>
        <v>4.9865E-2</v>
      </c>
      <c r="E57" s="28">
        <f>'AEO 2023 Table 46 Raw'!H44</f>
        <v>4.4665000000000003E-2</v>
      </c>
      <c r="F57" s="28">
        <f>'AEO 2023 Table 46 Raw'!I44</f>
        <v>4.0508000000000002E-2</v>
      </c>
      <c r="G57" s="28">
        <f>'AEO 2023 Table 46 Raw'!J44</f>
        <v>3.746E-2</v>
      </c>
      <c r="H57" s="28">
        <f>'AEO 2023 Table 46 Raw'!K44</f>
        <v>3.5242999999999997E-2</v>
      </c>
      <c r="I57" s="28">
        <f>'AEO 2023 Table 46 Raw'!L44</f>
        <v>3.3300999999999997E-2</v>
      </c>
      <c r="J57" s="28">
        <f>'AEO 2023 Table 46 Raw'!M44</f>
        <v>3.1466000000000001E-2</v>
      </c>
      <c r="K57" s="28">
        <f>'AEO 2023 Table 46 Raw'!N44</f>
        <v>2.9732999999999999E-2</v>
      </c>
      <c r="L57" s="28">
        <f>'AEO 2023 Table 46 Raw'!O44</f>
        <v>2.8094999999999998E-2</v>
      </c>
      <c r="M57" s="28">
        <f>'AEO 2023 Table 46 Raw'!P44</f>
        <v>2.6547999999999999E-2</v>
      </c>
      <c r="N57" s="28">
        <f>'AEO 2023 Table 46 Raw'!Q44</f>
        <v>2.5087000000000002E-2</v>
      </c>
      <c r="O57" s="28">
        <f>'AEO 2023 Table 46 Raw'!R44</f>
        <v>2.3706000000000001E-2</v>
      </c>
      <c r="P57" s="28">
        <f>'AEO 2023 Table 46 Raw'!S44</f>
        <v>2.2401999999999998E-2</v>
      </c>
      <c r="Q57" s="28">
        <f>'AEO 2023 Table 46 Raw'!T44</f>
        <v>2.1169E-2</v>
      </c>
      <c r="R57" s="28">
        <f>'AEO 2023 Table 46 Raw'!U44</f>
        <v>2.0004999999999998E-2</v>
      </c>
      <c r="S57" s="28">
        <f>'AEO 2023 Table 46 Raw'!V44</f>
        <v>1.8905000000000002E-2</v>
      </c>
      <c r="T57" s="28">
        <f>'AEO 2023 Table 46 Raw'!W44</f>
        <v>1.7864999999999999E-2</v>
      </c>
      <c r="U57" s="28">
        <f>'AEO 2023 Table 46 Raw'!X44</f>
        <v>1.6882999999999999E-2</v>
      </c>
      <c r="V57" s="28">
        <f>'AEO 2023 Table 46 Raw'!Y44</f>
        <v>1.5955E-2</v>
      </c>
      <c r="W57" s="28">
        <f>'AEO 2023 Table 46 Raw'!Z44</f>
        <v>1.5077999999999999E-2</v>
      </c>
      <c r="X57" s="28">
        <f>'AEO 2023 Table 46 Raw'!AA44</f>
        <v>1.4250000000000001E-2</v>
      </c>
      <c r="Y57" s="28">
        <f>'AEO 2023 Table 46 Raw'!AB44</f>
        <v>1.3467E-2</v>
      </c>
      <c r="Z57" s="28">
        <f>'AEO 2023 Table 46 Raw'!AC44</f>
        <v>1.2728E-2</v>
      </c>
      <c r="AA57" s="28">
        <f>'AEO 2023 Table 46 Raw'!AD44</f>
        <v>1.2029E-2</v>
      </c>
      <c r="AB57" s="28">
        <f>'AEO 2023 Table 46 Raw'!AE44</f>
        <v>1.1369000000000001E-2</v>
      </c>
      <c r="AC57" s="28">
        <f>'AEO 2023 Table 46 Raw'!AF44</f>
        <v>1.0744999999999999E-2</v>
      </c>
      <c r="AD57" s="28">
        <f>'AEO 2023 Table 46 Raw'!AG44</f>
        <v>1.0155000000000001E-2</v>
      </c>
      <c r="AE57" s="28">
        <f>'AEO 2023 Table 46 Raw'!AH44</f>
        <v>9.5980000000000006E-3</v>
      </c>
      <c r="AF57" s="45">
        <f>'AEO 2023 Table 46 Raw'!AI44</f>
        <v>-6.0999999999999999E-2</v>
      </c>
    </row>
    <row r="58" spans="1:32" ht="15" customHeight="1">
      <c r="A58" s="8" t="s">
        <v>1003</v>
      </c>
      <c r="B58" s="24" t="s">
        <v>976</v>
      </c>
      <c r="C58" s="28">
        <f>'AEO 2023 Table 46 Raw'!F45</f>
        <v>4.9424999999999997E-2</v>
      </c>
      <c r="D58" s="28">
        <f>'AEO 2023 Table 46 Raw'!G45</f>
        <v>4.5553999999999997E-2</v>
      </c>
      <c r="E58" s="28">
        <f>'AEO 2023 Table 46 Raw'!H45</f>
        <v>4.3041999999999997E-2</v>
      </c>
      <c r="F58" s="28">
        <f>'AEO 2023 Table 46 Raw'!I45</f>
        <v>4.0668999999999997E-2</v>
      </c>
      <c r="G58" s="28">
        <f>'AEO 2023 Table 46 Raw'!J45</f>
        <v>3.8427000000000003E-2</v>
      </c>
      <c r="H58" s="28">
        <f>'AEO 2023 Table 46 Raw'!K45</f>
        <v>3.6310000000000002E-2</v>
      </c>
      <c r="I58" s="28">
        <f>'AEO 2023 Table 46 Raw'!L45</f>
        <v>3.4308999999999999E-2</v>
      </c>
      <c r="J58" s="28">
        <f>'AEO 2023 Table 46 Raw'!M45</f>
        <v>3.2419000000000003E-2</v>
      </c>
      <c r="K58" s="28">
        <f>'AEO 2023 Table 46 Raw'!N45</f>
        <v>3.0634000000000002E-2</v>
      </c>
      <c r="L58" s="28">
        <f>'AEO 2023 Table 46 Raw'!O45</f>
        <v>2.8947000000000001E-2</v>
      </c>
      <c r="M58" s="28">
        <f>'AEO 2023 Table 46 Raw'!P45</f>
        <v>2.7354E-2</v>
      </c>
      <c r="N58" s="28">
        <f>'AEO 2023 Table 46 Raw'!Q45</f>
        <v>2.5847999999999999E-2</v>
      </c>
      <c r="O58" s="28">
        <f>'AEO 2023 Table 46 Raw'!R45</f>
        <v>2.4426E-2</v>
      </c>
      <c r="P58" s="28">
        <f>'AEO 2023 Table 46 Raw'!S45</f>
        <v>2.3081999999999998E-2</v>
      </c>
      <c r="Q58" s="28">
        <f>'AEO 2023 Table 46 Raw'!T45</f>
        <v>2.1812000000000002E-2</v>
      </c>
      <c r="R58" s="28">
        <f>'AEO 2023 Table 46 Raw'!U45</f>
        <v>2.0612999999999999E-2</v>
      </c>
      <c r="S58" s="28">
        <f>'AEO 2023 Table 46 Raw'!V45</f>
        <v>1.9479E-2</v>
      </c>
      <c r="T58" s="28">
        <f>'AEO 2023 Table 46 Raw'!W45</f>
        <v>1.8408999999999998E-2</v>
      </c>
      <c r="U58" s="28">
        <f>'AEO 2023 Table 46 Raw'!X45</f>
        <v>1.7396999999999999E-2</v>
      </c>
      <c r="V58" s="28">
        <f>'AEO 2023 Table 46 Raw'!Y45</f>
        <v>1.6441000000000001E-2</v>
      </c>
      <c r="W58" s="28">
        <f>'AEO 2023 Table 46 Raw'!Z45</f>
        <v>1.5538E-2</v>
      </c>
      <c r="X58" s="28">
        <f>'AEO 2023 Table 46 Raw'!AA45</f>
        <v>1.4683999999999999E-2</v>
      </c>
      <c r="Y58" s="28">
        <f>'AEO 2023 Table 46 Raw'!AB45</f>
        <v>1.3878E-2</v>
      </c>
      <c r="Z58" s="28">
        <f>'AEO 2023 Table 46 Raw'!AC45</f>
        <v>1.3115999999999999E-2</v>
      </c>
      <c r="AA58" s="28">
        <f>'AEO 2023 Table 46 Raw'!AD45</f>
        <v>1.2396000000000001E-2</v>
      </c>
      <c r="AB58" s="28">
        <f>'AEO 2023 Table 46 Raw'!AE45</f>
        <v>1.1716000000000001E-2</v>
      </c>
      <c r="AC58" s="28">
        <f>'AEO 2023 Table 46 Raw'!AF45</f>
        <v>1.1073E-2</v>
      </c>
      <c r="AD58" s="28">
        <f>'AEO 2023 Table 46 Raw'!AG45</f>
        <v>1.0466E-2</v>
      </c>
      <c r="AE58" s="28">
        <f>'AEO 2023 Table 46 Raw'!AH45</f>
        <v>9.8919999999999998E-3</v>
      </c>
      <c r="AF58" s="45">
        <f>'AEO 2023 Table 46 Raw'!AI45</f>
        <v>-5.6000000000000001E-2</v>
      </c>
    </row>
    <row r="59" spans="1:32" ht="15" customHeight="1">
      <c r="A59" s="8" t="s">
        <v>1004</v>
      </c>
      <c r="B59" s="24" t="s">
        <v>978</v>
      </c>
      <c r="C59" s="28">
        <f>'AEO 2023 Table 46 Raw'!F46</f>
        <v>0</v>
      </c>
      <c r="D59" s="28">
        <f>'AEO 2023 Table 46 Raw'!G46</f>
        <v>0</v>
      </c>
      <c r="E59" s="28">
        <f>'AEO 2023 Table 46 Raw'!H46</f>
        <v>0</v>
      </c>
      <c r="F59" s="28">
        <f>'AEO 2023 Table 46 Raw'!I46</f>
        <v>0</v>
      </c>
      <c r="G59" s="28">
        <f>'AEO 2023 Table 46 Raw'!J46</f>
        <v>0</v>
      </c>
      <c r="H59" s="28">
        <f>'AEO 2023 Table 46 Raw'!K46</f>
        <v>0</v>
      </c>
      <c r="I59" s="28">
        <f>'AEO 2023 Table 46 Raw'!L46</f>
        <v>0</v>
      </c>
      <c r="J59" s="28">
        <f>'AEO 2023 Table 46 Raw'!M46</f>
        <v>0</v>
      </c>
      <c r="K59" s="28">
        <f>'AEO 2023 Table 46 Raw'!N46</f>
        <v>0</v>
      </c>
      <c r="L59" s="28">
        <f>'AEO 2023 Table 46 Raw'!O46</f>
        <v>0</v>
      </c>
      <c r="M59" s="28">
        <f>'AEO 2023 Table 46 Raw'!P46</f>
        <v>0</v>
      </c>
      <c r="N59" s="28">
        <f>'AEO 2023 Table 46 Raw'!Q46</f>
        <v>0</v>
      </c>
      <c r="O59" s="28">
        <f>'AEO 2023 Table 46 Raw'!R46</f>
        <v>0</v>
      </c>
      <c r="P59" s="28">
        <f>'AEO 2023 Table 46 Raw'!S46</f>
        <v>0</v>
      </c>
      <c r="Q59" s="28">
        <f>'AEO 2023 Table 46 Raw'!T46</f>
        <v>0</v>
      </c>
      <c r="R59" s="28">
        <f>'AEO 2023 Table 46 Raw'!U46</f>
        <v>0</v>
      </c>
      <c r="S59" s="28">
        <f>'AEO 2023 Table 46 Raw'!V46</f>
        <v>0</v>
      </c>
      <c r="T59" s="28">
        <f>'AEO 2023 Table 46 Raw'!W46</f>
        <v>0</v>
      </c>
      <c r="U59" s="28">
        <f>'AEO 2023 Table 46 Raw'!X46</f>
        <v>0</v>
      </c>
      <c r="V59" s="28">
        <f>'AEO 2023 Table 46 Raw'!Y46</f>
        <v>0</v>
      </c>
      <c r="W59" s="28">
        <f>'AEO 2023 Table 46 Raw'!Z46</f>
        <v>0</v>
      </c>
      <c r="X59" s="28">
        <f>'AEO 2023 Table 46 Raw'!AA46</f>
        <v>0</v>
      </c>
      <c r="Y59" s="28">
        <f>'AEO 2023 Table 46 Raw'!AB46</f>
        <v>0</v>
      </c>
      <c r="Z59" s="28">
        <f>'AEO 2023 Table 46 Raw'!AC46</f>
        <v>0</v>
      </c>
      <c r="AA59" s="28">
        <f>'AEO 2023 Table 46 Raw'!AD46</f>
        <v>0</v>
      </c>
      <c r="AB59" s="28">
        <f>'AEO 2023 Table 46 Raw'!AE46</f>
        <v>0</v>
      </c>
      <c r="AC59" s="28">
        <f>'AEO 2023 Table 46 Raw'!AF46</f>
        <v>0</v>
      </c>
      <c r="AD59" s="28">
        <f>'AEO 2023 Table 46 Raw'!AG46</f>
        <v>0</v>
      </c>
      <c r="AE59" s="28">
        <f>'AEO 2023 Table 46 Raw'!AH46</f>
        <v>0</v>
      </c>
      <c r="AF59" s="45" t="str">
        <f>'AEO 2023 Table 46 Raw'!AI46</f>
        <v>- -</v>
      </c>
    </row>
    <row r="60" spans="1:32" ht="15" customHeight="1">
      <c r="A60" s="8" t="s">
        <v>1005</v>
      </c>
      <c r="B60" s="24" t="s">
        <v>980</v>
      </c>
      <c r="C60" s="28">
        <f>'AEO 2023 Table 46 Raw'!F47</f>
        <v>2.3E-5</v>
      </c>
      <c r="D60" s="28">
        <f>'AEO 2023 Table 46 Raw'!G47</f>
        <v>6.4999999999999994E-5</v>
      </c>
      <c r="E60" s="28">
        <f>'AEO 2023 Table 46 Raw'!H47</f>
        <v>1.2999999999999999E-4</v>
      </c>
      <c r="F60" s="28">
        <f>'AEO 2023 Table 46 Raw'!I47</f>
        <v>2.2100000000000001E-4</v>
      </c>
      <c r="G60" s="28">
        <f>'AEO 2023 Table 46 Raw'!J47</f>
        <v>3.3599999999999998E-4</v>
      </c>
      <c r="H60" s="28">
        <f>'AEO 2023 Table 46 Raw'!K47</f>
        <v>4.7199999999999998E-4</v>
      </c>
      <c r="I60" s="28">
        <f>'AEO 2023 Table 46 Raw'!L47</f>
        <v>6.3000000000000003E-4</v>
      </c>
      <c r="J60" s="28">
        <f>'AEO 2023 Table 46 Raw'!M47</f>
        <v>8.0900000000000004E-4</v>
      </c>
      <c r="K60" s="28">
        <f>'AEO 2023 Table 46 Raw'!N47</f>
        <v>1.0039999999999999E-3</v>
      </c>
      <c r="L60" s="28">
        <f>'AEO 2023 Table 46 Raw'!O47</f>
        <v>1.2149999999999999E-3</v>
      </c>
      <c r="M60" s="28">
        <f>'AEO 2023 Table 46 Raw'!P47</f>
        <v>1.444E-3</v>
      </c>
      <c r="N60" s="28">
        <f>'AEO 2023 Table 46 Raw'!Q47</f>
        <v>1.689E-3</v>
      </c>
      <c r="O60" s="28">
        <f>'AEO 2023 Table 46 Raw'!R47</f>
        <v>1.9430000000000001E-3</v>
      </c>
      <c r="P60" s="28">
        <f>'AEO 2023 Table 46 Raw'!S47</f>
        <v>2.2030000000000001E-3</v>
      </c>
      <c r="Q60" s="28">
        <f>'AEO 2023 Table 46 Raw'!T47</f>
        <v>2.4719999999999998E-3</v>
      </c>
      <c r="R60" s="28">
        <f>'AEO 2023 Table 46 Raw'!U47</f>
        <v>2.751E-3</v>
      </c>
      <c r="S60" s="28">
        <f>'AEO 2023 Table 46 Raw'!V47</f>
        <v>3.042E-3</v>
      </c>
      <c r="T60" s="28">
        <f>'AEO 2023 Table 46 Raw'!W47</f>
        <v>3.3470000000000001E-3</v>
      </c>
      <c r="U60" s="28">
        <f>'AEO 2023 Table 46 Raw'!X47</f>
        <v>3.666E-3</v>
      </c>
      <c r="V60" s="28">
        <f>'AEO 2023 Table 46 Raw'!Y47</f>
        <v>3.993E-3</v>
      </c>
      <c r="W60" s="28">
        <f>'AEO 2023 Table 46 Raw'!Z47</f>
        <v>4.3290000000000004E-3</v>
      </c>
      <c r="X60" s="28">
        <f>'AEO 2023 Table 46 Raw'!AA47</f>
        <v>4.6709999999999998E-3</v>
      </c>
      <c r="Y60" s="28">
        <f>'AEO 2023 Table 46 Raw'!AB47</f>
        <v>5.0150000000000004E-3</v>
      </c>
      <c r="Z60" s="28">
        <f>'AEO 2023 Table 46 Raw'!AC47</f>
        <v>5.365E-3</v>
      </c>
      <c r="AA60" s="28">
        <f>'AEO 2023 Table 46 Raw'!AD47</f>
        <v>5.7210000000000004E-3</v>
      </c>
      <c r="AB60" s="28">
        <f>'AEO 2023 Table 46 Raw'!AE47</f>
        <v>6.084E-3</v>
      </c>
      <c r="AC60" s="28">
        <f>'AEO 2023 Table 46 Raw'!AF47</f>
        <v>6.4520000000000003E-3</v>
      </c>
      <c r="AD60" s="28">
        <f>'AEO 2023 Table 46 Raw'!AG47</f>
        <v>6.8279999999999999E-3</v>
      </c>
      <c r="AE60" s="28">
        <f>'AEO 2023 Table 46 Raw'!AH47</f>
        <v>7.2100000000000003E-3</v>
      </c>
      <c r="AF60" s="45">
        <f>'AEO 2023 Table 46 Raw'!AI47</f>
        <v>0.22900000000000001</v>
      </c>
    </row>
    <row r="61" spans="1:32" ht="15" customHeight="1">
      <c r="A61" s="8" t="s">
        <v>1006</v>
      </c>
      <c r="B61" s="24" t="s">
        <v>1007</v>
      </c>
      <c r="C61" s="28">
        <f>'AEO 2023 Table 46 Raw'!F48</f>
        <v>15.113032</v>
      </c>
      <c r="D61" s="28">
        <f>'AEO 2023 Table 46 Raw'!G48</f>
        <v>14.362161</v>
      </c>
      <c r="E61" s="28">
        <f>'AEO 2023 Table 46 Raw'!H48</f>
        <v>13.78215</v>
      </c>
      <c r="F61" s="28">
        <f>'AEO 2023 Table 46 Raw'!I48</f>
        <v>13.317646</v>
      </c>
      <c r="G61" s="28">
        <f>'AEO 2023 Table 46 Raw'!J48</f>
        <v>13.015288999999999</v>
      </c>
      <c r="H61" s="28">
        <f>'AEO 2023 Table 46 Raw'!K48</f>
        <v>12.713843000000001</v>
      </c>
      <c r="I61" s="28">
        <f>'AEO 2023 Table 46 Raw'!L48</f>
        <v>12.48873</v>
      </c>
      <c r="J61" s="28">
        <f>'AEO 2023 Table 46 Raw'!M48</f>
        <v>12.357347000000001</v>
      </c>
      <c r="K61" s="28">
        <f>'AEO 2023 Table 46 Raw'!N48</f>
        <v>12.277528999999999</v>
      </c>
      <c r="L61" s="28">
        <f>'AEO 2023 Table 46 Raw'!O48</f>
        <v>12.262755</v>
      </c>
      <c r="M61" s="28">
        <f>'AEO 2023 Table 46 Raw'!P48</f>
        <v>12.349518</v>
      </c>
      <c r="N61" s="28">
        <f>'AEO 2023 Table 46 Raw'!Q48</f>
        <v>12.516215000000001</v>
      </c>
      <c r="O61" s="28">
        <f>'AEO 2023 Table 46 Raw'!R48</f>
        <v>12.690412999999999</v>
      </c>
      <c r="P61" s="28">
        <f>'AEO 2023 Table 46 Raw'!S48</f>
        <v>12.877636000000001</v>
      </c>
      <c r="Q61" s="28">
        <f>'AEO 2023 Table 46 Raw'!T48</f>
        <v>13.10427</v>
      </c>
      <c r="R61" s="28">
        <f>'AEO 2023 Table 46 Raw'!U48</f>
        <v>13.395966</v>
      </c>
      <c r="S61" s="28">
        <f>'AEO 2023 Table 46 Raw'!V48</f>
        <v>13.762724</v>
      </c>
      <c r="T61" s="28">
        <f>'AEO 2023 Table 46 Raw'!W48</f>
        <v>14.192204</v>
      </c>
      <c r="U61" s="28">
        <f>'AEO 2023 Table 46 Raw'!X48</f>
        <v>14.663688</v>
      </c>
      <c r="V61" s="28">
        <f>'AEO 2023 Table 46 Raw'!Y48</f>
        <v>15.141544</v>
      </c>
      <c r="W61" s="28">
        <f>'AEO 2023 Table 46 Raw'!Z48</f>
        <v>15.624432000000001</v>
      </c>
      <c r="X61" s="28">
        <f>'AEO 2023 Table 46 Raw'!AA48</f>
        <v>16.103663999999998</v>
      </c>
      <c r="Y61" s="28">
        <f>'AEO 2023 Table 46 Raw'!AB48</f>
        <v>16.571552000000001</v>
      </c>
      <c r="Z61" s="28">
        <f>'AEO 2023 Table 46 Raw'!AC48</f>
        <v>17.043500999999999</v>
      </c>
      <c r="AA61" s="28">
        <f>'AEO 2023 Table 46 Raw'!AD48</f>
        <v>17.538418</v>
      </c>
      <c r="AB61" s="28">
        <f>'AEO 2023 Table 46 Raw'!AE48</f>
        <v>18.048683</v>
      </c>
      <c r="AC61" s="28">
        <f>'AEO 2023 Table 46 Raw'!AF48</f>
        <v>18.568145999999999</v>
      </c>
      <c r="AD61" s="28">
        <f>'AEO 2023 Table 46 Raw'!AG48</f>
        <v>19.100059999999999</v>
      </c>
      <c r="AE61" s="28">
        <f>'AEO 2023 Table 46 Raw'!AH48</f>
        <v>19.637744999999999</v>
      </c>
      <c r="AF61" s="45">
        <f>'AEO 2023 Table 46 Raw'!AI48</f>
        <v>8.9999999999999993E-3</v>
      </c>
    </row>
    <row r="62" spans="1:32" ht="15" customHeight="1">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45"/>
    </row>
    <row r="63" spans="1:32" ht="15" customHeight="1">
      <c r="A63" s="8" t="s">
        <v>1008</v>
      </c>
      <c r="B63" s="24" t="s">
        <v>1009</v>
      </c>
      <c r="C63" s="28">
        <f>'AEO 2023 Table 46 Raw'!F49</f>
        <v>99.547248999999994</v>
      </c>
      <c r="D63" s="28">
        <f>'AEO 2023 Table 46 Raw'!G49</f>
        <v>100.084305</v>
      </c>
      <c r="E63" s="28">
        <f>'AEO 2023 Table 46 Raw'!H49</f>
        <v>100.882362</v>
      </c>
      <c r="F63" s="28">
        <f>'AEO 2023 Table 46 Raw'!I49</f>
        <v>101.991714</v>
      </c>
      <c r="G63" s="28">
        <f>'AEO 2023 Table 46 Raw'!J49</f>
        <v>103.38434599999999</v>
      </c>
      <c r="H63" s="28">
        <f>'AEO 2023 Table 46 Raw'!K49</f>
        <v>103.89450100000001</v>
      </c>
      <c r="I63" s="28">
        <f>'AEO 2023 Table 46 Raw'!L49</f>
        <v>104.32957500000001</v>
      </c>
      <c r="J63" s="28">
        <f>'AEO 2023 Table 46 Raw'!M49</f>
        <v>104.79064200000001</v>
      </c>
      <c r="K63" s="28">
        <f>'AEO 2023 Table 46 Raw'!N49</f>
        <v>105.01428199999999</v>
      </c>
      <c r="L63" s="28">
        <f>'AEO 2023 Table 46 Raw'!O49</f>
        <v>105.125404</v>
      </c>
      <c r="M63" s="28">
        <f>'AEO 2023 Table 46 Raw'!P49</f>
        <v>105.40430499999999</v>
      </c>
      <c r="N63" s="28">
        <f>'AEO 2023 Table 46 Raw'!Q49</f>
        <v>105.764008</v>
      </c>
      <c r="O63" s="28">
        <f>'AEO 2023 Table 46 Raw'!R49</f>
        <v>105.83466300000001</v>
      </c>
      <c r="P63" s="28">
        <f>'AEO 2023 Table 46 Raw'!S49</f>
        <v>105.710251</v>
      </c>
      <c r="Q63" s="28">
        <f>'AEO 2023 Table 46 Raw'!T49</f>
        <v>105.57182299999999</v>
      </c>
      <c r="R63" s="28">
        <f>'AEO 2023 Table 46 Raw'!U49</f>
        <v>105.598106</v>
      </c>
      <c r="S63" s="28">
        <f>'AEO 2023 Table 46 Raw'!V49</f>
        <v>105.883499</v>
      </c>
      <c r="T63" s="28">
        <f>'AEO 2023 Table 46 Raw'!W49</f>
        <v>106.41124000000001</v>
      </c>
      <c r="U63" s="28">
        <f>'AEO 2023 Table 46 Raw'!X49</f>
        <v>107.10965</v>
      </c>
      <c r="V63" s="28">
        <f>'AEO 2023 Table 46 Raw'!Y49</f>
        <v>107.802002</v>
      </c>
      <c r="W63" s="28">
        <f>'AEO 2023 Table 46 Raw'!Z49</f>
        <v>108.486053</v>
      </c>
      <c r="X63" s="28">
        <f>'AEO 2023 Table 46 Raw'!AA49</f>
        <v>109.11676</v>
      </c>
      <c r="Y63" s="28">
        <f>'AEO 2023 Table 46 Raw'!AB49</f>
        <v>109.650085</v>
      </c>
      <c r="Z63" s="28">
        <f>'AEO 2023 Table 46 Raw'!AC49</f>
        <v>110.16027099999999</v>
      </c>
      <c r="AA63" s="28">
        <f>'AEO 2023 Table 46 Raw'!AD49</f>
        <v>110.734573</v>
      </c>
      <c r="AB63" s="28">
        <f>'AEO 2023 Table 46 Raw'!AE49</f>
        <v>111.342468</v>
      </c>
      <c r="AC63" s="28">
        <f>'AEO 2023 Table 46 Raw'!AF49</f>
        <v>111.962318</v>
      </c>
      <c r="AD63" s="28">
        <f>'AEO 2023 Table 46 Raw'!AG49</f>
        <v>112.612503</v>
      </c>
      <c r="AE63" s="28">
        <f>'AEO 2023 Table 46 Raw'!AH49</f>
        <v>113.26402299999999</v>
      </c>
      <c r="AF63" s="45">
        <f>'AEO 2023 Table 46 Raw'!AI49</f>
        <v>5.0000000000000001E-3</v>
      </c>
    </row>
    <row r="64" spans="1:32" ht="15" customHeight="1">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45"/>
    </row>
    <row r="65" spans="1:33" ht="15" customHeight="1">
      <c r="A65" s="8" t="s">
        <v>1010</v>
      </c>
      <c r="B65" s="23" t="s">
        <v>1011</v>
      </c>
      <c r="C65" s="28">
        <f>'AEO 2023 Table 46 Raw'!F50</f>
        <v>154.63398699999999</v>
      </c>
      <c r="D65" s="28">
        <f>'AEO 2023 Table 46 Raw'!G50</f>
        <v>152.09498600000001</v>
      </c>
      <c r="E65" s="28">
        <f>'AEO 2023 Table 46 Raw'!H50</f>
        <v>150.40310700000001</v>
      </c>
      <c r="F65" s="28">
        <f>'AEO 2023 Table 46 Raw'!I50</f>
        <v>149.30912799999999</v>
      </c>
      <c r="G65" s="28">
        <f>'AEO 2023 Table 46 Raw'!J50</f>
        <v>148.801514</v>
      </c>
      <c r="H65" s="28">
        <f>'AEO 2023 Table 46 Raw'!K50</f>
        <v>147.321991</v>
      </c>
      <c r="I65" s="28">
        <f>'AEO 2023 Table 46 Raw'!L50</f>
        <v>146.05694600000001</v>
      </c>
      <c r="J65" s="28">
        <f>'AEO 2023 Table 46 Raw'!M50</f>
        <v>145.116501</v>
      </c>
      <c r="K65" s="28">
        <f>'AEO 2023 Table 46 Raw'!N50</f>
        <v>144.13964799999999</v>
      </c>
      <c r="L65" s="28">
        <f>'AEO 2023 Table 46 Raw'!O50</f>
        <v>143.191925</v>
      </c>
      <c r="M65" s="28">
        <f>'AEO 2023 Table 46 Raw'!P50</f>
        <v>142.71069299999999</v>
      </c>
      <c r="N65" s="28">
        <f>'AEO 2023 Table 46 Raw'!Q50</f>
        <v>142.48658800000001</v>
      </c>
      <c r="O65" s="28">
        <f>'AEO 2023 Table 46 Raw'!R50</f>
        <v>141.925659</v>
      </c>
      <c r="P65" s="28">
        <f>'AEO 2023 Table 46 Raw'!S50</f>
        <v>141.15089399999999</v>
      </c>
      <c r="Q65" s="28">
        <f>'AEO 2023 Table 46 Raw'!T50</f>
        <v>140.47680700000001</v>
      </c>
      <c r="R65" s="28">
        <f>'AEO 2023 Table 46 Raw'!U50</f>
        <v>140.155304</v>
      </c>
      <c r="S65" s="28">
        <f>'AEO 2023 Table 46 Raw'!V50</f>
        <v>140.272659</v>
      </c>
      <c r="T65" s="28">
        <f>'AEO 2023 Table 46 Raw'!W50</f>
        <v>140.75672900000001</v>
      </c>
      <c r="U65" s="28">
        <f>'AEO 2023 Table 46 Raw'!X50</f>
        <v>141.40477000000001</v>
      </c>
      <c r="V65" s="28">
        <f>'AEO 2023 Table 46 Raw'!Y50</f>
        <v>142.00250199999999</v>
      </c>
      <c r="W65" s="28">
        <f>'AEO 2023 Table 46 Raw'!Z50</f>
        <v>142.608093</v>
      </c>
      <c r="X65" s="28">
        <f>'AEO 2023 Table 46 Raw'!AA50</f>
        <v>143.12103300000001</v>
      </c>
      <c r="Y65" s="28">
        <f>'AEO 2023 Table 46 Raw'!AB50</f>
        <v>143.46198999999999</v>
      </c>
      <c r="Z65" s="28">
        <f>'AEO 2023 Table 46 Raw'!AC50</f>
        <v>143.76809700000001</v>
      </c>
      <c r="AA65" s="28">
        <f>'AEO 2023 Table 46 Raw'!AD50</f>
        <v>144.16400100000001</v>
      </c>
      <c r="AB65" s="28">
        <f>'AEO 2023 Table 46 Raw'!AE50</f>
        <v>144.63601700000001</v>
      </c>
      <c r="AC65" s="28">
        <f>'AEO 2023 Table 46 Raw'!AF50</f>
        <v>145.160934</v>
      </c>
      <c r="AD65" s="28">
        <f>'AEO 2023 Table 46 Raw'!AG50</f>
        <v>145.67941300000001</v>
      </c>
      <c r="AE65" s="28">
        <f>'AEO 2023 Table 46 Raw'!AH50</f>
        <v>146.207031</v>
      </c>
      <c r="AF65" s="45">
        <f>'AEO 2023 Table 46 Raw'!AI50</f>
        <v>-2E-3</v>
      </c>
    </row>
    <row r="66" spans="1:33" ht="15" customHeight="1">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45"/>
    </row>
    <row r="67" spans="1:33" ht="15" customHeight="1">
      <c r="B67" s="23" t="s">
        <v>1012</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45"/>
    </row>
    <row r="68" spans="1:33" ht="15" customHeight="1">
      <c r="A68" s="8" t="s">
        <v>1013</v>
      </c>
      <c r="B68" s="24" t="s">
        <v>1014</v>
      </c>
      <c r="C68" s="28">
        <f>'AEO 2023 Table 46 Raw'!F52</f>
        <v>51.717686</v>
      </c>
      <c r="D68" s="28">
        <f>'AEO 2023 Table 46 Raw'!G52</f>
        <v>52.413936999999997</v>
      </c>
      <c r="E68" s="28">
        <f>'AEO 2023 Table 46 Raw'!H52</f>
        <v>53.034408999999997</v>
      </c>
      <c r="F68" s="28">
        <f>'AEO 2023 Table 46 Raw'!I52</f>
        <v>54.100948000000002</v>
      </c>
      <c r="G68" s="28">
        <f>'AEO 2023 Table 46 Raw'!J52</f>
        <v>55.411284999999999</v>
      </c>
      <c r="H68" s="28">
        <f>'AEO 2023 Table 46 Raw'!K52</f>
        <v>56.196621</v>
      </c>
      <c r="I68" s="28">
        <f>'AEO 2023 Table 46 Raw'!L52</f>
        <v>56.944622000000003</v>
      </c>
      <c r="J68" s="28">
        <f>'AEO 2023 Table 46 Raw'!M52</f>
        <v>57.482886999999998</v>
      </c>
      <c r="K68" s="28">
        <f>'AEO 2023 Table 46 Raw'!N52</f>
        <v>57.94923</v>
      </c>
      <c r="L68" s="28">
        <f>'AEO 2023 Table 46 Raw'!O52</f>
        <v>58.397101999999997</v>
      </c>
      <c r="M68" s="28">
        <f>'AEO 2023 Table 46 Raw'!P52</f>
        <v>58.978805999999999</v>
      </c>
      <c r="N68" s="28">
        <f>'AEO 2023 Table 46 Raw'!Q52</f>
        <v>59.442059</v>
      </c>
      <c r="O68" s="28">
        <f>'AEO 2023 Table 46 Raw'!R52</f>
        <v>59.697144000000002</v>
      </c>
      <c r="P68" s="28">
        <f>'AEO 2023 Table 46 Raw'!S52</f>
        <v>59.918407000000002</v>
      </c>
      <c r="Q68" s="28">
        <f>'AEO 2023 Table 46 Raw'!T52</f>
        <v>60.065964000000001</v>
      </c>
      <c r="R68" s="28">
        <f>'AEO 2023 Table 46 Raw'!U52</f>
        <v>60.277831999999997</v>
      </c>
      <c r="S68" s="28">
        <f>'AEO 2023 Table 46 Raw'!V52</f>
        <v>60.541545999999997</v>
      </c>
      <c r="T68" s="28">
        <f>'AEO 2023 Table 46 Raw'!W52</f>
        <v>60.742508000000001</v>
      </c>
      <c r="U68" s="28">
        <f>'AEO 2023 Table 46 Raw'!X52</f>
        <v>61.006068999999997</v>
      </c>
      <c r="V68" s="28">
        <f>'AEO 2023 Table 46 Raw'!Y52</f>
        <v>61.262115000000001</v>
      </c>
      <c r="W68" s="28">
        <f>'AEO 2023 Table 46 Raw'!Z52</f>
        <v>61.535606000000001</v>
      </c>
      <c r="X68" s="28">
        <f>'AEO 2023 Table 46 Raw'!AA52</f>
        <v>61.792842999999998</v>
      </c>
      <c r="Y68" s="28">
        <f>'AEO 2023 Table 46 Raw'!AB52</f>
        <v>62.031379999999999</v>
      </c>
      <c r="Z68" s="28">
        <f>'AEO 2023 Table 46 Raw'!AC52</f>
        <v>62.273009999999999</v>
      </c>
      <c r="AA68" s="28">
        <f>'AEO 2023 Table 46 Raw'!AD52</f>
        <v>62.596626000000001</v>
      </c>
      <c r="AB68" s="28">
        <f>'AEO 2023 Table 46 Raw'!AE52</f>
        <v>62.961078999999998</v>
      </c>
      <c r="AC68" s="28">
        <f>'AEO 2023 Table 46 Raw'!AF52</f>
        <v>63.311115000000001</v>
      </c>
      <c r="AD68" s="28">
        <f>'AEO 2023 Table 46 Raw'!AG52</f>
        <v>63.728230000000003</v>
      </c>
      <c r="AE68" s="28">
        <f>'AEO 2023 Table 46 Raw'!AH52</f>
        <v>64.290756000000002</v>
      </c>
      <c r="AF68" s="45">
        <f>'AEO 2023 Table 46 Raw'!AI52</f>
        <v>8.0000000000000002E-3</v>
      </c>
    </row>
    <row r="69" spans="1:33" ht="15" customHeight="1">
      <c r="A69" s="8" t="s">
        <v>1015</v>
      </c>
      <c r="B69" s="24" t="s">
        <v>1016</v>
      </c>
      <c r="C69" s="28">
        <f>'AEO 2023 Table 46 Raw'!F53</f>
        <v>34.813164</v>
      </c>
      <c r="D69" s="28">
        <f>'AEO 2023 Table 46 Raw'!G53</f>
        <v>34.524287999999999</v>
      </c>
      <c r="E69" s="28">
        <f>'AEO 2023 Table 46 Raw'!H53</f>
        <v>34.014198</v>
      </c>
      <c r="F69" s="28">
        <f>'AEO 2023 Table 46 Raw'!I53</f>
        <v>33.750988</v>
      </c>
      <c r="G69" s="28">
        <f>'AEO 2023 Table 46 Raw'!J53</f>
        <v>33.787548000000001</v>
      </c>
      <c r="H69" s="28">
        <f>'AEO 2023 Table 46 Raw'!K53</f>
        <v>34.085323000000002</v>
      </c>
      <c r="I69" s="28">
        <f>'AEO 2023 Table 46 Raw'!L53</f>
        <v>34.241962000000001</v>
      </c>
      <c r="J69" s="28">
        <f>'AEO 2023 Table 46 Raw'!M53</f>
        <v>34.320473</v>
      </c>
      <c r="K69" s="28">
        <f>'AEO 2023 Table 46 Raw'!N53</f>
        <v>34.328772999999998</v>
      </c>
      <c r="L69" s="28">
        <f>'AEO 2023 Table 46 Raw'!O53</f>
        <v>34.328837999999998</v>
      </c>
      <c r="M69" s="28">
        <f>'AEO 2023 Table 46 Raw'!P53</f>
        <v>34.445278000000002</v>
      </c>
      <c r="N69" s="28">
        <f>'AEO 2023 Table 46 Raw'!Q53</f>
        <v>34.507216999999997</v>
      </c>
      <c r="O69" s="28">
        <f>'AEO 2023 Table 46 Raw'!R53</f>
        <v>34.489876000000002</v>
      </c>
      <c r="P69" s="28">
        <f>'AEO 2023 Table 46 Raw'!S53</f>
        <v>34.494262999999997</v>
      </c>
      <c r="Q69" s="28">
        <f>'AEO 2023 Table 46 Raw'!T53</f>
        <v>34.487063999999997</v>
      </c>
      <c r="R69" s="28">
        <f>'AEO 2023 Table 46 Raw'!U53</f>
        <v>34.558998000000003</v>
      </c>
      <c r="S69" s="28">
        <f>'AEO 2023 Table 46 Raw'!V53</f>
        <v>34.688918999999999</v>
      </c>
      <c r="T69" s="28">
        <f>'AEO 2023 Table 46 Raw'!W53</f>
        <v>34.817211</v>
      </c>
      <c r="U69" s="28">
        <f>'AEO 2023 Table 46 Raw'!X53</f>
        <v>34.970844</v>
      </c>
      <c r="V69" s="28">
        <f>'AEO 2023 Table 46 Raw'!Y53</f>
        <v>35.141055999999999</v>
      </c>
      <c r="W69" s="28">
        <f>'AEO 2023 Table 46 Raw'!Z53</f>
        <v>35.334144999999999</v>
      </c>
      <c r="X69" s="28">
        <f>'AEO 2023 Table 46 Raw'!AA53</f>
        <v>35.553607999999997</v>
      </c>
      <c r="Y69" s="28">
        <f>'AEO 2023 Table 46 Raw'!AB53</f>
        <v>35.778236</v>
      </c>
      <c r="Z69" s="28">
        <f>'AEO 2023 Table 46 Raw'!AC53</f>
        <v>36.002406999999998</v>
      </c>
      <c r="AA69" s="28">
        <f>'AEO 2023 Table 46 Raw'!AD53</f>
        <v>36.272179000000001</v>
      </c>
      <c r="AB69" s="28">
        <f>'AEO 2023 Table 46 Raw'!AE53</f>
        <v>36.565658999999997</v>
      </c>
      <c r="AC69" s="28">
        <f>'AEO 2023 Table 46 Raw'!AF53</f>
        <v>36.847777999999998</v>
      </c>
      <c r="AD69" s="28">
        <f>'AEO 2023 Table 46 Raw'!AG53</f>
        <v>37.146068999999997</v>
      </c>
      <c r="AE69" s="28">
        <f>'AEO 2023 Table 46 Raw'!AH53</f>
        <v>37.522060000000003</v>
      </c>
      <c r="AF69" s="45">
        <f>'AEO 2023 Table 46 Raw'!AI53</f>
        <v>3.0000000000000001E-3</v>
      </c>
    </row>
    <row r="70" spans="1:33" ht="12" customHeight="1">
      <c r="A70" s="8" t="s">
        <v>1017</v>
      </c>
      <c r="B70" s="24" t="s">
        <v>1018</v>
      </c>
      <c r="C70" s="28">
        <f>'AEO 2023 Table 46 Raw'!F54</f>
        <v>8.2999999999999998E-5</v>
      </c>
      <c r="D70" s="28">
        <f>'AEO 2023 Table 46 Raw'!G54</f>
        <v>6.0029999999999997E-3</v>
      </c>
      <c r="E70" s="28">
        <f>'AEO 2023 Table 46 Raw'!H54</f>
        <v>1.1818E-2</v>
      </c>
      <c r="F70" s="28">
        <f>'AEO 2023 Table 46 Raw'!I54</f>
        <v>1.7534000000000001E-2</v>
      </c>
      <c r="G70" s="28">
        <f>'AEO 2023 Table 46 Raw'!J54</f>
        <v>2.3442999999999999E-2</v>
      </c>
      <c r="H70" s="28">
        <f>'AEO 2023 Table 46 Raw'!K54</f>
        <v>2.9012E-2</v>
      </c>
      <c r="I70" s="28">
        <f>'AEO 2023 Table 46 Raw'!L54</f>
        <v>3.4540000000000001E-2</v>
      </c>
      <c r="J70" s="28">
        <f>'AEO 2023 Table 46 Raw'!M54</f>
        <v>4.0638000000000001E-2</v>
      </c>
      <c r="K70" s="28">
        <f>'AEO 2023 Table 46 Raw'!N54</f>
        <v>4.5418E-2</v>
      </c>
      <c r="L70" s="28">
        <f>'AEO 2023 Table 46 Raw'!O54</f>
        <v>5.0842999999999999E-2</v>
      </c>
      <c r="M70" s="28">
        <f>'AEO 2023 Table 46 Raw'!P54</f>
        <v>5.7272000000000003E-2</v>
      </c>
      <c r="N70" s="28">
        <f>'AEO 2023 Table 46 Raw'!Q54</f>
        <v>6.4630000000000007E-2</v>
      </c>
      <c r="O70" s="28">
        <f>'AEO 2023 Table 46 Raw'!R54</f>
        <v>7.2790999999999995E-2</v>
      </c>
      <c r="P70" s="28">
        <f>'AEO 2023 Table 46 Raw'!S54</f>
        <v>8.2072000000000006E-2</v>
      </c>
      <c r="Q70" s="28">
        <f>'AEO 2023 Table 46 Raw'!T54</f>
        <v>9.2707999999999999E-2</v>
      </c>
      <c r="R70" s="28">
        <f>'AEO 2023 Table 46 Raw'!U54</f>
        <v>0.10530200000000001</v>
      </c>
      <c r="S70" s="28">
        <f>'AEO 2023 Table 46 Raw'!V54</f>
        <v>0.12026199999999999</v>
      </c>
      <c r="T70" s="28">
        <f>'AEO 2023 Table 46 Raw'!W54</f>
        <v>0.137651</v>
      </c>
      <c r="U70" s="28">
        <f>'AEO 2023 Table 46 Raw'!X54</f>
        <v>0.157888</v>
      </c>
      <c r="V70" s="28">
        <f>'AEO 2023 Table 46 Raw'!Y54</f>
        <v>0.180872</v>
      </c>
      <c r="W70" s="28">
        <f>'AEO 2023 Table 46 Raw'!Z54</f>
        <v>0.20671400000000001</v>
      </c>
      <c r="X70" s="28">
        <f>'AEO 2023 Table 46 Raw'!AA54</f>
        <v>0.23544699999999999</v>
      </c>
      <c r="Y70" s="28">
        <f>'AEO 2023 Table 46 Raw'!AB54</f>
        <v>0.26687300000000003</v>
      </c>
      <c r="Z70" s="28">
        <f>'AEO 2023 Table 46 Raw'!AC54</f>
        <v>0.30111100000000002</v>
      </c>
      <c r="AA70" s="28">
        <f>'AEO 2023 Table 46 Raw'!AD54</f>
        <v>0.33838499999999999</v>
      </c>
      <c r="AB70" s="28">
        <f>'AEO 2023 Table 46 Raw'!AE54</f>
        <v>0.378195</v>
      </c>
      <c r="AC70" s="28">
        <f>'AEO 2023 Table 46 Raw'!AF54</f>
        <v>0.419763</v>
      </c>
      <c r="AD70" s="28">
        <f>'AEO 2023 Table 46 Raw'!AG54</f>
        <v>0.46323199999999998</v>
      </c>
      <c r="AE70" s="28">
        <f>'AEO 2023 Table 46 Raw'!AH54</f>
        <v>0.50883800000000001</v>
      </c>
      <c r="AF70" s="45">
        <f>'AEO 2023 Table 46 Raw'!AI54</f>
        <v>0.36499999999999999</v>
      </c>
    </row>
    <row r="71" spans="1:33" ht="15" customHeight="1">
      <c r="A71" s="8" t="s">
        <v>1019</v>
      </c>
      <c r="B71" s="24" t="s">
        <v>924</v>
      </c>
      <c r="C71" s="28">
        <f>'AEO 2023 Table 46 Raw'!F55</f>
        <v>8.2286999999999999E-2</v>
      </c>
      <c r="D71" s="28">
        <f>'AEO 2023 Table 46 Raw'!G55</f>
        <v>7.6387999999999998E-2</v>
      </c>
      <c r="E71" s="28">
        <f>'AEO 2023 Table 46 Raw'!H55</f>
        <v>7.0837999999999998E-2</v>
      </c>
      <c r="F71" s="28">
        <f>'AEO 2023 Table 46 Raw'!I55</f>
        <v>6.3034999999999994E-2</v>
      </c>
      <c r="G71" s="28">
        <f>'AEO 2023 Table 46 Raw'!J55</f>
        <v>5.5190999999999997E-2</v>
      </c>
      <c r="H71" s="28">
        <f>'AEO 2023 Table 46 Raw'!K55</f>
        <v>4.8587999999999999E-2</v>
      </c>
      <c r="I71" s="28">
        <f>'AEO 2023 Table 46 Raw'!L55</f>
        <v>4.3872000000000001E-2</v>
      </c>
      <c r="J71" s="28">
        <f>'AEO 2023 Table 46 Raw'!M55</f>
        <v>3.9718999999999997E-2</v>
      </c>
      <c r="K71" s="28">
        <f>'AEO 2023 Table 46 Raw'!N55</f>
        <v>3.5532000000000001E-2</v>
      </c>
      <c r="L71" s="28">
        <f>'AEO 2023 Table 46 Raw'!O55</f>
        <v>3.1558000000000003E-2</v>
      </c>
      <c r="M71" s="28">
        <f>'AEO 2023 Table 46 Raw'!P55</f>
        <v>2.8025999999999999E-2</v>
      </c>
      <c r="N71" s="28">
        <f>'AEO 2023 Table 46 Raw'!Q55</f>
        <v>2.4915E-2</v>
      </c>
      <c r="O71" s="28">
        <f>'AEO 2023 Table 46 Raw'!R55</f>
        <v>2.2168E-2</v>
      </c>
      <c r="P71" s="28">
        <f>'AEO 2023 Table 46 Raw'!S55</f>
        <v>1.9909E-2</v>
      </c>
      <c r="Q71" s="28">
        <f>'AEO 2023 Table 46 Raw'!T55</f>
        <v>1.7824E-2</v>
      </c>
      <c r="R71" s="28">
        <f>'AEO 2023 Table 46 Raw'!U55</f>
        <v>1.5911999999999999E-2</v>
      </c>
      <c r="S71" s="28">
        <f>'AEO 2023 Table 46 Raw'!V55</f>
        <v>1.4262E-2</v>
      </c>
      <c r="T71" s="28">
        <f>'AEO 2023 Table 46 Raw'!W55</f>
        <v>1.29E-2</v>
      </c>
      <c r="U71" s="28">
        <f>'AEO 2023 Table 46 Raw'!X55</f>
        <v>1.1752E-2</v>
      </c>
      <c r="V71" s="28">
        <f>'AEO 2023 Table 46 Raw'!Y55</f>
        <v>1.0692999999999999E-2</v>
      </c>
      <c r="W71" s="28">
        <f>'AEO 2023 Table 46 Raw'!Z55</f>
        <v>9.7190000000000002E-3</v>
      </c>
      <c r="X71" s="28">
        <f>'AEO 2023 Table 46 Raw'!AA55</f>
        <v>8.8269999999999998E-3</v>
      </c>
      <c r="Y71" s="28">
        <f>'AEO 2023 Table 46 Raw'!AB55</f>
        <v>8.0160000000000006E-3</v>
      </c>
      <c r="Z71" s="28">
        <f>'AEO 2023 Table 46 Raw'!AC55</f>
        <v>7.2579999999999997E-3</v>
      </c>
      <c r="AA71" s="28">
        <f>'AEO 2023 Table 46 Raw'!AD55</f>
        <v>6.3769999999999999E-3</v>
      </c>
      <c r="AB71" s="28">
        <f>'AEO 2023 Table 46 Raw'!AE55</f>
        <v>5.3099999999999996E-3</v>
      </c>
      <c r="AC71" s="28">
        <f>'AEO 2023 Table 46 Raw'!AF55</f>
        <v>4.3660000000000001E-3</v>
      </c>
      <c r="AD71" s="28">
        <f>'AEO 2023 Table 46 Raw'!AG55</f>
        <v>3.4659999999999999E-3</v>
      </c>
      <c r="AE71" s="28">
        <f>'AEO 2023 Table 46 Raw'!AH55</f>
        <v>2.7780000000000001E-3</v>
      </c>
      <c r="AF71" s="45">
        <f>'AEO 2023 Table 46 Raw'!AI55</f>
        <v>-0.114</v>
      </c>
    </row>
    <row r="72" spans="1:33" ht="15" customHeight="1">
      <c r="A72" s="8" t="s">
        <v>1020</v>
      </c>
      <c r="B72" s="24" t="s">
        <v>1021</v>
      </c>
      <c r="C72" s="28">
        <f>'AEO 2023 Table 46 Raw'!F56</f>
        <v>15.398766999999999</v>
      </c>
      <c r="D72" s="28">
        <f>'AEO 2023 Table 46 Raw'!G56</f>
        <v>14.384566</v>
      </c>
      <c r="E72" s="28">
        <f>'AEO 2023 Table 46 Raw'!H56</f>
        <v>13.220724000000001</v>
      </c>
      <c r="F72" s="28">
        <f>'AEO 2023 Table 46 Raw'!I56</f>
        <v>12.420685000000001</v>
      </c>
      <c r="G72" s="28">
        <f>'AEO 2023 Table 46 Raw'!J56</f>
        <v>11.700251</v>
      </c>
      <c r="H72" s="28">
        <f>'AEO 2023 Table 46 Raw'!K56</f>
        <v>11.309018999999999</v>
      </c>
      <c r="I72" s="28">
        <f>'AEO 2023 Table 46 Raw'!L56</f>
        <v>11.007885</v>
      </c>
      <c r="J72" s="28">
        <f>'AEO 2023 Table 46 Raw'!M56</f>
        <v>10.934968</v>
      </c>
      <c r="K72" s="28">
        <f>'AEO 2023 Table 46 Raw'!N56</f>
        <v>10.875622999999999</v>
      </c>
      <c r="L72" s="28">
        <f>'AEO 2023 Table 46 Raw'!O56</f>
        <v>10.875476000000001</v>
      </c>
      <c r="M72" s="28">
        <f>'AEO 2023 Table 46 Raw'!P56</f>
        <v>10.957039999999999</v>
      </c>
      <c r="N72" s="28">
        <f>'AEO 2023 Table 46 Raw'!Q56</f>
        <v>11.091353</v>
      </c>
      <c r="O72" s="28">
        <f>'AEO 2023 Table 46 Raw'!R56</f>
        <v>11.243194000000001</v>
      </c>
      <c r="P72" s="28">
        <f>'AEO 2023 Table 46 Raw'!S56</f>
        <v>11.462101000000001</v>
      </c>
      <c r="Q72" s="28">
        <f>'AEO 2023 Table 46 Raw'!T56</f>
        <v>11.712192</v>
      </c>
      <c r="R72" s="28">
        <f>'AEO 2023 Table 46 Raw'!U56</f>
        <v>12.030602</v>
      </c>
      <c r="S72" s="28">
        <f>'AEO 2023 Table 46 Raw'!V56</f>
        <v>12.393787</v>
      </c>
      <c r="T72" s="28">
        <f>'AEO 2023 Table 46 Raw'!W56</f>
        <v>12.776002999999999</v>
      </c>
      <c r="U72" s="28">
        <f>'AEO 2023 Table 46 Raw'!X56</f>
        <v>13.181653000000001</v>
      </c>
      <c r="V72" s="28">
        <f>'AEO 2023 Table 46 Raw'!Y56</f>
        <v>13.588577000000001</v>
      </c>
      <c r="W72" s="28">
        <f>'AEO 2023 Table 46 Raw'!Z56</f>
        <v>13.982295000000001</v>
      </c>
      <c r="X72" s="28">
        <f>'AEO 2023 Table 46 Raw'!AA56</f>
        <v>14.350991</v>
      </c>
      <c r="Y72" s="28">
        <f>'AEO 2023 Table 46 Raw'!AB56</f>
        <v>14.680471000000001</v>
      </c>
      <c r="Z72" s="28">
        <f>'AEO 2023 Table 46 Raw'!AC56</f>
        <v>14.988163</v>
      </c>
      <c r="AA72" s="28">
        <f>'AEO 2023 Table 46 Raw'!AD56</f>
        <v>15.298442</v>
      </c>
      <c r="AB72" s="28">
        <f>'AEO 2023 Table 46 Raw'!AE56</f>
        <v>15.590885</v>
      </c>
      <c r="AC72" s="28">
        <f>'AEO 2023 Table 46 Raw'!AF56</f>
        <v>15.857104</v>
      </c>
      <c r="AD72" s="28">
        <f>'AEO 2023 Table 46 Raw'!AG56</f>
        <v>16.112196000000001</v>
      </c>
      <c r="AE72" s="28">
        <f>'AEO 2023 Table 46 Raw'!AH56</f>
        <v>16.389751</v>
      </c>
      <c r="AF72" s="45">
        <f>'AEO 2023 Table 46 Raw'!AI56</f>
        <v>2E-3</v>
      </c>
    </row>
    <row r="73" spans="1:33" ht="15" customHeight="1">
      <c r="A73" s="8" t="s">
        <v>1022</v>
      </c>
      <c r="B73" s="24" t="s">
        <v>1023</v>
      </c>
      <c r="C73" s="28">
        <f>'AEO 2023 Table 46 Raw'!F57</f>
        <v>0</v>
      </c>
      <c r="D73" s="28">
        <f>'AEO 2023 Table 46 Raw'!G57</f>
        <v>0</v>
      </c>
      <c r="E73" s="28">
        <f>'AEO 2023 Table 46 Raw'!H57</f>
        <v>0</v>
      </c>
      <c r="F73" s="28">
        <f>'AEO 2023 Table 46 Raw'!I57</f>
        <v>0</v>
      </c>
      <c r="G73" s="28">
        <f>'AEO 2023 Table 46 Raw'!J57</f>
        <v>0</v>
      </c>
      <c r="H73" s="28">
        <f>'AEO 2023 Table 46 Raw'!K57</f>
        <v>0</v>
      </c>
      <c r="I73" s="28">
        <f>'AEO 2023 Table 46 Raw'!L57</f>
        <v>0</v>
      </c>
      <c r="J73" s="28">
        <f>'AEO 2023 Table 46 Raw'!M57</f>
        <v>0</v>
      </c>
      <c r="K73" s="28">
        <f>'AEO 2023 Table 46 Raw'!N57</f>
        <v>0</v>
      </c>
      <c r="L73" s="28">
        <f>'AEO 2023 Table 46 Raw'!O57</f>
        <v>0</v>
      </c>
      <c r="M73" s="28">
        <f>'AEO 2023 Table 46 Raw'!P57</f>
        <v>0</v>
      </c>
      <c r="N73" s="28">
        <f>'AEO 2023 Table 46 Raw'!Q57</f>
        <v>0</v>
      </c>
      <c r="O73" s="28">
        <f>'AEO 2023 Table 46 Raw'!R57</f>
        <v>0</v>
      </c>
      <c r="P73" s="28">
        <f>'AEO 2023 Table 46 Raw'!S57</f>
        <v>0</v>
      </c>
      <c r="Q73" s="28">
        <f>'AEO 2023 Table 46 Raw'!T57</f>
        <v>0</v>
      </c>
      <c r="R73" s="28">
        <f>'AEO 2023 Table 46 Raw'!U57</f>
        <v>0</v>
      </c>
      <c r="S73" s="28">
        <f>'AEO 2023 Table 46 Raw'!V57</f>
        <v>0</v>
      </c>
      <c r="T73" s="28">
        <f>'AEO 2023 Table 46 Raw'!W57</f>
        <v>0</v>
      </c>
      <c r="U73" s="28">
        <f>'AEO 2023 Table 46 Raw'!X57</f>
        <v>0</v>
      </c>
      <c r="V73" s="28">
        <f>'AEO 2023 Table 46 Raw'!Y57</f>
        <v>0</v>
      </c>
      <c r="W73" s="28">
        <f>'AEO 2023 Table 46 Raw'!Z57</f>
        <v>0</v>
      </c>
      <c r="X73" s="28">
        <f>'AEO 2023 Table 46 Raw'!AA57</f>
        <v>0</v>
      </c>
      <c r="Y73" s="28">
        <f>'AEO 2023 Table 46 Raw'!AB57</f>
        <v>0</v>
      </c>
      <c r="Z73" s="28">
        <f>'AEO 2023 Table 46 Raw'!AC57</f>
        <v>0</v>
      </c>
      <c r="AA73" s="28">
        <f>'AEO 2023 Table 46 Raw'!AD57</f>
        <v>0</v>
      </c>
      <c r="AB73" s="28">
        <f>'AEO 2023 Table 46 Raw'!AE57</f>
        <v>0</v>
      </c>
      <c r="AC73" s="28">
        <f>'AEO 2023 Table 46 Raw'!AF57</f>
        <v>0</v>
      </c>
      <c r="AD73" s="28">
        <f>'AEO 2023 Table 46 Raw'!AG57</f>
        <v>0</v>
      </c>
      <c r="AE73" s="28">
        <f>'AEO 2023 Table 46 Raw'!AH57</f>
        <v>0</v>
      </c>
      <c r="AF73" s="45" t="str">
        <f>'AEO 2023 Table 46 Raw'!AI57</f>
        <v>- -</v>
      </c>
    </row>
    <row r="74" spans="1:33" ht="15" customHeight="1">
      <c r="A74" s="8" t="s">
        <v>1024</v>
      </c>
      <c r="B74" s="24" t="s">
        <v>1025</v>
      </c>
      <c r="C74" s="28">
        <f>'AEO 2023 Table 46 Raw'!F58</f>
        <v>0</v>
      </c>
      <c r="D74" s="28">
        <f>'AEO 2023 Table 46 Raw'!G58</f>
        <v>1.2361E-2</v>
      </c>
      <c r="E74" s="28">
        <f>'AEO 2023 Table 46 Raw'!H58</f>
        <v>2.4101999999999998E-2</v>
      </c>
      <c r="F74" s="28">
        <f>'AEO 2023 Table 46 Raw'!I58</f>
        <v>3.5229000000000003E-2</v>
      </c>
      <c r="G74" s="28">
        <f>'AEO 2023 Table 46 Raw'!J58</f>
        <v>4.6115999999999997E-2</v>
      </c>
      <c r="H74" s="28">
        <f>'AEO 2023 Table 46 Raw'!K58</f>
        <v>5.5775999999999999E-2</v>
      </c>
      <c r="I74" s="28">
        <f>'AEO 2023 Table 46 Raw'!L58</f>
        <v>6.4683000000000004E-2</v>
      </c>
      <c r="J74" s="28">
        <f>'AEO 2023 Table 46 Raw'!M58</f>
        <v>7.3900999999999994E-2</v>
      </c>
      <c r="K74" s="28">
        <f>'AEO 2023 Table 46 Raw'!N58</f>
        <v>7.9486000000000001E-2</v>
      </c>
      <c r="L74" s="28">
        <f>'AEO 2023 Table 46 Raw'!O58</f>
        <v>8.5474999999999995E-2</v>
      </c>
      <c r="M74" s="28">
        <f>'AEO 2023 Table 46 Raw'!P58</f>
        <v>9.2364000000000002E-2</v>
      </c>
      <c r="N74" s="28">
        <f>'AEO 2023 Table 46 Raw'!Q58</f>
        <v>0.100011</v>
      </c>
      <c r="O74" s="28">
        <f>'AEO 2023 Table 46 Raw'!R58</f>
        <v>0.10816000000000001</v>
      </c>
      <c r="P74" s="28">
        <f>'AEO 2023 Table 46 Raw'!S58</f>
        <v>0.117216</v>
      </c>
      <c r="Q74" s="28">
        <f>'AEO 2023 Table 46 Raw'!T58</f>
        <v>0.12726999999999999</v>
      </c>
      <c r="R74" s="28">
        <f>'AEO 2023 Table 46 Raw'!U58</f>
        <v>0.13889599999999999</v>
      </c>
      <c r="S74" s="28">
        <f>'AEO 2023 Table 46 Raw'!V58</f>
        <v>0.15229699999999999</v>
      </c>
      <c r="T74" s="28">
        <f>'AEO 2023 Table 46 Raw'!W58</f>
        <v>0.16730500000000001</v>
      </c>
      <c r="U74" s="28">
        <f>'AEO 2023 Table 46 Raw'!X58</f>
        <v>0.18437000000000001</v>
      </c>
      <c r="V74" s="28">
        <f>'AEO 2023 Table 46 Raw'!Y58</f>
        <v>0.20325699999999999</v>
      </c>
      <c r="W74" s="28">
        <f>'AEO 2023 Table 46 Raw'!Z58</f>
        <v>0.223803</v>
      </c>
      <c r="X74" s="28">
        <f>'AEO 2023 Table 46 Raw'!AA58</f>
        <v>0.24573800000000001</v>
      </c>
      <c r="Y74" s="28">
        <f>'AEO 2023 Table 46 Raw'!AB58</f>
        <v>0.26862999999999998</v>
      </c>
      <c r="Z74" s="28">
        <f>'AEO 2023 Table 46 Raw'!AC58</f>
        <v>0.29245500000000002</v>
      </c>
      <c r="AA74" s="28">
        <f>'AEO 2023 Table 46 Raw'!AD58</f>
        <v>0.31730700000000001</v>
      </c>
      <c r="AB74" s="28">
        <f>'AEO 2023 Table 46 Raw'!AE58</f>
        <v>0.342584</v>
      </c>
      <c r="AC74" s="28">
        <f>'AEO 2023 Table 46 Raw'!AF58</f>
        <v>0.36765700000000001</v>
      </c>
      <c r="AD74" s="28">
        <f>'AEO 2023 Table 46 Raw'!AG58</f>
        <v>0.39278200000000002</v>
      </c>
      <c r="AE74" s="28">
        <f>'AEO 2023 Table 46 Raw'!AH58</f>
        <v>0.41828799999999999</v>
      </c>
      <c r="AF74" s="45" t="str">
        <f>'AEO 2023 Table 46 Raw'!AI58</f>
        <v>- -</v>
      </c>
    </row>
    <row r="75" spans="1:33" ht="15" customHeight="1">
      <c r="A75" s="8" t="s">
        <v>1026</v>
      </c>
      <c r="B75" s="24" t="s">
        <v>1027</v>
      </c>
      <c r="C75" s="28">
        <f>'AEO 2023 Table 46 Raw'!F59</f>
        <v>0</v>
      </c>
      <c r="D75" s="28">
        <f>'AEO 2023 Table 46 Raw'!G59</f>
        <v>1.0956E-2</v>
      </c>
      <c r="E75" s="28">
        <f>'AEO 2023 Table 46 Raw'!H59</f>
        <v>2.1444000000000001E-2</v>
      </c>
      <c r="F75" s="28">
        <f>'AEO 2023 Table 46 Raw'!I59</f>
        <v>3.1660000000000001E-2</v>
      </c>
      <c r="G75" s="28">
        <f>'AEO 2023 Table 46 Raw'!J59</f>
        <v>4.1856999999999998E-2</v>
      </c>
      <c r="H75" s="28">
        <f>'AEO 2023 Table 46 Raw'!K59</f>
        <v>5.1083999999999997E-2</v>
      </c>
      <c r="I75" s="28">
        <f>'AEO 2023 Table 46 Raw'!L59</f>
        <v>5.9813999999999999E-2</v>
      </c>
      <c r="J75" s="28">
        <f>'AEO 2023 Table 46 Raw'!M59</f>
        <v>6.9025000000000003E-2</v>
      </c>
      <c r="K75" s="28">
        <f>'AEO 2023 Table 46 Raw'!N59</f>
        <v>7.5124999999999997E-2</v>
      </c>
      <c r="L75" s="28">
        <f>'AEO 2023 Table 46 Raw'!O59</f>
        <v>8.1587999999999994E-2</v>
      </c>
      <c r="M75" s="28">
        <f>'AEO 2023 Table 46 Raw'!P59</f>
        <v>8.8802000000000006E-2</v>
      </c>
      <c r="N75" s="28">
        <f>'AEO 2023 Table 46 Raw'!Q59</f>
        <v>9.6568000000000001E-2</v>
      </c>
      <c r="O75" s="28">
        <f>'AEO 2023 Table 46 Raw'!R59</f>
        <v>0.10462</v>
      </c>
      <c r="P75" s="28">
        <f>'AEO 2023 Table 46 Raw'!S59</f>
        <v>0.11324099999999999</v>
      </c>
      <c r="Q75" s="28">
        <f>'AEO 2023 Table 46 Raw'!T59</f>
        <v>0.122502</v>
      </c>
      <c r="R75" s="28">
        <f>'AEO 2023 Table 46 Raw'!U59</f>
        <v>0.13290399999999999</v>
      </c>
      <c r="S75" s="28">
        <f>'AEO 2023 Table 46 Raw'!V59</f>
        <v>0.14464299999999999</v>
      </c>
      <c r="T75" s="28">
        <f>'AEO 2023 Table 46 Raw'!W59</f>
        <v>0.15751299999999999</v>
      </c>
      <c r="U75" s="28">
        <f>'AEO 2023 Table 46 Raw'!X59</f>
        <v>0.17191000000000001</v>
      </c>
      <c r="V75" s="28">
        <f>'AEO 2023 Table 46 Raw'!Y59</f>
        <v>0.18760499999999999</v>
      </c>
      <c r="W75" s="28">
        <f>'AEO 2023 Table 46 Raw'!Z59</f>
        <v>0.204536</v>
      </c>
      <c r="X75" s="28">
        <f>'AEO 2023 Table 46 Raw'!AA59</f>
        <v>0.2225</v>
      </c>
      <c r="Y75" s="28">
        <f>'AEO 2023 Table 46 Raw'!AB59</f>
        <v>0.24115700000000001</v>
      </c>
      <c r="Z75" s="28">
        <f>'AEO 2023 Table 46 Raw'!AC59</f>
        <v>0.260467</v>
      </c>
      <c r="AA75" s="28">
        <f>'AEO 2023 Table 46 Raw'!AD59</f>
        <v>0.28057500000000002</v>
      </c>
      <c r="AB75" s="28">
        <f>'AEO 2023 Table 46 Raw'!AE59</f>
        <v>0.30101899999999998</v>
      </c>
      <c r="AC75" s="28">
        <f>'AEO 2023 Table 46 Raw'!AF59</f>
        <v>0.32130799999999998</v>
      </c>
      <c r="AD75" s="28">
        <f>'AEO 2023 Table 46 Raw'!AG59</f>
        <v>0.34167999999999998</v>
      </c>
      <c r="AE75" s="28">
        <f>'AEO 2023 Table 46 Raw'!AH59</f>
        <v>0.36244999999999999</v>
      </c>
      <c r="AF75" s="45" t="str">
        <f>'AEO 2023 Table 46 Raw'!AI59</f>
        <v>- -</v>
      </c>
    </row>
    <row r="76" spans="1:33" ht="15" customHeight="1">
      <c r="A76" s="8" t="s">
        <v>1028</v>
      </c>
      <c r="B76" s="24" t="s">
        <v>1029</v>
      </c>
      <c r="C76" s="28">
        <f>'AEO 2023 Table 46 Raw'!F60</f>
        <v>0</v>
      </c>
      <c r="D76" s="28">
        <f>'AEO 2023 Table 46 Raw'!G60</f>
        <v>0</v>
      </c>
      <c r="E76" s="28">
        <f>'AEO 2023 Table 46 Raw'!H60</f>
        <v>0</v>
      </c>
      <c r="F76" s="28">
        <f>'AEO 2023 Table 46 Raw'!I60</f>
        <v>0</v>
      </c>
      <c r="G76" s="28">
        <f>'AEO 2023 Table 46 Raw'!J60</f>
        <v>0</v>
      </c>
      <c r="H76" s="28">
        <f>'AEO 2023 Table 46 Raw'!K60</f>
        <v>0</v>
      </c>
      <c r="I76" s="28">
        <f>'AEO 2023 Table 46 Raw'!L60</f>
        <v>0</v>
      </c>
      <c r="J76" s="28">
        <f>'AEO 2023 Table 46 Raw'!M60</f>
        <v>0</v>
      </c>
      <c r="K76" s="28">
        <f>'AEO 2023 Table 46 Raw'!N60</f>
        <v>0</v>
      </c>
      <c r="L76" s="28">
        <f>'AEO 2023 Table 46 Raw'!O60</f>
        <v>0</v>
      </c>
      <c r="M76" s="28">
        <f>'AEO 2023 Table 46 Raw'!P60</f>
        <v>0</v>
      </c>
      <c r="N76" s="28">
        <f>'AEO 2023 Table 46 Raw'!Q60</f>
        <v>0</v>
      </c>
      <c r="O76" s="28">
        <f>'AEO 2023 Table 46 Raw'!R60</f>
        <v>0</v>
      </c>
      <c r="P76" s="28">
        <f>'AEO 2023 Table 46 Raw'!S60</f>
        <v>0</v>
      </c>
      <c r="Q76" s="28">
        <f>'AEO 2023 Table 46 Raw'!T60</f>
        <v>0</v>
      </c>
      <c r="R76" s="28">
        <f>'AEO 2023 Table 46 Raw'!U60</f>
        <v>0</v>
      </c>
      <c r="S76" s="28">
        <f>'AEO 2023 Table 46 Raw'!V60</f>
        <v>0</v>
      </c>
      <c r="T76" s="28">
        <f>'AEO 2023 Table 46 Raw'!W60</f>
        <v>0</v>
      </c>
      <c r="U76" s="28">
        <f>'AEO 2023 Table 46 Raw'!X60</f>
        <v>0</v>
      </c>
      <c r="V76" s="28">
        <f>'AEO 2023 Table 46 Raw'!Y60</f>
        <v>0</v>
      </c>
      <c r="W76" s="28">
        <f>'AEO 2023 Table 46 Raw'!Z60</f>
        <v>0</v>
      </c>
      <c r="X76" s="28">
        <f>'AEO 2023 Table 46 Raw'!AA60</f>
        <v>0</v>
      </c>
      <c r="Y76" s="28">
        <f>'AEO 2023 Table 46 Raw'!AB60</f>
        <v>0</v>
      </c>
      <c r="Z76" s="28">
        <f>'AEO 2023 Table 46 Raw'!AC60</f>
        <v>0</v>
      </c>
      <c r="AA76" s="28">
        <f>'AEO 2023 Table 46 Raw'!AD60</f>
        <v>0</v>
      </c>
      <c r="AB76" s="28">
        <f>'AEO 2023 Table 46 Raw'!AE60</f>
        <v>0</v>
      </c>
      <c r="AC76" s="28">
        <f>'AEO 2023 Table 46 Raw'!AF60</f>
        <v>0</v>
      </c>
      <c r="AD76" s="28">
        <f>'AEO 2023 Table 46 Raw'!AG60</f>
        <v>0</v>
      </c>
      <c r="AE76" s="28">
        <f>'AEO 2023 Table 46 Raw'!AH60</f>
        <v>0</v>
      </c>
      <c r="AF76" s="45" t="str">
        <f>'AEO 2023 Table 46 Raw'!AI60</f>
        <v>- -</v>
      </c>
    </row>
    <row r="77" spans="1:33" ht="15" customHeight="1">
      <c r="A77" s="8" t="s">
        <v>1030</v>
      </c>
      <c r="B77" s="23" t="s">
        <v>1031</v>
      </c>
      <c r="C77" s="28">
        <f>'AEO 2023 Table 46 Raw'!F61</f>
        <v>102.01198599999999</v>
      </c>
      <c r="D77" s="28">
        <f>'AEO 2023 Table 46 Raw'!G61</f>
        <v>101.42849699999999</v>
      </c>
      <c r="E77" s="28">
        <f>'AEO 2023 Table 46 Raw'!H61</f>
        <v>100.397537</v>
      </c>
      <c r="F77" s="28">
        <f>'AEO 2023 Table 46 Raw'!I61</f>
        <v>100.42008199999999</v>
      </c>
      <c r="G77" s="28">
        <f>'AEO 2023 Table 46 Raw'!J61</f>
        <v>101.065697</v>
      </c>
      <c r="H77" s="28">
        <f>'AEO 2023 Table 46 Raw'!K61</f>
        <v>101.775436</v>
      </c>
      <c r="I77" s="28">
        <f>'AEO 2023 Table 46 Raw'!L61</f>
        <v>102.397369</v>
      </c>
      <c r="J77" s="28">
        <f>'AEO 2023 Table 46 Raw'!M61</f>
        <v>102.961609</v>
      </c>
      <c r="K77" s="28">
        <f>'AEO 2023 Table 46 Raw'!N61</f>
        <v>103.389183</v>
      </c>
      <c r="L77" s="28">
        <f>'AEO 2023 Table 46 Raw'!O61</f>
        <v>103.85086800000001</v>
      </c>
      <c r="M77" s="28">
        <f>'AEO 2023 Table 46 Raw'!P61</f>
        <v>104.647583</v>
      </c>
      <c r="N77" s="28">
        <f>'AEO 2023 Table 46 Raw'!Q61</f>
        <v>105.326759</v>
      </c>
      <c r="O77" s="28">
        <f>'AEO 2023 Table 46 Raw'!R61</f>
        <v>105.737961</v>
      </c>
      <c r="P77" s="28">
        <f>'AEO 2023 Table 46 Raw'!S61</f>
        <v>106.207207</v>
      </c>
      <c r="Q77" s="28">
        <f>'AEO 2023 Table 46 Raw'!T61</f>
        <v>106.625519</v>
      </c>
      <c r="R77" s="28">
        <f>'AEO 2023 Table 46 Raw'!U61</f>
        <v>107.260445</v>
      </c>
      <c r="S77" s="28">
        <f>'AEO 2023 Table 46 Raw'!V61</f>
        <v>108.055717</v>
      </c>
      <c r="T77" s="28">
        <f>'AEO 2023 Table 46 Raw'!W61</f>
        <v>108.811089</v>
      </c>
      <c r="U77" s="28">
        <f>'AEO 2023 Table 46 Raw'!X61</f>
        <v>109.684494</v>
      </c>
      <c r="V77" s="28">
        <f>'AEO 2023 Table 46 Raw'!Y61</f>
        <v>110.574173</v>
      </c>
      <c r="W77" s="28">
        <f>'AEO 2023 Table 46 Raw'!Z61</f>
        <v>111.49681099999999</v>
      </c>
      <c r="X77" s="28">
        <f>'AEO 2023 Table 46 Raw'!AA61</f>
        <v>112.40994999999999</v>
      </c>
      <c r="Y77" s="28">
        <f>'AEO 2023 Table 46 Raw'!AB61</f>
        <v>113.274773</v>
      </c>
      <c r="Z77" s="28">
        <f>'AEO 2023 Table 46 Raw'!AC61</f>
        <v>114.12487</v>
      </c>
      <c r="AA77" s="28">
        <f>'AEO 2023 Table 46 Raw'!AD61</f>
        <v>115.109894</v>
      </c>
      <c r="AB77" s="28">
        <f>'AEO 2023 Table 46 Raw'!AE61</f>
        <v>116.14473</v>
      </c>
      <c r="AC77" s="28">
        <f>'AEO 2023 Table 46 Raw'!AF61</f>
        <v>117.12908899999999</v>
      </c>
      <c r="AD77" s="28">
        <f>'AEO 2023 Table 46 Raw'!AG61</f>
        <v>118.18765999999999</v>
      </c>
      <c r="AE77" s="28">
        <f>'AEO 2023 Table 46 Raw'!AH61</f>
        <v>119.49492600000001</v>
      </c>
      <c r="AF77" s="45">
        <f>'AEO 2023 Table 46 Raw'!AI61</f>
        <v>6.0000000000000001E-3</v>
      </c>
    </row>
    <row r="78" spans="1:33" ht="15" customHeight="1" thickBot="1"/>
    <row r="79" spans="1:33" ht="15" customHeight="1">
      <c r="B79" s="109" t="s">
        <v>1032</v>
      </c>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c r="AA79" s="106"/>
      <c r="AB79" s="106"/>
      <c r="AC79" s="106"/>
      <c r="AD79" s="106"/>
      <c r="AE79" s="106"/>
      <c r="AF79" s="106"/>
      <c r="AG79" s="30"/>
    </row>
    <row r="80" spans="1:33" ht="15" customHeight="1">
      <c r="B80" s="4" t="s">
        <v>1033</v>
      </c>
    </row>
    <row r="81" spans="2:2" ht="15" customHeight="1">
      <c r="B81" s="4" t="s">
        <v>1034</v>
      </c>
    </row>
    <row r="82" spans="2:2" ht="15" customHeight="1">
      <c r="B82" s="4" t="s">
        <v>1035</v>
      </c>
    </row>
    <row r="83" spans="2:2" ht="15" customHeight="1">
      <c r="B83" s="4" t="s">
        <v>176</v>
      </c>
    </row>
    <row r="84" spans="2:2" ht="15" customHeight="1">
      <c r="B84" s="4" t="s">
        <v>1036</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2" ht="12" customHeight="1"/>
    <row r="114" spans="2:32" ht="15" customHeight="1"/>
    <row r="115" spans="2:32" ht="15" customHeight="1"/>
    <row r="116" spans="2:32"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row>
    <row r="117" spans="2:32" ht="15" customHeight="1"/>
    <row r="118" spans="2:32" ht="15" customHeight="1"/>
    <row r="119" spans="2:32" ht="15" customHeight="1"/>
    <row r="120" spans="2:32" ht="15" customHeight="1"/>
    <row r="121" spans="2:32" ht="15" customHeight="1"/>
    <row r="122" spans="2:32" ht="15" customHeight="1"/>
    <row r="123" spans="2:32" ht="15" customHeight="1"/>
    <row r="124" spans="2:32" ht="15" customHeight="1"/>
    <row r="125" spans="2:32" ht="15" customHeight="1"/>
    <row r="126" spans="2:32" ht="15" customHeight="1"/>
    <row r="127" spans="2:32" ht="15" customHeight="1"/>
    <row r="128" spans="2:32"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2" ht="15" customHeight="1"/>
    <row r="258" spans="2:32"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row>
    <row r="259" spans="2:32" ht="15" customHeight="1"/>
    <row r="260" spans="2:32" ht="15" customHeight="1"/>
    <row r="261" spans="2:32" ht="15" customHeight="1"/>
    <row r="262" spans="2:32" ht="15" customHeight="1"/>
    <row r="263" spans="2:32" ht="15" customHeight="1"/>
    <row r="264" spans="2:32" ht="15" customHeight="1"/>
    <row r="265" spans="2:32" ht="15" customHeight="1"/>
    <row r="266" spans="2:32" ht="15" customHeight="1"/>
    <row r="267" spans="2:32" ht="12" customHeight="1"/>
    <row r="268" spans="2:32" ht="12" customHeight="1"/>
    <row r="269" spans="2:32" ht="12" customHeight="1"/>
    <row r="270" spans="2:32" ht="12" customHeight="1"/>
    <row r="271" spans="2:32" ht="12" customHeight="1"/>
    <row r="272" spans="2:3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2" ht="15" customHeight="1"/>
    <row r="338" spans="2:32" ht="15" customHeight="1"/>
    <row r="339" spans="2:32" ht="15" customHeight="1"/>
    <row r="340" spans="2:32"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row>
    <row r="341" spans="2:32" ht="15" customHeight="1"/>
    <row r="342" spans="2:32" ht="15" customHeight="1"/>
    <row r="343" spans="2:32" ht="15" customHeight="1"/>
    <row r="344" spans="2:32" ht="15" customHeight="1"/>
    <row r="345" spans="2:32" ht="15" customHeight="1"/>
    <row r="346" spans="2:32" ht="12" customHeight="1"/>
    <row r="347" spans="2:32" ht="12" customHeight="1"/>
    <row r="348" spans="2:32" ht="12" customHeight="1"/>
    <row r="349" spans="2:32" ht="12" customHeight="1"/>
    <row r="350" spans="2:32" ht="12" customHeight="1"/>
    <row r="351" spans="2:32" ht="12" customHeight="1"/>
    <row r="352" spans="2:3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2" ht="12" customHeight="1"/>
    <row r="450" spans="2:32" ht="15" customHeight="1"/>
    <row r="451" spans="2:32" ht="15" customHeight="1"/>
    <row r="452" spans="2:32"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row>
    <row r="453" spans="2:32" ht="15" customHeight="1"/>
    <row r="454" spans="2:32" ht="15" customHeight="1"/>
    <row r="455" spans="2:32" ht="15" customHeight="1"/>
    <row r="456" spans="2:32" ht="15" customHeight="1"/>
    <row r="457" spans="2:32" ht="15" customHeight="1"/>
    <row r="458" spans="2:32" ht="15" customHeight="1"/>
    <row r="459" spans="2:32" ht="15" customHeight="1"/>
    <row r="460" spans="2:32" ht="12" customHeight="1"/>
    <row r="461" spans="2:32" ht="12" customHeight="1"/>
    <row r="462" spans="2:32" ht="12" customHeight="1"/>
    <row r="463" spans="2:32" ht="12" customHeight="1"/>
    <row r="464" spans="2:32"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2" ht="15" customHeight="1"/>
    <row r="546" spans="2:32" ht="15" customHeight="1"/>
    <row r="547" spans="2:32" ht="15" customHeight="1"/>
    <row r="548" spans="2:32" ht="15" customHeight="1"/>
    <row r="549" spans="2:32" ht="15" customHeight="1"/>
    <row r="550" spans="2:32" ht="15" customHeight="1"/>
    <row r="551" spans="2:32" ht="15" customHeight="1"/>
    <row r="552" spans="2:32" ht="12" customHeight="1"/>
    <row r="553" spans="2:32" ht="15" customHeight="1"/>
    <row r="554" spans="2:32" ht="12" customHeight="1"/>
    <row r="555" spans="2:32" ht="15" customHeight="1"/>
    <row r="556" spans="2:32" ht="15" customHeight="1"/>
    <row r="557" spans="2:32"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row>
    <row r="558" spans="2:32" ht="15" customHeight="1"/>
    <row r="559" spans="2:32" ht="15" customHeight="1"/>
    <row r="560" spans="2:32"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2" ht="12" customHeight="1"/>
    <row r="626" spans="2:32" ht="15" customHeight="1"/>
    <row r="627" spans="2:32" ht="12" customHeight="1"/>
    <row r="628" spans="2:32" ht="15" customHeight="1"/>
    <row r="629" spans="2:32" ht="15" customHeight="1"/>
    <row r="630" spans="2:32" ht="12" customHeight="1"/>
    <row r="631" spans="2:32" ht="15" customHeight="1"/>
    <row r="632" spans="2:32" ht="12" customHeight="1"/>
    <row r="633" spans="2:32" ht="12" customHeight="1"/>
    <row r="634" spans="2:32" ht="15" customHeight="1"/>
    <row r="635" spans="2:32" ht="12" customHeight="1"/>
    <row r="636" spans="2:32" ht="15" customHeight="1"/>
    <row r="637" spans="2:32" ht="15" customHeight="1"/>
    <row r="638" spans="2:32"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row>
    <row r="639" spans="2:32" ht="15" customHeight="1"/>
    <row r="640" spans="2:32"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2" ht="15" customHeight="1"/>
    <row r="706" spans="2:32" ht="15" customHeight="1"/>
    <row r="707" spans="2:32" ht="15" customHeight="1"/>
    <row r="708" spans="2:32" ht="15" customHeight="1"/>
    <row r="709" spans="2:32" ht="15" customHeight="1"/>
    <row r="710" spans="2:32"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row>
    <row r="711" spans="2:32" ht="15" customHeight="1"/>
    <row r="712" spans="2:32" ht="15" customHeight="1"/>
    <row r="713" spans="2:32" ht="15" customHeight="1"/>
    <row r="714" spans="2:32" ht="15" customHeight="1"/>
    <row r="715" spans="2:32" ht="15" customHeight="1"/>
    <row r="716" spans="2:32" ht="12" customHeight="1"/>
    <row r="717" spans="2:32" ht="12" customHeight="1"/>
    <row r="718" spans="2:32" ht="12" customHeight="1"/>
    <row r="719" spans="2:32" ht="12" customHeight="1"/>
    <row r="720" spans="2:32"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2" ht="12" customHeight="1"/>
    <row r="882" spans="2:32" ht="15" customHeight="1"/>
    <row r="883" spans="2:32" ht="15" customHeight="1"/>
    <row r="884" spans="2:32" ht="15" customHeight="1"/>
    <row r="885" spans="2:32" ht="15" customHeight="1"/>
    <row r="886" spans="2:32"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row>
    <row r="887" spans="2:32" ht="15" customHeight="1"/>
    <row r="888" spans="2:32" ht="15" customHeight="1"/>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2" ht="15" customHeight="1"/>
    <row r="962" spans="2:32" ht="15" customHeight="1"/>
    <row r="963" spans="2:32" ht="15" customHeight="1"/>
    <row r="964" spans="2:32" ht="15" customHeight="1"/>
    <row r="965" spans="2:32" ht="15" customHeight="1"/>
    <row r="966" spans="2:32" ht="15" customHeight="1"/>
    <row r="967" spans="2:32" ht="15" customHeight="1"/>
    <row r="968" spans="2:32" ht="15" customHeight="1"/>
    <row r="969" spans="2:32"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row>
    <row r="970" spans="2:32" ht="15" customHeight="1"/>
    <row r="971" spans="2:32" ht="15" customHeight="1"/>
    <row r="972" spans="2:32" ht="15" customHeight="1"/>
    <row r="973" spans="2:32" ht="15" customHeight="1"/>
    <row r="974" spans="2:32" ht="15" customHeight="1"/>
    <row r="975" spans="2:32" ht="12" customHeight="1"/>
    <row r="976" spans="2:32"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2" ht="15" customHeight="1"/>
    <row r="1058" spans="2:32" ht="12" customHeight="1"/>
    <row r="1059" spans="2:32" ht="15" customHeight="1"/>
    <row r="1060" spans="2:32" ht="15" customHeight="1"/>
    <row r="1061" spans="2:32" ht="15" customHeight="1"/>
    <row r="1062" spans="2:32" ht="15" customHeight="1"/>
    <row r="1063" spans="2:32" ht="15" customHeight="1"/>
    <row r="1064" spans="2:32" ht="15" customHeight="1"/>
    <row r="1065" spans="2:32" ht="15" customHeight="1"/>
    <row r="1066" spans="2:32" ht="15" customHeight="1"/>
    <row r="1067" spans="2:32" ht="15" customHeight="1"/>
    <row r="1068" spans="2:32" ht="15" customHeight="1"/>
    <row r="1069" spans="2:32" ht="15" customHeight="1"/>
    <row r="1070" spans="2:32" ht="15" customHeight="1"/>
    <row r="1071" spans="2:32"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row>
    <row r="1072" spans="2:3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2"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row>
    <row r="1170" spans="2:32" ht="15" customHeight="1"/>
    <row r="1171" spans="2:32" ht="15" customHeight="1"/>
    <row r="1172" spans="2:32" ht="15" customHeight="1"/>
    <row r="1173" spans="2:32" ht="15" customHeight="1"/>
    <row r="1174" spans="2:32" ht="15" customHeight="1"/>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2" ht="15" customHeight="1"/>
    <row r="1266" spans="2:32" ht="15" customHeight="1"/>
    <row r="1267" spans="2:32" ht="15" customHeight="1"/>
    <row r="1268" spans="2:32" ht="15" customHeight="1"/>
    <row r="1269" spans="2:32"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row>
    <row r="1270" spans="2:32" ht="15" customHeight="1"/>
    <row r="1271" spans="2:32" ht="15" customHeight="1"/>
    <row r="1272" spans="2:32" ht="15" customHeight="1"/>
    <row r="1273" spans="2:32" ht="15" customHeight="1"/>
    <row r="1274" spans="2:32" ht="15" customHeight="1"/>
    <row r="1275" spans="2:32" ht="12" customHeight="1"/>
    <row r="1276" spans="2:32" ht="12" customHeight="1"/>
    <row r="1277" spans="2:32" ht="12" customHeight="1"/>
    <row r="1278" spans="2:32" ht="12" customHeight="1"/>
    <row r="1279" spans="2:32" ht="12" customHeight="1"/>
    <row r="1280" spans="2:32"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2" ht="15" customHeight="1"/>
    <row r="1474" spans="2:32" ht="15" customHeight="1"/>
    <row r="1475" spans="2:32" ht="15" customHeight="1"/>
    <row r="1476" spans="2:32" ht="15" customHeight="1"/>
    <row r="1477" spans="2:32" ht="15" customHeight="1"/>
    <row r="1478" spans="2:32" ht="15" customHeight="1"/>
    <row r="1479" spans="2:32" ht="15" customHeight="1"/>
    <row r="1480" spans="2:32" ht="15" customHeight="1"/>
    <row r="1481" spans="2:32" ht="15" customHeight="1"/>
    <row r="1482" spans="2:32" ht="15" customHeight="1"/>
    <row r="1483" spans="2:32" ht="15" customHeight="1"/>
    <row r="1484" spans="2:32"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row>
    <row r="1485" spans="2:32" ht="15" customHeight="1"/>
    <row r="1486" spans="2:32" ht="15" customHeight="1"/>
    <row r="1487" spans="2:32" ht="15" customHeight="1"/>
    <row r="1488" spans="2:32"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2"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5" spans="2:32" ht="15" customHeight="1"/>
    <row r="1726" spans="2:32" ht="15" customHeight="1"/>
    <row r="1727" spans="2:32" ht="15" customHeight="1"/>
    <row r="1728" spans="2:32"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2" ht="15" customHeight="1"/>
    <row r="1986" spans="2:32" ht="15" customHeight="1"/>
    <row r="1987" spans="2:32" ht="15" customHeight="1"/>
    <row r="1988" spans="2:32" ht="15" customHeight="1"/>
    <row r="1989" spans="2:32" ht="15" customHeight="1"/>
    <row r="1990" spans="2:32"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row>
    <row r="1991" spans="2:32" ht="15" customHeight="1"/>
    <row r="1992" spans="2:32" ht="15" customHeight="1"/>
    <row r="1993" spans="2:32" ht="15" customHeight="1"/>
    <row r="1994" spans="2:32" ht="15" customHeight="1"/>
    <row r="1995" spans="2:32" ht="15" customHeight="1"/>
    <row r="1996" spans="2:32" ht="15" customHeight="1"/>
    <row r="1997" spans="2:32" ht="15" customHeight="1"/>
    <row r="1998" spans="2:32" ht="12" customHeight="1"/>
    <row r="1999" spans="2:32" ht="12" customHeight="1"/>
    <row r="2000" spans="2:32"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2" ht="15" customHeight="1"/>
    <row r="2322" spans="2:32" ht="15" customHeight="1"/>
    <row r="2323" spans="2:32" ht="15" customHeight="1"/>
    <row r="2324" spans="2:32" ht="15" customHeight="1"/>
    <row r="2325" spans="2:32"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row>
    <row r="2326" spans="2:32" ht="15" customHeight="1"/>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2" ht="15" customHeight="1"/>
    <row r="2642" spans="2:32" ht="15" customHeight="1"/>
    <row r="2643" spans="2:32" ht="15" customHeight="1"/>
    <row r="2644" spans="2:32" ht="15" customHeight="1"/>
    <row r="2645" spans="2:32"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row>
    <row r="2646" spans="2:32" ht="15" customHeight="1"/>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2" ht="15" customHeight="1"/>
    <row r="2962" spans="2:32" ht="15" customHeight="1"/>
    <row r="2963" spans="2:32" ht="15" customHeight="1"/>
    <row r="2964" spans="2:32" ht="15" customHeight="1"/>
    <row r="2965" spans="2:32" ht="12" customHeight="1"/>
    <row r="2966" spans="2:32" ht="15" customHeight="1"/>
    <row r="2967" spans="2:32" ht="15" customHeight="1"/>
    <row r="2968" spans="2:32" ht="15" customHeight="1"/>
    <row r="2969" spans="2:32" ht="15" customHeight="1"/>
    <row r="2970" spans="2:32" ht="15" customHeight="1"/>
    <row r="2971" spans="2:32"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row>
    <row r="2972" spans="2:32" ht="15" customHeight="1"/>
    <row r="2973" spans="2:32" ht="12" customHeight="1"/>
    <row r="2974" spans="2:32" ht="12" customHeight="1"/>
    <row r="2975" spans="2:32" ht="12" customHeight="1"/>
    <row r="2976" spans="2:32"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2" ht="15" customHeight="1"/>
    <row r="3282" spans="2:32" ht="15" customHeight="1"/>
    <row r="3283" spans="2:32" ht="15" customHeight="1"/>
    <row r="3284" spans="2:32" ht="15" customHeight="1"/>
    <row r="3285" spans="2:32" ht="15" customHeight="1"/>
    <row r="3286" spans="2:32" ht="15" customHeight="1"/>
    <row r="3287" spans="2:32" ht="15" customHeight="1"/>
    <row r="3288" spans="2:32" ht="15" customHeight="1"/>
    <row r="3289" spans="2:32" ht="15" customHeight="1"/>
    <row r="3290" spans="2:32" ht="15" customHeight="1"/>
    <row r="3291" spans="2:32" ht="15" customHeight="1"/>
    <row r="3292" spans="2:32" ht="15" customHeight="1"/>
    <row r="3293" spans="2:32"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row>
    <row r="3294" spans="2:32" ht="12" customHeight="1"/>
    <row r="3295" spans="2:32" ht="12" customHeight="1"/>
    <row r="3296" spans="2:32"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2" ht="15" customHeight="1"/>
    <row r="3394" spans="2:32" ht="15" customHeight="1"/>
    <row r="3395" spans="2:32" ht="15" customHeight="1"/>
    <row r="3396" spans="2:32" ht="12" customHeight="1"/>
    <row r="3397" spans="2:32" ht="15" customHeight="1"/>
    <row r="3398" spans="2:32" ht="15" customHeight="1"/>
    <row r="3399" spans="2:32" ht="12" customHeight="1"/>
    <row r="3400" spans="2:32" ht="15" customHeight="1"/>
    <row r="3401" spans="2:32" ht="15" customHeight="1"/>
    <row r="3402" spans="2:32"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row>
    <row r="3403" spans="2:32" ht="15" customHeight="1"/>
    <row r="3404" spans="2:32" ht="15" customHeight="1"/>
    <row r="3405" spans="2:32" ht="15" customHeight="1"/>
    <row r="3406" spans="2:32" ht="15" customHeight="1"/>
    <row r="3407" spans="2:32" ht="15" customHeight="1"/>
    <row r="3408" spans="2:32"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2" ht="12" customHeight="1"/>
    <row r="3522" spans="2:32" ht="15" customHeight="1"/>
    <row r="3523" spans="2:32" ht="15" customHeight="1"/>
    <row r="3524" spans="2:32" ht="12" customHeight="1"/>
    <row r="3525" spans="2:32" ht="15" customHeight="1"/>
    <row r="3526" spans="2:32" ht="15" customHeight="1"/>
    <row r="3527" spans="2:32"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row>
    <row r="3528" spans="2:32" ht="15" customHeight="1"/>
    <row r="3529" spans="2:32" ht="15" customHeight="1"/>
    <row r="3530" spans="2:32" ht="15" customHeight="1"/>
    <row r="3531" spans="2:32" ht="15" customHeight="1"/>
    <row r="3532" spans="2:32" ht="15" customHeight="1"/>
    <row r="3533" spans="2:32" ht="15" customHeight="1"/>
    <row r="3534" spans="2:32" ht="15" customHeight="1"/>
    <row r="3535" spans="2:32" ht="12" customHeight="1"/>
    <row r="3536" spans="2:32"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2" ht="12" customHeight="1"/>
    <row r="3650" spans="2:32" ht="15" customHeight="1"/>
    <row r="3651" spans="2:32" ht="15" customHeight="1"/>
    <row r="3652" spans="2:32"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row>
    <row r="3653" spans="2:32" ht="15" customHeight="1"/>
    <row r="3654" spans="2:32" ht="15" customHeight="1"/>
    <row r="3655" spans="2:32" ht="15" customHeight="1"/>
    <row r="3656" spans="2:32" ht="15" customHeight="1"/>
    <row r="3657" spans="2:32" ht="15" customHeight="1"/>
    <row r="3658" spans="2:32" ht="15" customHeight="1"/>
    <row r="3659" spans="2:32" ht="15" customHeight="1"/>
    <row r="3660" spans="2:32" ht="12" customHeight="1"/>
    <row r="3661" spans="2:32" ht="12" customHeight="1"/>
    <row r="3662" spans="2:32" ht="12" customHeight="1"/>
    <row r="3663" spans="2:32" ht="12" customHeight="1"/>
    <row r="3664" spans="2:32"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2"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row>
    <row r="3778" spans="2:32" ht="15" customHeight="1"/>
    <row r="3779" spans="2:32" ht="15" customHeight="1"/>
    <row r="3780" spans="2:32" ht="15" customHeight="1"/>
    <row r="3781" spans="2:32" ht="15" customHeight="1"/>
    <row r="3782" spans="2:32" ht="15" customHeight="1"/>
    <row r="3783" spans="2:32" ht="15" customHeight="1"/>
    <row r="3784" spans="2:32" ht="15" customHeight="1"/>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2" ht="15" customHeight="1"/>
    <row r="3890" spans="2:32" ht="15" customHeight="1"/>
    <row r="3891" spans="2:32" ht="15" customHeight="1"/>
    <row r="3892" spans="2:32" ht="15" customHeight="1"/>
    <row r="3893" spans="2:32" ht="15" customHeight="1"/>
    <row r="3894" spans="2:32" ht="15" customHeight="1"/>
    <row r="3895" spans="2:32" ht="15" customHeight="1"/>
    <row r="3896" spans="2:32" ht="12" customHeight="1"/>
    <row r="3897" spans="2:32" ht="15" customHeight="1"/>
    <row r="3898" spans="2:32" ht="15" customHeight="1"/>
    <row r="3899" spans="2:32" ht="12" customHeight="1"/>
    <row r="3900" spans="2:32" ht="15" customHeight="1"/>
    <row r="3901" spans="2:32" ht="15" customHeight="1"/>
    <row r="3902" spans="2:32"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row>
    <row r="3903" spans="2:32" ht="15" customHeight="1"/>
    <row r="3904" spans="2:32"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2" ht="15" customHeight="1"/>
    <row r="4018" spans="2:32" ht="15" customHeight="1"/>
    <row r="4019" spans="2:32" ht="15" customHeight="1"/>
    <row r="4020" spans="2:32" ht="15" customHeight="1"/>
    <row r="4021" spans="2:32" ht="12" customHeight="1"/>
    <row r="4022" spans="2:32" ht="15" customHeight="1"/>
    <row r="4023" spans="2:32" ht="15" customHeight="1"/>
    <row r="4024" spans="2:32" ht="12" customHeight="1"/>
    <row r="4025" spans="2:32" ht="15" customHeight="1"/>
    <row r="4026" spans="2:32" ht="15" customHeight="1"/>
    <row r="4027" spans="2:32"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row>
    <row r="4028" spans="2:32" ht="15" customHeight="1"/>
    <row r="4029" spans="2:32" ht="15" customHeight="1"/>
    <row r="4030" spans="2:32" ht="15" customHeight="1"/>
    <row r="4031" spans="2:32" ht="15" customHeight="1"/>
    <row r="4032" spans="2: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2" ht="15" customHeight="1"/>
    <row r="4146" spans="2:32" ht="12" customHeight="1"/>
    <row r="4147" spans="2:32" ht="15" customHeight="1"/>
    <row r="4148" spans="2:32" ht="15" customHeight="1"/>
    <row r="4149" spans="2:32" ht="12" customHeight="1"/>
    <row r="4150" spans="2:32" ht="15" customHeight="1"/>
    <row r="4151" spans="2:32" ht="15" customHeight="1"/>
    <row r="4152" spans="2:32"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row>
    <row r="4153" spans="2:32" ht="15" customHeight="1"/>
    <row r="4154" spans="2:32" ht="15" customHeight="1"/>
    <row r="4155" spans="2:32" ht="15" customHeight="1"/>
    <row r="4156" spans="2:32" ht="15" customHeight="1"/>
    <row r="4157" spans="2:32" ht="15" customHeight="1"/>
    <row r="4158" spans="2:32" ht="15" customHeight="1"/>
    <row r="4159" spans="2:32" ht="15" customHeight="1"/>
    <row r="4160" spans="2:32"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2" ht="15" customHeight="1"/>
    <row r="4274" spans="2:32" ht="12" customHeight="1"/>
    <row r="4275" spans="2:32" ht="15" customHeight="1"/>
    <row r="4276" spans="2:32" ht="15" customHeight="1"/>
    <row r="4277" spans="2:32"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row>
    <row r="4278" spans="2:32" ht="15" customHeight="1"/>
    <row r="4279" spans="2:32" ht="15" customHeight="1"/>
    <row r="4280" spans="2:32" ht="15" customHeight="1"/>
    <row r="4281" spans="2:32" ht="15" customHeight="1"/>
    <row r="4282" spans="2:32" ht="15" customHeight="1"/>
    <row r="4283" spans="2:32" ht="15" customHeight="1"/>
    <row r="4284" spans="2:32" ht="15" customHeight="1"/>
    <row r="4285" spans="2:32" ht="12" customHeight="1"/>
    <row r="4286" spans="2:32" ht="12" customHeight="1"/>
    <row r="4287" spans="2:32" ht="12" customHeight="1"/>
    <row r="4288" spans="2:32"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2" ht="15" customHeight="1"/>
    <row r="4402" spans="2:32"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row>
    <row r="4403" spans="2:32" ht="15" customHeight="1"/>
    <row r="4404" spans="2:32" ht="15" customHeight="1"/>
    <row r="4405" spans="2:32" ht="15" customHeight="1"/>
    <row r="4406" spans="2:32" ht="15" customHeight="1"/>
    <row r="4407" spans="2:32" ht="15" customHeight="1"/>
    <row r="4408" spans="2:32" ht="15" customHeight="1"/>
    <row r="4409" spans="2:32" ht="15" customHeight="1"/>
  </sheetData>
  <mergeCells count="29">
    <mergeCell ref="B3902:AF3902"/>
    <mergeCell ref="B4027:AF4027"/>
    <mergeCell ref="B4152:AF4152"/>
    <mergeCell ref="B4277:AF4277"/>
    <mergeCell ref="B4402:AF4402"/>
    <mergeCell ref="B3777:AF3777"/>
    <mergeCell ref="B1269:AF1269"/>
    <mergeCell ref="B1484:AF1484"/>
    <mergeCell ref="B1713:AF1713"/>
    <mergeCell ref="B1990:AF1990"/>
    <mergeCell ref="B2325:AF2325"/>
    <mergeCell ref="B2645:AF2645"/>
    <mergeCell ref="B2971:AF2971"/>
    <mergeCell ref="B3293:AF3293"/>
    <mergeCell ref="B3402:AF3402"/>
    <mergeCell ref="B3527:AF3527"/>
    <mergeCell ref="B3652:AF3652"/>
    <mergeCell ref="B1169:AF1169"/>
    <mergeCell ref="B79:AF79"/>
    <mergeCell ref="B116:AF116"/>
    <mergeCell ref="B258:AF258"/>
    <mergeCell ref="B340:AF340"/>
    <mergeCell ref="B452:AF452"/>
    <mergeCell ref="B557:AF557"/>
    <mergeCell ref="B638:AF638"/>
    <mergeCell ref="B710:AF710"/>
    <mergeCell ref="B886:AF886"/>
    <mergeCell ref="B969:AF969"/>
    <mergeCell ref="B1071:AF107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256"/>
  <sheetViews>
    <sheetView topLeftCell="A217" workbookViewId="0">
      <selection sqref="A1:XFD1048576"/>
    </sheetView>
  </sheetViews>
  <sheetFormatPr defaultRowHeight="15"/>
  <sheetData>
    <row r="1" spans="1:35">
      <c r="A1" t="s">
        <v>545</v>
      </c>
    </row>
    <row r="2" spans="1:35">
      <c r="A2" t="s">
        <v>2784</v>
      </c>
    </row>
    <row r="3" spans="1:35">
      <c r="A3" t="s">
        <v>2785</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121</v>
      </c>
      <c r="B6" t="s">
        <v>2786</v>
      </c>
      <c r="C6" t="s">
        <v>2787</v>
      </c>
      <c r="D6" t="s">
        <v>549</v>
      </c>
      <c r="F6">
        <v>12.017455999999999</v>
      </c>
      <c r="G6">
        <v>10.142488999999999</v>
      </c>
      <c r="H6">
        <v>9.6291329999999995</v>
      </c>
      <c r="I6">
        <v>8.8153430000000004</v>
      </c>
      <c r="J6">
        <v>8.6369710000000008</v>
      </c>
      <c r="K6">
        <v>8.5386919999999993</v>
      </c>
      <c r="L6">
        <v>8.4677810000000004</v>
      </c>
      <c r="M6">
        <v>8.5231809999999992</v>
      </c>
      <c r="N6">
        <v>8.5248640000000009</v>
      </c>
      <c r="O6">
        <v>8.6209439999999997</v>
      </c>
      <c r="P6">
        <v>8.6936859999999996</v>
      </c>
      <c r="Q6">
        <v>8.7233520000000002</v>
      </c>
      <c r="R6">
        <v>8.768338</v>
      </c>
      <c r="S6">
        <v>8.8004990000000003</v>
      </c>
      <c r="T6">
        <v>8.8639519999999994</v>
      </c>
      <c r="U6">
        <v>8.9274159999999991</v>
      </c>
      <c r="V6">
        <v>8.9745659999999994</v>
      </c>
      <c r="W6">
        <v>9.0225600000000004</v>
      </c>
      <c r="X6">
        <v>9.0468820000000001</v>
      </c>
      <c r="Y6">
        <v>9.1106800000000003</v>
      </c>
      <c r="Z6">
        <v>9.1524070000000002</v>
      </c>
      <c r="AA6">
        <v>9.2163819999999994</v>
      </c>
      <c r="AB6">
        <v>9.2366349999999997</v>
      </c>
      <c r="AC6">
        <v>9.2684709999999999</v>
      </c>
      <c r="AD6">
        <v>9.2813680000000005</v>
      </c>
      <c r="AE6">
        <v>9.3098810000000007</v>
      </c>
      <c r="AF6">
        <v>9.3955520000000003</v>
      </c>
      <c r="AG6">
        <v>9.359451</v>
      </c>
      <c r="AH6">
        <v>9.3784320000000001</v>
      </c>
      <c r="AI6" s="32">
        <v>-8.9999999999999993E-3</v>
      </c>
    </row>
    <row r="7" spans="1:35">
      <c r="A7" t="s">
        <v>119</v>
      </c>
    </row>
    <row r="8" spans="1:35">
      <c r="A8" t="s">
        <v>351</v>
      </c>
      <c r="B8" t="s">
        <v>2788</v>
      </c>
      <c r="C8" t="s">
        <v>2789</v>
      </c>
      <c r="D8" t="s">
        <v>557</v>
      </c>
      <c r="F8">
        <v>0.83399999999999996</v>
      </c>
      <c r="G8">
        <v>0.84161200000000003</v>
      </c>
      <c r="H8">
        <v>0.84922399999999998</v>
      </c>
      <c r="I8">
        <v>0.85819500000000004</v>
      </c>
      <c r="J8">
        <v>0.85914699999999999</v>
      </c>
      <c r="K8">
        <v>0.85999800000000004</v>
      </c>
      <c r="L8">
        <v>0.86075900000000005</v>
      </c>
      <c r="M8">
        <v>0.86144100000000001</v>
      </c>
      <c r="N8">
        <v>0.86205399999999999</v>
      </c>
      <c r="O8">
        <v>0.86260499999999996</v>
      </c>
      <c r="P8">
        <v>0.86310500000000001</v>
      </c>
      <c r="Q8">
        <v>0.86355800000000005</v>
      </c>
      <c r="R8">
        <v>0.86397199999999996</v>
      </c>
      <c r="S8">
        <v>0.86434999999999995</v>
      </c>
      <c r="T8">
        <v>0.86469700000000005</v>
      </c>
      <c r="U8">
        <v>0.86501700000000004</v>
      </c>
      <c r="V8">
        <v>0.86531199999999997</v>
      </c>
      <c r="W8">
        <v>0.86558500000000005</v>
      </c>
      <c r="X8">
        <v>0.86587999999999998</v>
      </c>
      <c r="Y8">
        <v>0.86617599999999995</v>
      </c>
      <c r="Z8">
        <v>0.86647099999999999</v>
      </c>
      <c r="AA8">
        <v>0.86676699999999995</v>
      </c>
      <c r="AB8">
        <v>0.867062</v>
      </c>
      <c r="AC8">
        <v>0.86735799999999996</v>
      </c>
      <c r="AD8">
        <v>0.86765400000000004</v>
      </c>
      <c r="AE8">
        <v>0.86795</v>
      </c>
      <c r="AF8">
        <v>0.86824599999999996</v>
      </c>
      <c r="AG8">
        <v>0.86854200000000004</v>
      </c>
      <c r="AH8">
        <v>0.868838</v>
      </c>
      <c r="AI8" s="32">
        <v>1E-3</v>
      </c>
    </row>
    <row r="9" spans="1:35">
      <c r="A9" t="s">
        <v>353</v>
      </c>
      <c r="B9" t="s">
        <v>2790</v>
      </c>
      <c r="C9" t="s">
        <v>2791</v>
      </c>
      <c r="D9" t="s">
        <v>557</v>
      </c>
      <c r="F9">
        <v>0.75600000000000001</v>
      </c>
      <c r="G9">
        <v>0.77562600000000004</v>
      </c>
      <c r="H9">
        <v>0.79525100000000004</v>
      </c>
      <c r="I9">
        <v>0.81487699999999996</v>
      </c>
      <c r="J9">
        <v>0.81492500000000001</v>
      </c>
      <c r="K9">
        <v>0.81497399999999998</v>
      </c>
      <c r="L9">
        <v>0.81501900000000005</v>
      </c>
      <c r="M9">
        <v>0.81506400000000001</v>
      </c>
      <c r="N9">
        <v>0.81510800000000005</v>
      </c>
      <c r="O9">
        <v>0.81515000000000004</v>
      </c>
      <c r="P9">
        <v>0.81519399999999997</v>
      </c>
      <c r="Q9">
        <v>0.81523599999999996</v>
      </c>
      <c r="R9">
        <v>0.81527899999999998</v>
      </c>
      <c r="S9">
        <v>0.81532099999999996</v>
      </c>
      <c r="T9">
        <v>0.81536399999999998</v>
      </c>
      <c r="U9">
        <v>0.81540500000000005</v>
      </c>
      <c r="V9">
        <v>0.81544499999999998</v>
      </c>
      <c r="W9">
        <v>0.81548399999999999</v>
      </c>
      <c r="X9">
        <v>0.81552400000000003</v>
      </c>
      <c r="Y9">
        <v>0.81556399999999996</v>
      </c>
      <c r="Z9">
        <v>0.815604</v>
      </c>
      <c r="AA9">
        <v>0.81564499999999995</v>
      </c>
      <c r="AB9">
        <v>0.81568499999999999</v>
      </c>
      <c r="AC9">
        <v>0.81572500000000003</v>
      </c>
      <c r="AD9">
        <v>0.81576499999999996</v>
      </c>
      <c r="AE9">
        <v>0.815805</v>
      </c>
      <c r="AF9">
        <v>0.81584500000000004</v>
      </c>
      <c r="AG9">
        <v>0.81588499999999997</v>
      </c>
      <c r="AH9">
        <v>0.81592600000000004</v>
      </c>
      <c r="AI9" s="32">
        <v>3.0000000000000001E-3</v>
      </c>
    </row>
    <row r="10" spans="1:35">
      <c r="A10" t="s">
        <v>118</v>
      </c>
    </row>
    <row r="11" spans="1:35">
      <c r="A11" t="s">
        <v>355</v>
      </c>
    </row>
    <row r="12" spans="1:35">
      <c r="A12" t="s">
        <v>356</v>
      </c>
      <c r="B12" t="s">
        <v>2792</v>
      </c>
      <c r="C12" t="s">
        <v>2793</v>
      </c>
      <c r="D12" t="s">
        <v>562</v>
      </c>
      <c r="F12">
        <v>333.07171599999998</v>
      </c>
      <c r="G12">
        <v>334.15060399999999</v>
      </c>
      <c r="H12">
        <v>335.301514</v>
      </c>
      <c r="I12">
        <v>336.492188</v>
      </c>
      <c r="J12">
        <v>337.68255599999998</v>
      </c>
      <c r="K12">
        <v>338.87805200000003</v>
      </c>
      <c r="L12">
        <v>340.07302900000002</v>
      </c>
      <c r="M12">
        <v>341.25787400000002</v>
      </c>
      <c r="N12">
        <v>342.43310500000001</v>
      </c>
      <c r="O12">
        <v>343.56900000000002</v>
      </c>
      <c r="P12">
        <v>344.657715</v>
      </c>
      <c r="Q12">
        <v>345.69821200000001</v>
      </c>
      <c r="R12">
        <v>346.68133499999999</v>
      </c>
      <c r="S12">
        <v>347.60263099999997</v>
      </c>
      <c r="T12">
        <v>348.45822099999998</v>
      </c>
      <c r="U12">
        <v>349.248199</v>
      </c>
      <c r="V12">
        <v>349.97842400000002</v>
      </c>
      <c r="W12">
        <v>350.65200800000002</v>
      </c>
      <c r="X12">
        <v>351.27362099999999</v>
      </c>
      <c r="Y12">
        <v>351.850616</v>
      </c>
      <c r="Z12">
        <v>352.390625</v>
      </c>
      <c r="AA12">
        <v>352.89798000000002</v>
      </c>
      <c r="AB12">
        <v>353.37573200000003</v>
      </c>
      <c r="AC12">
        <v>353.82507299999997</v>
      </c>
      <c r="AD12">
        <v>354.24816900000002</v>
      </c>
      <c r="AE12">
        <v>354.651794</v>
      </c>
      <c r="AF12">
        <v>355.03872699999999</v>
      </c>
      <c r="AG12">
        <v>355.40960699999999</v>
      </c>
      <c r="AH12">
        <v>355.767944</v>
      </c>
      <c r="AI12" s="32">
        <v>2E-3</v>
      </c>
    </row>
    <row r="13" spans="1:35">
      <c r="A13" t="s">
        <v>358</v>
      </c>
      <c r="B13" t="s">
        <v>2794</v>
      </c>
      <c r="C13" t="s">
        <v>2795</v>
      </c>
      <c r="D13" t="s">
        <v>562</v>
      </c>
      <c r="F13">
        <v>38.694321000000002</v>
      </c>
      <c r="G13">
        <v>39.102600000000002</v>
      </c>
      <c r="H13">
        <v>39.509079</v>
      </c>
      <c r="I13">
        <v>39.913521000000003</v>
      </c>
      <c r="J13">
        <v>40.315201000000002</v>
      </c>
      <c r="K13">
        <v>40.713901999999997</v>
      </c>
      <c r="L13">
        <v>41.109200000000001</v>
      </c>
      <c r="M13">
        <v>41.500670999999997</v>
      </c>
      <c r="N13">
        <v>41.888100000000001</v>
      </c>
      <c r="O13">
        <v>42.271000000000001</v>
      </c>
      <c r="P13">
        <v>42.649299999999997</v>
      </c>
      <c r="Q13">
        <v>43.022799999999997</v>
      </c>
      <c r="R13">
        <v>43.391499000000003</v>
      </c>
      <c r="S13">
        <v>43.755501000000002</v>
      </c>
      <c r="T13">
        <v>44.114730999999999</v>
      </c>
      <c r="U13">
        <v>44.469397999999998</v>
      </c>
      <c r="V13">
        <v>44.819481000000003</v>
      </c>
      <c r="W13">
        <v>45.165298</v>
      </c>
      <c r="X13">
        <v>45.506802</v>
      </c>
      <c r="Y13">
        <v>45.843879999999999</v>
      </c>
      <c r="Z13">
        <v>46.176898999999999</v>
      </c>
      <c r="AA13">
        <v>46.505600000000001</v>
      </c>
      <c r="AB13">
        <v>46.831772000000001</v>
      </c>
      <c r="AC13">
        <v>47.156199999999998</v>
      </c>
      <c r="AD13">
        <v>47.479069000000003</v>
      </c>
      <c r="AE13">
        <v>47.800800000000002</v>
      </c>
      <c r="AF13">
        <v>48.121670000000002</v>
      </c>
      <c r="AG13">
        <v>48.442321999999997</v>
      </c>
      <c r="AH13">
        <v>48.763081</v>
      </c>
      <c r="AI13" s="32">
        <v>8.0000000000000002E-3</v>
      </c>
    </row>
    <row r="14" spans="1:35">
      <c r="A14" t="s">
        <v>2796</v>
      </c>
      <c r="B14" t="s">
        <v>2797</v>
      </c>
      <c r="C14" t="s">
        <v>2798</v>
      </c>
      <c r="D14" t="s">
        <v>562</v>
      </c>
      <c r="F14">
        <v>211.18936199999999</v>
      </c>
      <c r="G14">
        <v>212.813278</v>
      </c>
      <c r="H14">
        <v>214.37699900000001</v>
      </c>
      <c r="I14">
        <v>215.94142199999999</v>
      </c>
      <c r="J14">
        <v>217.513779</v>
      </c>
      <c r="K14">
        <v>219.08682300000001</v>
      </c>
      <c r="L14">
        <v>220.646591</v>
      </c>
      <c r="M14">
        <v>222.169174</v>
      </c>
      <c r="N14">
        <v>223.635864</v>
      </c>
      <c r="O14">
        <v>225.026138</v>
      </c>
      <c r="P14">
        <v>226.368347</v>
      </c>
      <c r="Q14">
        <v>227.658051</v>
      </c>
      <c r="R14">
        <v>228.89286799999999</v>
      </c>
      <c r="S14">
        <v>230.07032799999999</v>
      </c>
      <c r="T14">
        <v>231.18978899999999</v>
      </c>
      <c r="U14">
        <v>232.25276199999999</v>
      </c>
      <c r="V14">
        <v>233.26014699999999</v>
      </c>
      <c r="W14">
        <v>234.21229600000001</v>
      </c>
      <c r="X14">
        <v>235.110443</v>
      </c>
      <c r="Y14">
        <v>235.95292699999999</v>
      </c>
      <c r="Z14">
        <v>236.741455</v>
      </c>
      <c r="AA14">
        <v>237.476685</v>
      </c>
      <c r="AB14">
        <v>238.15965299999999</v>
      </c>
      <c r="AC14">
        <v>238.78855899999999</v>
      </c>
      <c r="AD14">
        <v>239.34922800000001</v>
      </c>
      <c r="AE14">
        <v>239.846619</v>
      </c>
      <c r="AF14">
        <v>240.30192600000001</v>
      </c>
      <c r="AG14">
        <v>240.737549</v>
      </c>
      <c r="AH14">
        <v>241.16894500000001</v>
      </c>
      <c r="AI14" s="32">
        <v>5.0000000000000001E-3</v>
      </c>
    </row>
    <row r="15" spans="1:35">
      <c r="A15" t="s">
        <v>2799</v>
      </c>
      <c r="B15" t="s">
        <v>2800</v>
      </c>
      <c r="C15" t="s">
        <v>2801</v>
      </c>
      <c r="D15" t="s">
        <v>562</v>
      </c>
      <c r="F15">
        <v>593.35406499999999</v>
      </c>
      <c r="G15">
        <v>594.89343299999996</v>
      </c>
      <c r="H15">
        <v>596.012878</v>
      </c>
      <c r="I15">
        <v>597.10223399999995</v>
      </c>
      <c r="J15">
        <v>598.16387899999995</v>
      </c>
      <c r="K15">
        <v>599.16955600000006</v>
      </c>
      <c r="L15">
        <v>600.12353499999995</v>
      </c>
      <c r="M15">
        <v>601.03643799999998</v>
      </c>
      <c r="N15">
        <v>601.92193599999996</v>
      </c>
      <c r="O15">
        <v>602.79125999999997</v>
      </c>
      <c r="P15">
        <v>603.64050299999997</v>
      </c>
      <c r="Q15">
        <v>604.45330799999999</v>
      </c>
      <c r="R15">
        <v>605.215149</v>
      </c>
      <c r="S15">
        <v>605.91265899999996</v>
      </c>
      <c r="T15">
        <v>606.54968299999996</v>
      </c>
      <c r="U15">
        <v>607.13714600000003</v>
      </c>
      <c r="V15">
        <v>607.67242399999998</v>
      </c>
      <c r="W15">
        <v>608.15136700000005</v>
      </c>
      <c r="X15">
        <v>608.57037400000002</v>
      </c>
      <c r="Y15">
        <v>608.92956500000003</v>
      </c>
      <c r="Z15">
        <v>609.22717299999999</v>
      </c>
      <c r="AA15">
        <v>609.459656</v>
      </c>
      <c r="AB15">
        <v>609.62506099999996</v>
      </c>
      <c r="AC15">
        <v>609.71997099999999</v>
      </c>
      <c r="AD15">
        <v>609.73303199999998</v>
      </c>
      <c r="AE15">
        <v>609.66314699999998</v>
      </c>
      <c r="AF15">
        <v>609.52264400000001</v>
      </c>
      <c r="AG15">
        <v>609.32611099999997</v>
      </c>
      <c r="AH15">
        <v>609.08605999999997</v>
      </c>
      <c r="AI15" s="32">
        <v>1E-3</v>
      </c>
    </row>
    <row r="16" spans="1:35">
      <c r="A16" t="s">
        <v>2802</v>
      </c>
      <c r="B16" t="s">
        <v>2803</v>
      </c>
      <c r="C16" t="s">
        <v>2804</v>
      </c>
      <c r="D16" t="s">
        <v>562</v>
      </c>
      <c r="F16">
        <v>125.59050000000001</v>
      </c>
      <c r="G16">
        <v>125.10549899999999</v>
      </c>
      <c r="H16">
        <v>124.587502</v>
      </c>
      <c r="I16">
        <v>124.038498</v>
      </c>
      <c r="J16">
        <v>123.461304</v>
      </c>
      <c r="K16">
        <v>122.858299</v>
      </c>
      <c r="L16">
        <v>122.231796</v>
      </c>
      <c r="M16">
        <v>121.584999</v>
      </c>
      <c r="N16">
        <v>120.91950199999999</v>
      </c>
      <c r="O16">
        <v>120.237801</v>
      </c>
      <c r="P16">
        <v>119.54180100000001</v>
      </c>
      <c r="Q16">
        <v>118.832497</v>
      </c>
      <c r="R16">
        <v>118.113297</v>
      </c>
      <c r="S16">
        <v>117.385002</v>
      </c>
      <c r="T16">
        <v>116.648499</v>
      </c>
      <c r="U16">
        <v>115.9058</v>
      </c>
      <c r="V16">
        <v>115.157799</v>
      </c>
      <c r="W16">
        <v>114.4058</v>
      </c>
      <c r="X16">
        <v>113.650497</v>
      </c>
      <c r="Y16">
        <v>112.893997</v>
      </c>
      <c r="Z16">
        <v>112.136803</v>
      </c>
      <c r="AA16">
        <v>111.37979900000001</v>
      </c>
      <c r="AB16">
        <v>110.624802</v>
      </c>
      <c r="AC16">
        <v>109.871002</v>
      </c>
      <c r="AD16">
        <v>109.120003</v>
      </c>
      <c r="AE16">
        <v>108.371803</v>
      </c>
      <c r="AF16">
        <v>107.62599899999999</v>
      </c>
      <c r="AG16">
        <v>106.882301</v>
      </c>
      <c r="AH16">
        <v>106.140297</v>
      </c>
      <c r="AI16" s="32">
        <v>-6.0000000000000001E-3</v>
      </c>
    </row>
    <row r="17" spans="1:35">
      <c r="A17" t="s">
        <v>2805</v>
      </c>
      <c r="B17" t="s">
        <v>2806</v>
      </c>
      <c r="C17" t="s">
        <v>2807</v>
      </c>
      <c r="D17" t="s">
        <v>562</v>
      </c>
      <c r="F17">
        <v>31.123239999999999</v>
      </c>
      <c r="G17">
        <v>31.552336</v>
      </c>
      <c r="H17">
        <v>31.987663000000001</v>
      </c>
      <c r="I17">
        <v>32.409657000000003</v>
      </c>
      <c r="J17">
        <v>32.829383999999997</v>
      </c>
      <c r="K17">
        <v>33.245941000000002</v>
      </c>
      <c r="L17">
        <v>33.658962000000002</v>
      </c>
      <c r="M17">
        <v>34.068351999999997</v>
      </c>
      <c r="N17">
        <v>34.474316000000002</v>
      </c>
      <c r="O17">
        <v>34.877040999999998</v>
      </c>
      <c r="P17">
        <v>35.276363000000003</v>
      </c>
      <c r="Q17">
        <v>35.672787</v>
      </c>
      <c r="R17">
        <v>36.066764999999997</v>
      </c>
      <c r="S17">
        <v>36.458548999999998</v>
      </c>
      <c r="T17">
        <v>36.848582999999998</v>
      </c>
      <c r="U17">
        <v>37.237124999999999</v>
      </c>
      <c r="V17">
        <v>37.624454</v>
      </c>
      <c r="W17">
        <v>38.010421999999998</v>
      </c>
      <c r="X17">
        <v>38.394981000000001</v>
      </c>
      <c r="Y17">
        <v>38.777881999999998</v>
      </c>
      <c r="Z17">
        <v>39.158962000000002</v>
      </c>
      <c r="AA17">
        <v>39.537841999999998</v>
      </c>
      <c r="AB17">
        <v>39.914402000000003</v>
      </c>
      <c r="AC17">
        <v>40.288212000000001</v>
      </c>
      <c r="AD17">
        <v>40.659004000000003</v>
      </c>
      <c r="AE17">
        <v>41.026546000000003</v>
      </c>
      <c r="AF17">
        <v>41.390678000000001</v>
      </c>
      <c r="AG17">
        <v>41.751362</v>
      </c>
      <c r="AH17">
        <v>42.10857</v>
      </c>
      <c r="AI17" s="32">
        <v>1.0999999999999999E-2</v>
      </c>
    </row>
    <row r="18" spans="1:35">
      <c r="A18" t="s">
        <v>2808</v>
      </c>
      <c r="B18" t="s">
        <v>2809</v>
      </c>
      <c r="C18" t="s">
        <v>2810</v>
      </c>
      <c r="D18" t="s">
        <v>562</v>
      </c>
      <c r="F18">
        <v>51.338450999999999</v>
      </c>
      <c r="G18">
        <v>51.348171000000001</v>
      </c>
      <c r="H18">
        <v>51.347050000000003</v>
      </c>
      <c r="I18">
        <v>51.337631000000002</v>
      </c>
      <c r="J18">
        <v>51.319881000000002</v>
      </c>
      <c r="K18">
        <v>51.29213</v>
      </c>
      <c r="L18">
        <v>51.253830000000001</v>
      </c>
      <c r="M18">
        <v>51.20438</v>
      </c>
      <c r="N18">
        <v>51.143799000000001</v>
      </c>
      <c r="O18">
        <v>51.07423</v>
      </c>
      <c r="P18">
        <v>50.995398999999999</v>
      </c>
      <c r="Q18">
        <v>50.903751</v>
      </c>
      <c r="R18">
        <v>50.795448</v>
      </c>
      <c r="S18">
        <v>50.667171000000003</v>
      </c>
      <c r="T18">
        <v>50.518929</v>
      </c>
      <c r="U18">
        <v>50.352901000000003</v>
      </c>
      <c r="V18">
        <v>50.169829999999997</v>
      </c>
      <c r="W18">
        <v>49.970500999999999</v>
      </c>
      <c r="X18">
        <v>49.755482000000001</v>
      </c>
      <c r="Y18">
        <v>49.523800000000001</v>
      </c>
      <c r="Z18">
        <v>49.275317999999999</v>
      </c>
      <c r="AA18">
        <v>49.011378999999998</v>
      </c>
      <c r="AB18">
        <v>48.733330000000002</v>
      </c>
      <c r="AC18">
        <v>48.442248999999997</v>
      </c>
      <c r="AD18">
        <v>48.137829000000004</v>
      </c>
      <c r="AE18">
        <v>47.819248000000002</v>
      </c>
      <c r="AF18">
        <v>47.487099000000001</v>
      </c>
      <c r="AG18">
        <v>47.141972000000003</v>
      </c>
      <c r="AH18">
        <v>46.783932</v>
      </c>
      <c r="AI18" s="32">
        <v>-3.0000000000000001E-3</v>
      </c>
    </row>
    <row r="19" spans="1:35">
      <c r="A19" t="s">
        <v>2811</v>
      </c>
      <c r="B19" t="s">
        <v>2812</v>
      </c>
      <c r="C19" t="s">
        <v>2813</v>
      </c>
      <c r="D19" t="s">
        <v>562</v>
      </c>
      <c r="F19">
        <v>145.765793</v>
      </c>
      <c r="G19">
        <v>145.581299</v>
      </c>
      <c r="H19">
        <v>145.35380599999999</v>
      </c>
      <c r="I19">
        <v>145.098007</v>
      </c>
      <c r="J19">
        <v>144.80479399999999</v>
      </c>
      <c r="K19">
        <v>144.464493</v>
      </c>
      <c r="L19">
        <v>144.09150700000001</v>
      </c>
      <c r="M19">
        <v>143.69850199999999</v>
      </c>
      <c r="N19">
        <v>143.296494</v>
      </c>
      <c r="O19">
        <v>142.87550400000001</v>
      </c>
      <c r="P19">
        <v>142.430801</v>
      </c>
      <c r="Q19">
        <v>141.97500600000001</v>
      </c>
      <c r="R19">
        <v>141.520996</v>
      </c>
      <c r="S19">
        <v>141.079498</v>
      </c>
      <c r="T19">
        <v>140.645996</v>
      </c>
      <c r="U19">
        <v>140.21350100000001</v>
      </c>
      <c r="V19">
        <v>139.788498</v>
      </c>
      <c r="W19">
        <v>139.376801</v>
      </c>
      <c r="X19">
        <v>138.984802</v>
      </c>
      <c r="Y19">
        <v>138.612503</v>
      </c>
      <c r="Z19">
        <v>138.25649999999999</v>
      </c>
      <c r="AA19">
        <v>137.91400100000001</v>
      </c>
      <c r="AB19">
        <v>137.58230599999999</v>
      </c>
      <c r="AC19">
        <v>137.25950599999999</v>
      </c>
      <c r="AD19">
        <v>136.95030199999999</v>
      </c>
      <c r="AE19">
        <v>136.65379300000001</v>
      </c>
      <c r="AF19">
        <v>136.36480700000001</v>
      </c>
      <c r="AG19">
        <v>136.078506</v>
      </c>
      <c r="AH19">
        <v>135.788803</v>
      </c>
      <c r="AI19" s="32">
        <v>-3.0000000000000001E-3</v>
      </c>
    </row>
    <row r="20" spans="1:35">
      <c r="A20" t="s">
        <v>2814</v>
      </c>
      <c r="B20" t="s">
        <v>2815</v>
      </c>
      <c r="C20" t="s">
        <v>2816</v>
      </c>
      <c r="D20" t="s">
        <v>562</v>
      </c>
      <c r="F20">
        <v>196.40559400000001</v>
      </c>
      <c r="G20">
        <v>196.88909899999999</v>
      </c>
      <c r="H20">
        <v>197.34137000000001</v>
      </c>
      <c r="I20">
        <v>197.77439899999999</v>
      </c>
      <c r="J20">
        <v>198.13687100000001</v>
      </c>
      <c r="K20">
        <v>198.47818000000001</v>
      </c>
      <c r="L20">
        <v>198.80619799999999</v>
      </c>
      <c r="M20">
        <v>199.13061500000001</v>
      </c>
      <c r="N20">
        <v>199.45709199999999</v>
      </c>
      <c r="O20">
        <v>199.80789200000001</v>
      </c>
      <c r="P20">
        <v>200.15795900000001</v>
      </c>
      <c r="Q20">
        <v>200.50091599999999</v>
      </c>
      <c r="R20">
        <v>200.82986500000001</v>
      </c>
      <c r="S20">
        <v>201.143112</v>
      </c>
      <c r="T20">
        <v>201.48429899999999</v>
      </c>
      <c r="U20">
        <v>201.810699</v>
      </c>
      <c r="V20">
        <v>202.12439000000001</v>
      </c>
      <c r="W20">
        <v>202.427155</v>
      </c>
      <c r="X20">
        <v>202.71910099999999</v>
      </c>
      <c r="Y20">
        <v>202.99388099999999</v>
      </c>
      <c r="Z20">
        <v>203.25671399999999</v>
      </c>
      <c r="AA20">
        <v>203.50079299999999</v>
      </c>
      <c r="AB20">
        <v>203.71812399999999</v>
      </c>
      <c r="AC20">
        <v>203.905441</v>
      </c>
      <c r="AD20">
        <v>204.02444499999999</v>
      </c>
      <c r="AE20">
        <v>204.116028</v>
      </c>
      <c r="AF20">
        <v>204.18514999999999</v>
      </c>
      <c r="AG20">
        <v>204.23820499999999</v>
      </c>
      <c r="AH20">
        <v>204.278717</v>
      </c>
      <c r="AI20" s="32">
        <v>1E-3</v>
      </c>
    </row>
    <row r="21" spans="1:35">
      <c r="A21" t="s">
        <v>372</v>
      </c>
      <c r="B21" t="s">
        <v>2817</v>
      </c>
      <c r="C21" t="s">
        <v>2818</v>
      </c>
      <c r="D21" t="s">
        <v>562</v>
      </c>
      <c r="F21">
        <v>1448.8129879999999</v>
      </c>
      <c r="G21">
        <v>1452.4229740000001</v>
      </c>
      <c r="H21">
        <v>1455.5429690000001</v>
      </c>
      <c r="I21">
        <v>1458.1979980000001</v>
      </c>
      <c r="J21">
        <v>1460.3530270000001</v>
      </c>
      <c r="K21">
        <v>1461.9849850000001</v>
      </c>
      <c r="L21">
        <v>1463.160034</v>
      </c>
      <c r="M21">
        <v>1463.9399410000001</v>
      </c>
      <c r="N21">
        <v>1464.36499</v>
      </c>
      <c r="O21">
        <v>1464.4229740000001</v>
      </c>
      <c r="P21">
        <v>1464.084961</v>
      </c>
      <c r="Q21">
        <v>1463.36499</v>
      </c>
      <c r="R21">
        <v>1462.290039</v>
      </c>
      <c r="S21">
        <v>1460.878052</v>
      </c>
      <c r="T21">
        <v>1459.1080320000001</v>
      </c>
      <c r="U21">
        <v>1456.968018</v>
      </c>
      <c r="V21">
        <v>1454.4930420000001</v>
      </c>
      <c r="W21">
        <v>1451.7030030000001</v>
      </c>
      <c r="X21">
        <v>1448.623047</v>
      </c>
      <c r="Y21">
        <v>1445.244995</v>
      </c>
      <c r="Z21">
        <v>1441.5550539999999</v>
      </c>
      <c r="AA21">
        <v>1437.5629879999999</v>
      </c>
      <c r="AB21">
        <v>1433.2829589999999</v>
      </c>
      <c r="AC21">
        <v>1428.718018</v>
      </c>
      <c r="AD21">
        <v>1423.849976</v>
      </c>
      <c r="AE21">
        <v>1418.6829829999999</v>
      </c>
      <c r="AF21">
        <v>1413.23999</v>
      </c>
      <c r="AG21">
        <v>1407.5550539999999</v>
      </c>
      <c r="AH21">
        <v>1401.650024</v>
      </c>
      <c r="AI21" s="32">
        <v>-1E-3</v>
      </c>
    </row>
    <row r="22" spans="1:35">
      <c r="A22" t="s">
        <v>2819</v>
      </c>
      <c r="B22" t="s">
        <v>2820</v>
      </c>
      <c r="C22" t="s">
        <v>2821</v>
      </c>
      <c r="D22" t="s">
        <v>562</v>
      </c>
      <c r="F22">
        <v>1408.3000489999999</v>
      </c>
      <c r="G22">
        <v>1421.3079829999999</v>
      </c>
      <c r="H22">
        <v>1434.0699460000001</v>
      </c>
      <c r="I22">
        <v>1446.5550539999999</v>
      </c>
      <c r="J22">
        <v>1458.8000489999999</v>
      </c>
      <c r="K22">
        <v>1470.8129879999999</v>
      </c>
      <c r="L22">
        <v>1482.5529790000001</v>
      </c>
      <c r="M22">
        <v>1493.959961</v>
      </c>
      <c r="N22">
        <v>1504.9930420000001</v>
      </c>
      <c r="O22">
        <v>1515.6979980000001</v>
      </c>
      <c r="P22">
        <v>1526.094971</v>
      </c>
      <c r="Q22">
        <v>1536.123047</v>
      </c>
      <c r="R22">
        <v>1545.714966</v>
      </c>
      <c r="S22">
        <v>1554.8199460000001</v>
      </c>
      <c r="T22">
        <v>1563.4499510000001</v>
      </c>
      <c r="U22">
        <v>1571.625</v>
      </c>
      <c r="V22">
        <v>1579.3630370000001</v>
      </c>
      <c r="W22">
        <v>1586.6579589999999</v>
      </c>
      <c r="X22">
        <v>1593.51001</v>
      </c>
      <c r="Y22">
        <v>1599.8929439999999</v>
      </c>
      <c r="Z22">
        <v>1605.8129879999999</v>
      </c>
      <c r="AA22">
        <v>1611.3079829999999</v>
      </c>
      <c r="AB22">
        <v>1616.420044</v>
      </c>
      <c r="AC22">
        <v>1621.1850589999999</v>
      </c>
      <c r="AD22">
        <v>1625.5830080000001</v>
      </c>
      <c r="AE22">
        <v>1629.593018</v>
      </c>
      <c r="AF22">
        <v>1633.2380370000001</v>
      </c>
      <c r="AG22">
        <v>1636.5429690000001</v>
      </c>
      <c r="AH22">
        <v>1639.525024</v>
      </c>
      <c r="AI22" s="32">
        <v>5.0000000000000001E-3</v>
      </c>
    </row>
    <row r="23" spans="1:35">
      <c r="A23" t="s">
        <v>2822</v>
      </c>
      <c r="B23" t="s">
        <v>2823</v>
      </c>
      <c r="C23" t="s">
        <v>2824</v>
      </c>
      <c r="D23" t="s">
        <v>562</v>
      </c>
      <c r="F23">
        <v>1245.615967</v>
      </c>
      <c r="G23">
        <v>1259.7116699999999</v>
      </c>
      <c r="H23">
        <v>1273.62915</v>
      </c>
      <c r="I23">
        <v>1287.3408199999999</v>
      </c>
      <c r="J23">
        <v>1300.336182</v>
      </c>
      <c r="K23">
        <v>1313.135254</v>
      </c>
      <c r="L23">
        <v>1325.7388920000001</v>
      </c>
      <c r="M23">
        <v>1338.14978</v>
      </c>
      <c r="N23">
        <v>1350.362183</v>
      </c>
      <c r="O23">
        <v>1361.7928469999999</v>
      </c>
      <c r="P23">
        <v>1373.0439449999999</v>
      </c>
      <c r="Q23">
        <v>1384.1104740000001</v>
      </c>
      <c r="R23">
        <v>1394.9650879999999</v>
      </c>
      <c r="S23">
        <v>1405.6123050000001</v>
      </c>
      <c r="T23">
        <v>1415.5485839999999</v>
      </c>
      <c r="U23">
        <v>1425.296143</v>
      </c>
      <c r="V23">
        <v>1434.834351</v>
      </c>
      <c r="W23">
        <v>1444.1679690000001</v>
      </c>
      <c r="X23">
        <v>1453.3126219999999</v>
      </c>
      <c r="Y23">
        <v>1461.786987</v>
      </c>
      <c r="Z23">
        <v>1470.0507809999999</v>
      </c>
      <c r="AA23">
        <v>1478.1164550000001</v>
      </c>
      <c r="AB23">
        <v>1485.9938959999999</v>
      </c>
      <c r="AC23">
        <v>1493.684814</v>
      </c>
      <c r="AD23">
        <v>1500.5679929999999</v>
      </c>
      <c r="AE23">
        <v>1507.2523189999999</v>
      </c>
      <c r="AF23">
        <v>1513.752197</v>
      </c>
      <c r="AG23">
        <v>1520.0760499999999</v>
      </c>
      <c r="AH23">
        <v>1526.2166749999999</v>
      </c>
      <c r="AI23" s="32">
        <v>7.0000000000000001E-3</v>
      </c>
    </row>
    <row r="24" spans="1:35">
      <c r="A24" t="s">
        <v>2825</v>
      </c>
      <c r="B24" t="s">
        <v>2826</v>
      </c>
      <c r="C24" t="s">
        <v>2827</v>
      </c>
      <c r="D24" t="s">
        <v>562</v>
      </c>
      <c r="F24">
        <v>261.10183699999999</v>
      </c>
      <c r="G24">
        <v>266.300995</v>
      </c>
      <c r="H24">
        <v>271.39819299999999</v>
      </c>
      <c r="I24">
        <v>276.418274</v>
      </c>
      <c r="J24">
        <v>280.84103399999998</v>
      </c>
      <c r="K24">
        <v>285.21560699999998</v>
      </c>
      <c r="L24">
        <v>289.57656900000001</v>
      </c>
      <c r="M24">
        <v>293.90484600000002</v>
      </c>
      <c r="N24">
        <v>298.09335299999998</v>
      </c>
      <c r="O24">
        <v>301.73696899999999</v>
      </c>
      <c r="P24">
        <v>305.35867300000001</v>
      </c>
      <c r="Q24">
        <v>308.96170000000001</v>
      </c>
      <c r="R24">
        <v>312.54541</v>
      </c>
      <c r="S24">
        <v>316.10913099999999</v>
      </c>
      <c r="T24">
        <v>319.498199</v>
      </c>
      <c r="U24">
        <v>322.86215199999998</v>
      </c>
      <c r="V24">
        <v>326.19833399999999</v>
      </c>
      <c r="W24">
        <v>329.50210600000003</v>
      </c>
      <c r="X24">
        <v>332.77383400000002</v>
      </c>
      <c r="Y24">
        <v>335.88980099999998</v>
      </c>
      <c r="Z24">
        <v>338.96798699999999</v>
      </c>
      <c r="AA24">
        <v>342.00610399999999</v>
      </c>
      <c r="AB24">
        <v>345.00186200000002</v>
      </c>
      <c r="AC24">
        <v>347.957672</v>
      </c>
      <c r="AD24">
        <v>350.72204599999998</v>
      </c>
      <c r="AE24">
        <v>353.440674</v>
      </c>
      <c r="AF24">
        <v>356.113495</v>
      </c>
      <c r="AG24">
        <v>358.73825099999999</v>
      </c>
      <c r="AH24">
        <v>361.31408699999997</v>
      </c>
      <c r="AI24" s="32">
        <v>1.2E-2</v>
      </c>
    </row>
    <row r="25" spans="1:35">
      <c r="A25" t="s">
        <v>366</v>
      </c>
      <c r="B25" t="s">
        <v>2828</v>
      </c>
      <c r="C25" t="s">
        <v>2829</v>
      </c>
      <c r="D25" t="s">
        <v>562</v>
      </c>
      <c r="F25">
        <v>1406.816284</v>
      </c>
      <c r="G25">
        <v>1440.4285890000001</v>
      </c>
      <c r="H25">
        <v>1474.159302</v>
      </c>
      <c r="I25">
        <v>1508.036865</v>
      </c>
      <c r="J25">
        <v>1543.6094969999999</v>
      </c>
      <c r="K25">
        <v>1579.3232419999999</v>
      </c>
      <c r="L25">
        <v>1615.1782229999999</v>
      </c>
      <c r="M25">
        <v>1651.1739500000001</v>
      </c>
      <c r="N25">
        <v>1687.309937</v>
      </c>
      <c r="O25">
        <v>1725.00647</v>
      </c>
      <c r="P25">
        <v>1762.836914</v>
      </c>
      <c r="Q25">
        <v>1800.7958980000001</v>
      </c>
      <c r="R25">
        <v>1838.8767089999999</v>
      </c>
      <c r="S25">
        <v>1877.0699460000001</v>
      </c>
      <c r="T25">
        <v>1916.586182</v>
      </c>
      <c r="U25">
        <v>1956.201904</v>
      </c>
      <c r="V25">
        <v>1995.9060059999999</v>
      </c>
      <c r="W25">
        <v>2035.682129</v>
      </c>
      <c r="X25">
        <v>2075.5166020000001</v>
      </c>
      <c r="Y25">
        <v>2116.3789059999999</v>
      </c>
      <c r="Z25">
        <v>2157.2849120000001</v>
      </c>
      <c r="AA25">
        <v>2198.218018</v>
      </c>
      <c r="AB25">
        <v>2239.1657709999999</v>
      </c>
      <c r="AC25">
        <v>2280.1120609999998</v>
      </c>
      <c r="AD25">
        <v>2321.6833499999998</v>
      </c>
      <c r="AE25">
        <v>2363.233643</v>
      </c>
      <c r="AF25">
        <v>2404.77124</v>
      </c>
      <c r="AG25">
        <v>2446.304932</v>
      </c>
      <c r="AH25">
        <v>2487.8393550000001</v>
      </c>
      <c r="AI25" s="32">
        <v>2.1000000000000001E-2</v>
      </c>
    </row>
    <row r="26" spans="1:35">
      <c r="A26" t="s">
        <v>2830</v>
      </c>
      <c r="B26" t="s">
        <v>2831</v>
      </c>
      <c r="C26" t="s">
        <v>2832</v>
      </c>
      <c r="D26" t="s">
        <v>562</v>
      </c>
      <c r="F26">
        <v>215.50250199999999</v>
      </c>
      <c r="G26">
        <v>216.787003</v>
      </c>
      <c r="H26">
        <v>218.005798</v>
      </c>
      <c r="I26">
        <v>219.15980500000001</v>
      </c>
      <c r="J26">
        <v>220.245499</v>
      </c>
      <c r="K26">
        <v>221.26480100000001</v>
      </c>
      <c r="L26">
        <v>222.22030599999999</v>
      </c>
      <c r="M26">
        <v>223.115005</v>
      </c>
      <c r="N26">
        <v>223.951797</v>
      </c>
      <c r="O26">
        <v>224.729996</v>
      </c>
      <c r="P26">
        <v>225.447495</v>
      </c>
      <c r="Q26">
        <v>226.105301</v>
      </c>
      <c r="R26">
        <v>226.704498</v>
      </c>
      <c r="S26">
        <v>227.24650600000001</v>
      </c>
      <c r="T26">
        <v>227.72830200000001</v>
      </c>
      <c r="U26">
        <v>228.15029899999999</v>
      </c>
      <c r="V26">
        <v>228.515503</v>
      </c>
      <c r="W26">
        <v>228.82730100000001</v>
      </c>
      <c r="X26">
        <v>229.087006</v>
      </c>
      <c r="Y26">
        <v>229.29299900000001</v>
      </c>
      <c r="Z26">
        <v>229.44380200000001</v>
      </c>
      <c r="AA26">
        <v>229.54299900000001</v>
      </c>
      <c r="AB26">
        <v>229.59530599999999</v>
      </c>
      <c r="AC26">
        <v>229.60000600000001</v>
      </c>
      <c r="AD26">
        <v>229.541</v>
      </c>
      <c r="AE26">
        <v>229.420807</v>
      </c>
      <c r="AF26">
        <v>229.26629600000001</v>
      </c>
      <c r="AG26">
        <v>229.10699500000001</v>
      </c>
      <c r="AH26">
        <v>228.962997</v>
      </c>
      <c r="AI26" s="32">
        <v>2E-3</v>
      </c>
    </row>
    <row r="27" spans="1:35">
      <c r="A27" t="s">
        <v>2833</v>
      </c>
      <c r="B27" t="s">
        <v>2834</v>
      </c>
      <c r="C27" t="s">
        <v>2835</v>
      </c>
      <c r="D27" t="s">
        <v>562</v>
      </c>
      <c r="F27">
        <v>239.305511</v>
      </c>
      <c r="G27">
        <v>242.13305700000001</v>
      </c>
      <c r="H27">
        <v>244.95889299999999</v>
      </c>
      <c r="I27">
        <v>247.68708799999999</v>
      </c>
      <c r="J27">
        <v>250.28230300000001</v>
      </c>
      <c r="K27">
        <v>252.77761799999999</v>
      </c>
      <c r="L27">
        <v>255.17982499999999</v>
      </c>
      <c r="M27">
        <v>257.50900300000001</v>
      </c>
      <c r="N27">
        <v>259.78024299999998</v>
      </c>
      <c r="O27">
        <v>261.96649200000002</v>
      </c>
      <c r="P27">
        <v>264.080872</v>
      </c>
      <c r="Q27">
        <v>266.13140900000002</v>
      </c>
      <c r="R27">
        <v>268.12866200000002</v>
      </c>
      <c r="S27">
        <v>270.08139</v>
      </c>
      <c r="T27">
        <v>271.964966</v>
      </c>
      <c r="U27">
        <v>273.805634</v>
      </c>
      <c r="V27">
        <v>275.60214200000001</v>
      </c>
      <c r="W27">
        <v>277.35290500000002</v>
      </c>
      <c r="X27">
        <v>279.05569500000001</v>
      </c>
      <c r="Y27">
        <v>280.68167099999999</v>
      </c>
      <c r="Z27">
        <v>282.26147500000002</v>
      </c>
      <c r="AA27">
        <v>283.79553199999998</v>
      </c>
      <c r="AB27">
        <v>285.28445399999998</v>
      </c>
      <c r="AC27">
        <v>286.727417</v>
      </c>
      <c r="AD27">
        <v>288.09207199999997</v>
      </c>
      <c r="AE27">
        <v>289.408478</v>
      </c>
      <c r="AF27">
        <v>290.681061</v>
      </c>
      <c r="AG27">
        <v>291.913025</v>
      </c>
      <c r="AH27">
        <v>293.10772700000001</v>
      </c>
      <c r="AI27" s="32">
        <v>7.0000000000000001E-3</v>
      </c>
    </row>
    <row r="28" spans="1:35">
      <c r="A28" t="s">
        <v>117</v>
      </c>
    </row>
    <row r="29" spans="1:35">
      <c r="A29" t="s">
        <v>382</v>
      </c>
    </row>
    <row r="30" spans="1:35">
      <c r="A30" t="s">
        <v>345</v>
      </c>
    </row>
    <row r="31" spans="1:35">
      <c r="A31" t="s">
        <v>356</v>
      </c>
      <c r="B31" t="s">
        <v>2836</v>
      </c>
      <c r="C31" t="s">
        <v>2837</v>
      </c>
      <c r="D31" t="s">
        <v>273</v>
      </c>
      <c r="F31">
        <v>710.078979</v>
      </c>
      <c r="G31">
        <v>745.46997099999999</v>
      </c>
      <c r="H31">
        <v>736.68206799999996</v>
      </c>
      <c r="I31">
        <v>738.70519999999999</v>
      </c>
      <c r="J31">
        <v>748.32171600000004</v>
      </c>
      <c r="K31">
        <v>757.27587900000003</v>
      </c>
      <c r="L31">
        <v>766.14733899999999</v>
      </c>
      <c r="M31">
        <v>772.89410399999997</v>
      </c>
      <c r="N31">
        <v>777.79357900000002</v>
      </c>
      <c r="O31">
        <v>783.99468999999999</v>
      </c>
      <c r="P31">
        <v>794.75061000000005</v>
      </c>
      <c r="Q31">
        <v>805.91589399999998</v>
      </c>
      <c r="R31">
        <v>813.78576699999996</v>
      </c>
      <c r="S31">
        <v>821.34020999999996</v>
      </c>
      <c r="T31">
        <v>830.72882100000004</v>
      </c>
      <c r="U31">
        <v>842.31744400000002</v>
      </c>
      <c r="V31">
        <v>856.212402</v>
      </c>
      <c r="W31">
        <v>871.08654799999999</v>
      </c>
      <c r="X31">
        <v>888.00317399999994</v>
      </c>
      <c r="Y31">
        <v>904.34942599999999</v>
      </c>
      <c r="Z31">
        <v>921.39001499999995</v>
      </c>
      <c r="AA31">
        <v>938.95989999999995</v>
      </c>
      <c r="AB31">
        <v>956.99127199999998</v>
      </c>
      <c r="AC31">
        <v>974.60882600000002</v>
      </c>
      <c r="AD31">
        <v>993.36712599999998</v>
      </c>
      <c r="AE31">
        <v>1013.58374</v>
      </c>
      <c r="AF31">
        <v>1035.090698</v>
      </c>
      <c r="AG31">
        <v>1057.723755</v>
      </c>
      <c r="AH31">
        <v>1081.9085689999999</v>
      </c>
      <c r="AI31" s="32">
        <v>1.4999999999999999E-2</v>
      </c>
    </row>
    <row r="32" spans="1:35">
      <c r="A32" t="s">
        <v>358</v>
      </c>
      <c r="B32" t="s">
        <v>2838</v>
      </c>
      <c r="C32" t="s">
        <v>2839</v>
      </c>
      <c r="D32" t="s">
        <v>273</v>
      </c>
      <c r="F32">
        <v>33.891998000000001</v>
      </c>
      <c r="G32">
        <v>36.630001</v>
      </c>
      <c r="H32">
        <v>37.250919000000003</v>
      </c>
      <c r="I32">
        <v>37.928448000000003</v>
      </c>
      <c r="J32">
        <v>38.582844000000001</v>
      </c>
      <c r="K32">
        <v>39.201327999999997</v>
      </c>
      <c r="L32">
        <v>39.822952000000001</v>
      </c>
      <c r="M32">
        <v>40.457236999999999</v>
      </c>
      <c r="N32">
        <v>41.099151999999997</v>
      </c>
      <c r="O32">
        <v>41.750576000000002</v>
      </c>
      <c r="P32">
        <v>42.408977999999998</v>
      </c>
      <c r="Q32">
        <v>43.071007000000002</v>
      </c>
      <c r="R32">
        <v>43.736645000000003</v>
      </c>
      <c r="S32">
        <v>44.405921999999997</v>
      </c>
      <c r="T32">
        <v>45.078777000000002</v>
      </c>
      <c r="U32">
        <v>45.755299000000001</v>
      </c>
      <c r="V32">
        <v>46.435478000000003</v>
      </c>
      <c r="W32">
        <v>47.119484</v>
      </c>
      <c r="X32">
        <v>47.807274</v>
      </c>
      <c r="Y32">
        <v>48.498725999999998</v>
      </c>
      <c r="Z32">
        <v>49.194065000000002</v>
      </c>
      <c r="AA32">
        <v>49.893104999999998</v>
      </c>
      <c r="AB32">
        <v>50.597079999999998</v>
      </c>
      <c r="AC32">
        <v>51.306601999999998</v>
      </c>
      <c r="AD32">
        <v>52.021793000000002</v>
      </c>
      <c r="AE32">
        <v>52.742984999999997</v>
      </c>
      <c r="AF32">
        <v>53.470382999999998</v>
      </c>
      <c r="AG32">
        <v>54.204514000000003</v>
      </c>
      <c r="AH32">
        <v>54.945633000000001</v>
      </c>
      <c r="AI32" s="32">
        <v>1.7000000000000001E-2</v>
      </c>
    </row>
    <row r="33" spans="1:35">
      <c r="A33" t="s">
        <v>2796</v>
      </c>
      <c r="B33" t="s">
        <v>2840</v>
      </c>
      <c r="C33" t="s">
        <v>2841</v>
      </c>
      <c r="D33" t="s">
        <v>273</v>
      </c>
      <c r="F33">
        <v>50.740718999999999</v>
      </c>
      <c r="G33">
        <v>56.534430999999998</v>
      </c>
      <c r="H33">
        <v>60.376579</v>
      </c>
      <c r="I33">
        <v>62.836734999999997</v>
      </c>
      <c r="J33">
        <v>65.337990000000005</v>
      </c>
      <c r="K33">
        <v>67.897064</v>
      </c>
      <c r="L33">
        <v>70.512161000000006</v>
      </c>
      <c r="M33">
        <v>73.204375999999996</v>
      </c>
      <c r="N33">
        <v>75.988669999999999</v>
      </c>
      <c r="O33">
        <v>78.861144999999993</v>
      </c>
      <c r="P33">
        <v>81.841094999999996</v>
      </c>
      <c r="Q33">
        <v>84.912086000000002</v>
      </c>
      <c r="R33">
        <v>88.077208999999996</v>
      </c>
      <c r="S33">
        <v>91.337661999999995</v>
      </c>
      <c r="T33">
        <v>94.683143999999999</v>
      </c>
      <c r="U33">
        <v>98.125945999999999</v>
      </c>
      <c r="V33">
        <v>101.669319</v>
      </c>
      <c r="W33">
        <v>105.31547500000001</v>
      </c>
      <c r="X33">
        <v>109.06652099999999</v>
      </c>
      <c r="Y33">
        <v>112.89244100000001</v>
      </c>
      <c r="Z33">
        <v>116.824089</v>
      </c>
      <c r="AA33">
        <v>120.86422</v>
      </c>
      <c r="AB33">
        <v>125.015038</v>
      </c>
      <c r="AC33">
        <v>129.27801500000001</v>
      </c>
      <c r="AD33">
        <v>133.62089499999999</v>
      </c>
      <c r="AE33">
        <v>138.07399000000001</v>
      </c>
      <c r="AF33">
        <v>142.646118</v>
      </c>
      <c r="AG33">
        <v>147.34742700000001</v>
      </c>
      <c r="AH33">
        <v>152.18673699999999</v>
      </c>
      <c r="AI33" s="32">
        <v>0.04</v>
      </c>
    </row>
    <row r="34" spans="1:35">
      <c r="A34" t="s">
        <v>2799</v>
      </c>
      <c r="B34" t="s">
        <v>2842</v>
      </c>
      <c r="C34" t="s">
        <v>2843</v>
      </c>
      <c r="D34" t="s">
        <v>273</v>
      </c>
      <c r="F34">
        <v>315.62841800000001</v>
      </c>
      <c r="G34">
        <v>422.74731400000002</v>
      </c>
      <c r="H34">
        <v>501.79760700000003</v>
      </c>
      <c r="I34">
        <v>547.62390100000005</v>
      </c>
      <c r="J34">
        <v>567.10003700000004</v>
      </c>
      <c r="K34">
        <v>580.01007100000004</v>
      </c>
      <c r="L34">
        <v>593.03802499999995</v>
      </c>
      <c r="M34">
        <v>606.25683600000002</v>
      </c>
      <c r="N34">
        <v>619.70391800000004</v>
      </c>
      <c r="O34">
        <v>633.394226</v>
      </c>
      <c r="P34">
        <v>647.34759499999996</v>
      </c>
      <c r="Q34">
        <v>661.58007799999996</v>
      </c>
      <c r="R34">
        <v>676.07147199999997</v>
      </c>
      <c r="S34">
        <v>690.78887899999995</v>
      </c>
      <c r="T34">
        <v>705.776794</v>
      </c>
      <c r="U34">
        <v>721.07025099999998</v>
      </c>
      <c r="V34">
        <v>736.65130599999998</v>
      </c>
      <c r="W34">
        <v>752.51965299999995</v>
      </c>
      <c r="X34">
        <v>768.69628899999998</v>
      </c>
      <c r="Y34">
        <v>785.15838599999995</v>
      </c>
      <c r="Z34">
        <v>801.90203899999995</v>
      </c>
      <c r="AA34">
        <v>818.92358400000001</v>
      </c>
      <c r="AB34">
        <v>836.21734600000002</v>
      </c>
      <c r="AC34">
        <v>853.78289800000005</v>
      </c>
      <c r="AD34">
        <v>871.62298599999997</v>
      </c>
      <c r="AE34">
        <v>889.74096699999996</v>
      </c>
      <c r="AF34">
        <v>908.15856900000006</v>
      </c>
      <c r="AG34">
        <v>926.90478499999995</v>
      </c>
      <c r="AH34">
        <v>945.99829099999999</v>
      </c>
      <c r="AI34" s="32">
        <v>0.04</v>
      </c>
    </row>
    <row r="35" spans="1:35">
      <c r="A35" t="s">
        <v>2802</v>
      </c>
      <c r="B35" t="s">
        <v>2844</v>
      </c>
      <c r="C35" t="s">
        <v>2845</v>
      </c>
      <c r="D35" t="s">
        <v>273</v>
      </c>
      <c r="F35">
        <v>26.969999000000001</v>
      </c>
      <c r="G35">
        <v>47.43</v>
      </c>
      <c r="H35">
        <v>59.271999000000001</v>
      </c>
      <c r="I35">
        <v>61.380001</v>
      </c>
      <c r="J35">
        <v>61.920161999999998</v>
      </c>
      <c r="K35">
        <v>62.41534</v>
      </c>
      <c r="L35">
        <v>62.870857000000001</v>
      </c>
      <c r="M35">
        <v>63.294476000000003</v>
      </c>
      <c r="N35">
        <v>63.689357999999999</v>
      </c>
      <c r="O35">
        <v>64.061240999999995</v>
      </c>
      <c r="P35">
        <v>64.419899000000001</v>
      </c>
      <c r="Q35">
        <v>64.773528999999996</v>
      </c>
      <c r="R35">
        <v>65.123833000000005</v>
      </c>
      <c r="S35">
        <v>65.470909000000006</v>
      </c>
      <c r="T35">
        <v>65.814910999999995</v>
      </c>
      <c r="U35">
        <v>66.156433000000007</v>
      </c>
      <c r="V35">
        <v>66.495697000000007</v>
      </c>
      <c r="W35">
        <v>66.832970000000003</v>
      </c>
      <c r="X35">
        <v>67.168334999999999</v>
      </c>
      <c r="Y35">
        <v>67.502707999999998</v>
      </c>
      <c r="Z35">
        <v>67.836005999999998</v>
      </c>
      <c r="AA35">
        <v>68.168655000000001</v>
      </c>
      <c r="AB35">
        <v>68.502373000000006</v>
      </c>
      <c r="AC35">
        <v>68.839500000000001</v>
      </c>
      <c r="AD35">
        <v>69.182654999999997</v>
      </c>
      <c r="AE35">
        <v>69.532364000000001</v>
      </c>
      <c r="AF35">
        <v>69.888549999999995</v>
      </c>
      <c r="AG35">
        <v>70.251152000000005</v>
      </c>
      <c r="AH35">
        <v>70.620002999999997</v>
      </c>
      <c r="AI35" s="32">
        <v>3.5000000000000003E-2</v>
      </c>
    </row>
    <row r="36" spans="1:35">
      <c r="A36" t="s">
        <v>2805</v>
      </c>
      <c r="B36" t="s">
        <v>2846</v>
      </c>
      <c r="C36" t="s">
        <v>2847</v>
      </c>
      <c r="D36" t="s">
        <v>273</v>
      </c>
      <c r="F36">
        <v>32.485492999999998</v>
      </c>
      <c r="G36">
        <v>45.917563999999999</v>
      </c>
      <c r="H36">
        <v>54.438347</v>
      </c>
      <c r="I36">
        <v>58.580399</v>
      </c>
      <c r="J36">
        <v>60.373111999999999</v>
      </c>
      <c r="K36">
        <v>62.175818999999997</v>
      </c>
      <c r="L36">
        <v>63.987071999999998</v>
      </c>
      <c r="M36">
        <v>65.816010000000006</v>
      </c>
      <c r="N36">
        <v>67.672150000000002</v>
      </c>
      <c r="O36">
        <v>69.540038999999993</v>
      </c>
      <c r="P36">
        <v>71.392394999999993</v>
      </c>
      <c r="Q36">
        <v>73.242050000000006</v>
      </c>
      <c r="R36">
        <v>75.092895999999996</v>
      </c>
      <c r="S36">
        <v>76.872742000000002</v>
      </c>
      <c r="T36">
        <v>78.633728000000005</v>
      </c>
      <c r="U36">
        <v>80.435424999999995</v>
      </c>
      <c r="V36">
        <v>82.260277000000002</v>
      </c>
      <c r="W36">
        <v>84.062126000000006</v>
      </c>
      <c r="X36">
        <v>85.845725999999999</v>
      </c>
      <c r="Y36">
        <v>87.640495000000001</v>
      </c>
      <c r="Z36">
        <v>89.452477000000002</v>
      </c>
      <c r="AA36">
        <v>91.281104999999997</v>
      </c>
      <c r="AB36">
        <v>93.125473</v>
      </c>
      <c r="AC36">
        <v>94.983176999999998</v>
      </c>
      <c r="AD36">
        <v>96.849968000000004</v>
      </c>
      <c r="AE36">
        <v>98.726249999999993</v>
      </c>
      <c r="AF36">
        <v>100.62426000000001</v>
      </c>
      <c r="AG36">
        <v>102.54549400000001</v>
      </c>
      <c r="AH36">
        <v>104.48915100000001</v>
      </c>
      <c r="AI36" s="32">
        <v>4.2999999999999997E-2</v>
      </c>
    </row>
    <row r="37" spans="1:35">
      <c r="A37" t="s">
        <v>2808</v>
      </c>
      <c r="B37" t="s">
        <v>2848</v>
      </c>
      <c r="C37" t="s">
        <v>2849</v>
      </c>
      <c r="D37" t="s">
        <v>273</v>
      </c>
      <c r="F37">
        <v>7.1724589999999999</v>
      </c>
      <c r="G37">
        <v>8.457884</v>
      </c>
      <c r="H37">
        <v>9.5488759999999999</v>
      </c>
      <c r="I37">
        <v>10.326612000000001</v>
      </c>
      <c r="J37">
        <v>10.693877000000001</v>
      </c>
      <c r="K37">
        <v>10.870692</v>
      </c>
      <c r="L37">
        <v>11.037345</v>
      </c>
      <c r="M37">
        <v>11.193871</v>
      </c>
      <c r="N37">
        <v>11.34094</v>
      </c>
      <c r="O37">
        <v>11.454879</v>
      </c>
      <c r="P37">
        <v>11.523292</v>
      </c>
      <c r="Q37">
        <v>11.581455</v>
      </c>
      <c r="R37">
        <v>11.636729000000001</v>
      </c>
      <c r="S37">
        <v>11.687825999999999</v>
      </c>
      <c r="T37">
        <v>11.736679000000001</v>
      </c>
      <c r="U37">
        <v>11.776113</v>
      </c>
      <c r="V37">
        <v>11.806799</v>
      </c>
      <c r="W37">
        <v>11.835800000000001</v>
      </c>
      <c r="X37">
        <v>11.867737999999999</v>
      </c>
      <c r="Y37">
        <v>11.907171999999999</v>
      </c>
      <c r="Z37">
        <v>11.952139000000001</v>
      </c>
      <c r="AA37">
        <v>11.998142</v>
      </c>
      <c r="AB37">
        <v>12.043982</v>
      </c>
      <c r="AC37">
        <v>12.087415</v>
      </c>
      <c r="AD37">
        <v>12.125690000000001</v>
      </c>
      <c r="AE37">
        <v>12.1586</v>
      </c>
      <c r="AF37">
        <v>12.189465</v>
      </c>
      <c r="AG37">
        <v>12.221159999999999</v>
      </c>
      <c r="AH37">
        <v>12.255587</v>
      </c>
      <c r="AI37" s="32">
        <v>1.9E-2</v>
      </c>
    </row>
    <row r="38" spans="1:35">
      <c r="A38" t="s">
        <v>2811</v>
      </c>
      <c r="B38" t="s">
        <v>2850</v>
      </c>
      <c r="C38" t="s">
        <v>2851</v>
      </c>
      <c r="D38" t="s">
        <v>273</v>
      </c>
      <c r="F38">
        <v>96.943595999999999</v>
      </c>
      <c r="G38">
        <v>96.375838999999999</v>
      </c>
      <c r="H38">
        <v>98.188980000000001</v>
      </c>
      <c r="I38">
        <v>99.832595999999995</v>
      </c>
      <c r="J38">
        <v>101.372215</v>
      </c>
      <c r="K38">
        <v>102.851097</v>
      </c>
      <c r="L38">
        <v>104.335266</v>
      </c>
      <c r="M38">
        <v>105.832863</v>
      </c>
      <c r="N38">
        <v>107.348007</v>
      </c>
      <c r="O38">
        <v>108.917366</v>
      </c>
      <c r="P38">
        <v>110.521828</v>
      </c>
      <c r="Q38">
        <v>112.14489</v>
      </c>
      <c r="R38">
        <v>113.791878</v>
      </c>
      <c r="S38">
        <v>115.46772</v>
      </c>
      <c r="T38">
        <v>117.171211</v>
      </c>
      <c r="U38">
        <v>118.89960499999999</v>
      </c>
      <c r="V38">
        <v>120.656273</v>
      </c>
      <c r="W38">
        <v>122.44444300000001</v>
      </c>
      <c r="X38">
        <v>124.26765399999999</v>
      </c>
      <c r="Y38">
        <v>126.12685399999999</v>
      </c>
      <c r="Z38">
        <v>128.02136200000001</v>
      </c>
      <c r="AA38">
        <v>129.95013399999999</v>
      </c>
      <c r="AB38">
        <v>131.91334499999999</v>
      </c>
      <c r="AC38">
        <v>133.910202</v>
      </c>
      <c r="AD38">
        <v>135.94387800000001</v>
      </c>
      <c r="AE38">
        <v>138.014771</v>
      </c>
      <c r="AF38">
        <v>140.12088</v>
      </c>
      <c r="AG38">
        <v>142.26033000000001</v>
      </c>
      <c r="AH38">
        <v>144.430115</v>
      </c>
      <c r="AI38" s="32">
        <v>1.4E-2</v>
      </c>
    </row>
    <row r="39" spans="1:35">
      <c r="A39" t="s">
        <v>2814</v>
      </c>
      <c r="B39" t="s">
        <v>2852</v>
      </c>
      <c r="C39" t="s">
        <v>2853</v>
      </c>
      <c r="D39" t="s">
        <v>273</v>
      </c>
      <c r="F39">
        <v>5.5833570000000003</v>
      </c>
      <c r="G39">
        <v>6.899108</v>
      </c>
      <c r="H39">
        <v>8.7525999999999993</v>
      </c>
      <c r="I39">
        <v>10.320059000000001</v>
      </c>
      <c r="J39">
        <v>11.326893999999999</v>
      </c>
      <c r="K39">
        <v>11.649971000000001</v>
      </c>
      <c r="L39">
        <v>11.976704</v>
      </c>
      <c r="M39">
        <v>12.309505</v>
      </c>
      <c r="N39">
        <v>12.650805999999999</v>
      </c>
      <c r="O39">
        <v>13.010585000000001</v>
      </c>
      <c r="P39">
        <v>13.382293000000001</v>
      </c>
      <c r="Q39">
        <v>13.763350000000001</v>
      </c>
      <c r="R39">
        <v>14.154275999999999</v>
      </c>
      <c r="S39">
        <v>14.556096999999999</v>
      </c>
      <c r="T39">
        <v>14.956531</v>
      </c>
      <c r="U39">
        <v>15.366565</v>
      </c>
      <c r="V39">
        <v>15.786690999999999</v>
      </c>
      <c r="W39">
        <v>16.216818</v>
      </c>
      <c r="X39">
        <v>16.657633000000001</v>
      </c>
      <c r="Y39">
        <v>17.097104999999999</v>
      </c>
      <c r="Z39">
        <v>17.546858</v>
      </c>
      <c r="AA39">
        <v>18.007286000000001</v>
      </c>
      <c r="AB39">
        <v>18.478339999999999</v>
      </c>
      <c r="AC39">
        <v>18.960153999999999</v>
      </c>
      <c r="AD39">
        <v>19.440370999999999</v>
      </c>
      <c r="AE39">
        <v>19.930873999999999</v>
      </c>
      <c r="AF39">
        <v>20.432293000000001</v>
      </c>
      <c r="AG39">
        <v>20.944868</v>
      </c>
      <c r="AH39">
        <v>21.468855000000001</v>
      </c>
      <c r="AI39" s="32">
        <v>4.9000000000000002E-2</v>
      </c>
    </row>
    <row r="40" spans="1:35">
      <c r="A40" t="s">
        <v>372</v>
      </c>
      <c r="B40" t="s">
        <v>2854</v>
      </c>
      <c r="C40" t="s">
        <v>2855</v>
      </c>
      <c r="D40" t="s">
        <v>273</v>
      </c>
      <c r="F40">
        <v>445.94699100000003</v>
      </c>
      <c r="G40">
        <v>487.20901500000002</v>
      </c>
      <c r="H40">
        <v>523.71002199999998</v>
      </c>
      <c r="I40">
        <v>560.38824499999998</v>
      </c>
      <c r="J40">
        <v>597.47442599999999</v>
      </c>
      <c r="K40">
        <v>634.90472399999999</v>
      </c>
      <c r="L40">
        <v>672.73303199999998</v>
      </c>
      <c r="M40">
        <v>710.81597899999997</v>
      </c>
      <c r="N40">
        <v>748.88952600000005</v>
      </c>
      <c r="O40">
        <v>787.29797399999995</v>
      </c>
      <c r="P40">
        <v>826.023865</v>
      </c>
      <c r="Q40">
        <v>864.93164100000001</v>
      </c>
      <c r="R40">
        <v>904.114868</v>
      </c>
      <c r="S40">
        <v>943.79315199999996</v>
      </c>
      <c r="T40">
        <v>983.87207000000001</v>
      </c>
      <c r="U40">
        <v>1024.044312</v>
      </c>
      <c r="V40">
        <v>1064.332764</v>
      </c>
      <c r="W40">
        <v>1104.986206</v>
      </c>
      <c r="X40">
        <v>1146.439697</v>
      </c>
      <c r="Y40">
        <v>1189.1207280000001</v>
      </c>
      <c r="Z40">
        <v>1232.996216</v>
      </c>
      <c r="AA40">
        <v>1277.6727289999999</v>
      </c>
      <c r="AB40">
        <v>1322.664673</v>
      </c>
      <c r="AC40">
        <v>1367.44165</v>
      </c>
      <c r="AD40">
        <v>1411.900024</v>
      </c>
      <c r="AE40">
        <v>1456.2844239999999</v>
      </c>
      <c r="AF40">
        <v>1500.4047849999999</v>
      </c>
      <c r="AG40">
        <v>1543.762573</v>
      </c>
      <c r="AH40">
        <v>1585.8328859999999</v>
      </c>
      <c r="AI40" s="32">
        <v>4.5999999999999999E-2</v>
      </c>
    </row>
    <row r="41" spans="1:35">
      <c r="A41" t="s">
        <v>2819</v>
      </c>
      <c r="B41" t="s">
        <v>2856</v>
      </c>
      <c r="C41" t="s">
        <v>2857</v>
      </c>
      <c r="D41" t="s">
        <v>273</v>
      </c>
      <c r="F41">
        <v>64.328002999999995</v>
      </c>
      <c r="G41">
        <v>75.594002000000003</v>
      </c>
      <c r="H41">
        <v>81.957999999999998</v>
      </c>
      <c r="I41">
        <v>85.139999000000003</v>
      </c>
      <c r="J41">
        <v>93.982192999999995</v>
      </c>
      <c r="K41">
        <v>103.36318199999999</v>
      </c>
      <c r="L41">
        <v>113.16532100000001</v>
      </c>
      <c r="M41">
        <v>123.31379699999999</v>
      </c>
      <c r="N41">
        <v>133.73538199999999</v>
      </c>
      <c r="O41">
        <v>144.346588</v>
      </c>
      <c r="P41">
        <v>155.08763099999999</v>
      </c>
      <c r="Q41">
        <v>165.88197299999999</v>
      </c>
      <c r="R41">
        <v>176.64450099999999</v>
      </c>
      <c r="S41">
        <v>187.40939299999999</v>
      </c>
      <c r="T41">
        <v>198.268677</v>
      </c>
      <c r="U41">
        <v>209.41423</v>
      </c>
      <c r="V41">
        <v>220.845947</v>
      </c>
      <c r="W41">
        <v>232.543701</v>
      </c>
      <c r="X41">
        <v>244.48284899999999</v>
      </c>
      <c r="Y41">
        <v>256.64562999999998</v>
      </c>
      <c r="Z41">
        <v>269.010651</v>
      </c>
      <c r="AA41">
        <v>281.56417800000003</v>
      </c>
      <c r="AB41">
        <v>294.26825000000002</v>
      </c>
      <c r="AC41">
        <v>307.09204099999999</v>
      </c>
      <c r="AD41">
        <v>320.00271600000002</v>
      </c>
      <c r="AE41">
        <v>332.96649200000002</v>
      </c>
      <c r="AF41">
        <v>345.94287100000003</v>
      </c>
      <c r="AG41">
        <v>358.890961</v>
      </c>
      <c r="AH41">
        <v>371.77322400000003</v>
      </c>
      <c r="AI41" s="32">
        <v>6.5000000000000002E-2</v>
      </c>
    </row>
    <row r="42" spans="1:35">
      <c r="A42" t="s">
        <v>2822</v>
      </c>
      <c r="B42" t="s">
        <v>2858</v>
      </c>
      <c r="C42" t="s">
        <v>2859</v>
      </c>
      <c r="D42" t="s">
        <v>273</v>
      </c>
      <c r="F42">
        <v>121.340279</v>
      </c>
      <c r="G42">
        <v>154.57797199999999</v>
      </c>
      <c r="H42">
        <v>184.62844799999999</v>
      </c>
      <c r="I42">
        <v>208.98757900000001</v>
      </c>
      <c r="J42">
        <v>225.37876900000001</v>
      </c>
      <c r="K42">
        <v>238.34477200000001</v>
      </c>
      <c r="L42">
        <v>251.587997</v>
      </c>
      <c r="M42">
        <v>265.00787400000002</v>
      </c>
      <c r="N42">
        <v>278.52264400000001</v>
      </c>
      <c r="O42">
        <v>292.37914999999998</v>
      </c>
      <c r="P42">
        <v>306.63424700000002</v>
      </c>
      <c r="Q42">
        <v>321.28695699999997</v>
      </c>
      <c r="R42">
        <v>336.38125600000001</v>
      </c>
      <c r="S42">
        <v>351.955963</v>
      </c>
      <c r="T42">
        <v>367.83340500000003</v>
      </c>
      <c r="U42">
        <v>384.15817299999998</v>
      </c>
      <c r="V42">
        <v>400.97872899999999</v>
      </c>
      <c r="W42">
        <v>418.281586</v>
      </c>
      <c r="X42">
        <v>436.11956800000002</v>
      </c>
      <c r="Y42">
        <v>454.223206</v>
      </c>
      <c r="Z42">
        <v>472.74136399999998</v>
      </c>
      <c r="AA42">
        <v>491.70300300000002</v>
      </c>
      <c r="AB42">
        <v>511.12606799999998</v>
      </c>
      <c r="AC42">
        <v>530.98492399999998</v>
      </c>
      <c r="AD42">
        <v>550.75610400000005</v>
      </c>
      <c r="AE42">
        <v>570.81701699999996</v>
      </c>
      <c r="AF42">
        <v>591.32055700000001</v>
      </c>
      <c r="AG42">
        <v>612.31854199999998</v>
      </c>
      <c r="AH42">
        <v>633.87719700000002</v>
      </c>
      <c r="AI42" s="32">
        <v>6.0999999999999999E-2</v>
      </c>
    </row>
    <row r="43" spans="1:35">
      <c r="A43" t="s">
        <v>2825</v>
      </c>
      <c r="B43" t="s">
        <v>2860</v>
      </c>
      <c r="C43" t="s">
        <v>2861</v>
      </c>
      <c r="D43" t="s">
        <v>273</v>
      </c>
      <c r="F43">
        <v>25.162047999999999</v>
      </c>
      <c r="G43">
        <v>33.757781999999999</v>
      </c>
      <c r="H43">
        <v>43.291224999999997</v>
      </c>
      <c r="I43">
        <v>49.386383000000002</v>
      </c>
      <c r="J43">
        <v>51.574387000000002</v>
      </c>
      <c r="K43">
        <v>53.530833999999999</v>
      </c>
      <c r="L43">
        <v>55.570011000000001</v>
      </c>
      <c r="M43">
        <v>57.661495000000002</v>
      </c>
      <c r="N43">
        <v>59.811988999999997</v>
      </c>
      <c r="O43">
        <v>61.987437999999997</v>
      </c>
      <c r="P43">
        <v>64.196487000000005</v>
      </c>
      <c r="Q43">
        <v>66.463004999999995</v>
      </c>
      <c r="R43">
        <v>68.793846000000002</v>
      </c>
      <c r="S43">
        <v>71.198943999999997</v>
      </c>
      <c r="T43">
        <v>73.662277000000003</v>
      </c>
      <c r="U43">
        <v>76.193236999999996</v>
      </c>
      <c r="V43">
        <v>78.792975999999996</v>
      </c>
      <c r="W43">
        <v>81.454643000000004</v>
      </c>
      <c r="X43">
        <v>84.179428000000001</v>
      </c>
      <c r="Y43">
        <v>86.959701999999993</v>
      </c>
      <c r="Z43">
        <v>89.805481</v>
      </c>
      <c r="AA43">
        <v>92.720855999999998</v>
      </c>
      <c r="AB43">
        <v>95.706917000000004</v>
      </c>
      <c r="AC43">
        <v>98.766266000000002</v>
      </c>
      <c r="AD43">
        <v>101.88080600000001</v>
      </c>
      <c r="AE43">
        <v>105.06590300000001</v>
      </c>
      <c r="AF43">
        <v>108.32765999999999</v>
      </c>
      <c r="AG43">
        <v>111.667374</v>
      </c>
      <c r="AH43">
        <v>115.087654</v>
      </c>
      <c r="AI43" s="32">
        <v>5.6000000000000001E-2</v>
      </c>
    </row>
    <row r="44" spans="1:35">
      <c r="A44" t="s">
        <v>366</v>
      </c>
      <c r="B44" t="s">
        <v>2862</v>
      </c>
      <c r="C44" t="s">
        <v>2863</v>
      </c>
      <c r="D44" t="s">
        <v>273</v>
      </c>
      <c r="F44">
        <v>21.436751999999998</v>
      </c>
      <c r="G44">
        <v>27.598734</v>
      </c>
      <c r="H44">
        <v>35.583275</v>
      </c>
      <c r="I44">
        <v>40.530216000000003</v>
      </c>
      <c r="J44">
        <v>42.960293</v>
      </c>
      <c r="K44">
        <v>45.071503</v>
      </c>
      <c r="L44">
        <v>47.258926000000002</v>
      </c>
      <c r="M44">
        <v>49.535010999999997</v>
      </c>
      <c r="N44">
        <v>51.919395000000002</v>
      </c>
      <c r="O44">
        <v>54.415638000000001</v>
      </c>
      <c r="P44">
        <v>57.007767000000001</v>
      </c>
      <c r="Q44">
        <v>59.691803</v>
      </c>
      <c r="R44">
        <v>62.468406999999999</v>
      </c>
      <c r="S44">
        <v>65.338493</v>
      </c>
      <c r="T44">
        <v>68.332961999999995</v>
      </c>
      <c r="U44">
        <v>71.430465999999996</v>
      </c>
      <c r="V44">
        <v>74.628899000000004</v>
      </c>
      <c r="W44">
        <v>77.928932000000003</v>
      </c>
      <c r="X44">
        <v>81.334746999999993</v>
      </c>
      <c r="Y44">
        <v>84.875998999999993</v>
      </c>
      <c r="Z44">
        <v>88.529678000000004</v>
      </c>
      <c r="AA44">
        <v>92.295119999999997</v>
      </c>
      <c r="AB44">
        <v>96.174530000000004</v>
      </c>
      <c r="AC44">
        <v>100.172386</v>
      </c>
      <c r="AD44">
        <v>104.314087</v>
      </c>
      <c r="AE44">
        <v>108.579628</v>
      </c>
      <c r="AF44">
        <v>112.96938299999999</v>
      </c>
      <c r="AG44">
        <v>117.485657</v>
      </c>
      <c r="AH44">
        <v>122.13298</v>
      </c>
      <c r="AI44" s="32">
        <v>6.4000000000000001E-2</v>
      </c>
    </row>
    <row r="45" spans="1:35">
      <c r="A45" t="s">
        <v>2830</v>
      </c>
      <c r="B45" t="s">
        <v>2864</v>
      </c>
      <c r="C45" t="s">
        <v>2865</v>
      </c>
      <c r="D45" t="s">
        <v>273</v>
      </c>
      <c r="F45">
        <v>48.393002000000003</v>
      </c>
      <c r="G45">
        <v>52.212001999999998</v>
      </c>
      <c r="H45">
        <v>54.320999</v>
      </c>
      <c r="I45">
        <v>56.43</v>
      </c>
      <c r="J45">
        <v>57.815392000000003</v>
      </c>
      <c r="K45">
        <v>59.144066000000002</v>
      </c>
      <c r="L45">
        <v>60.473391999999997</v>
      </c>
      <c r="M45">
        <v>61.790427999999999</v>
      </c>
      <c r="N45">
        <v>63.030360999999999</v>
      </c>
      <c r="O45">
        <v>64.167816000000002</v>
      </c>
      <c r="P45">
        <v>65.257767000000001</v>
      </c>
      <c r="Q45">
        <v>66.297470000000004</v>
      </c>
      <c r="R45">
        <v>67.283569</v>
      </c>
      <c r="S45">
        <v>68.213134999999994</v>
      </c>
      <c r="T45">
        <v>69.085907000000006</v>
      </c>
      <c r="U45">
        <v>69.909248000000005</v>
      </c>
      <c r="V45">
        <v>70.688300999999996</v>
      </c>
      <c r="W45">
        <v>71.428200000000004</v>
      </c>
      <c r="X45">
        <v>72.133858000000004</v>
      </c>
      <c r="Y45">
        <v>72.808730999999995</v>
      </c>
      <c r="Z45">
        <v>73.454993999999999</v>
      </c>
      <c r="AA45">
        <v>74.074744999999993</v>
      </c>
      <c r="AB45">
        <v>74.669487000000004</v>
      </c>
      <c r="AC45">
        <v>75.240584999999996</v>
      </c>
      <c r="AD45">
        <v>75.790413000000001</v>
      </c>
      <c r="AE45">
        <v>76.318916000000002</v>
      </c>
      <c r="AF45">
        <v>76.827270999999996</v>
      </c>
      <c r="AG45">
        <v>77.315162999999998</v>
      </c>
      <c r="AH45">
        <v>77.784637000000004</v>
      </c>
      <c r="AI45" s="32">
        <v>1.7000000000000001E-2</v>
      </c>
    </row>
    <row r="46" spans="1:35">
      <c r="A46" t="s">
        <v>2833</v>
      </c>
      <c r="B46" t="s">
        <v>2866</v>
      </c>
      <c r="C46" t="s">
        <v>2867</v>
      </c>
      <c r="D46" t="s">
        <v>273</v>
      </c>
      <c r="F46">
        <v>25.34132</v>
      </c>
      <c r="G46">
        <v>30.831939999999999</v>
      </c>
      <c r="H46">
        <v>34.844315000000002</v>
      </c>
      <c r="I46">
        <v>35.958019</v>
      </c>
      <c r="J46">
        <v>37.186523000000001</v>
      </c>
      <c r="K46">
        <v>38.400398000000003</v>
      </c>
      <c r="L46">
        <v>39.597152999999999</v>
      </c>
      <c r="M46">
        <v>40.775063000000003</v>
      </c>
      <c r="N46">
        <v>41.934654000000002</v>
      </c>
      <c r="O46">
        <v>43.060527999999998</v>
      </c>
      <c r="P46">
        <v>44.201756000000003</v>
      </c>
      <c r="Q46">
        <v>45.363827000000001</v>
      </c>
      <c r="R46">
        <v>46.548321000000001</v>
      </c>
      <c r="S46">
        <v>47.756633999999998</v>
      </c>
      <c r="T46">
        <v>48.983604</v>
      </c>
      <c r="U46">
        <v>50.236697999999997</v>
      </c>
      <c r="V46">
        <v>51.516010000000001</v>
      </c>
      <c r="W46">
        <v>52.821052999999999</v>
      </c>
      <c r="X46">
        <v>54.150795000000002</v>
      </c>
      <c r="Y46">
        <v>55.505904999999998</v>
      </c>
      <c r="Z46">
        <v>56.886997000000001</v>
      </c>
      <c r="AA46">
        <v>58.293770000000002</v>
      </c>
      <c r="AB46">
        <v>59.725966999999997</v>
      </c>
      <c r="AC46">
        <v>61.183010000000003</v>
      </c>
      <c r="AD46">
        <v>62.647793</v>
      </c>
      <c r="AE46">
        <v>64.137566000000007</v>
      </c>
      <c r="AF46">
        <v>65.652901</v>
      </c>
      <c r="AG46">
        <v>67.194282999999999</v>
      </c>
      <c r="AH46">
        <v>68.761512999999994</v>
      </c>
      <c r="AI46" s="32">
        <v>3.5999999999999997E-2</v>
      </c>
    </row>
    <row r="47" spans="1:35">
      <c r="A47" t="s">
        <v>2868</v>
      </c>
      <c r="B47" t="s">
        <v>2869</v>
      </c>
      <c r="C47" t="s">
        <v>2870</v>
      </c>
      <c r="D47" t="s">
        <v>273</v>
      </c>
      <c r="F47">
        <v>2031.443481</v>
      </c>
      <c r="G47">
        <v>2328.2434079999998</v>
      </c>
      <c r="H47">
        <v>2524.6442870000001</v>
      </c>
      <c r="I47">
        <v>2664.3542480000001</v>
      </c>
      <c r="J47">
        <v>2771.4008789999998</v>
      </c>
      <c r="K47">
        <v>2867.1066890000002</v>
      </c>
      <c r="L47">
        <v>2964.1140140000002</v>
      </c>
      <c r="M47">
        <v>3060.1589359999998</v>
      </c>
      <c r="N47">
        <v>3155.1308589999999</v>
      </c>
      <c r="O47">
        <v>3252.639893</v>
      </c>
      <c r="P47">
        <v>3355.9975589999999</v>
      </c>
      <c r="Q47">
        <v>3460.9008789999998</v>
      </c>
      <c r="R47">
        <v>3563.7053219999998</v>
      </c>
      <c r="S47">
        <v>3667.5942380000001</v>
      </c>
      <c r="T47">
        <v>3774.619385</v>
      </c>
      <c r="U47">
        <v>3885.2897950000001</v>
      </c>
      <c r="V47">
        <v>3999.758057</v>
      </c>
      <c r="W47">
        <v>4116.8779299999997</v>
      </c>
      <c r="X47">
        <v>4238.2216799999997</v>
      </c>
      <c r="Y47">
        <v>4361.3129879999997</v>
      </c>
      <c r="Z47">
        <v>4487.5444340000004</v>
      </c>
      <c r="AA47">
        <v>4616.3706050000001</v>
      </c>
      <c r="AB47">
        <v>4747.2202150000003</v>
      </c>
      <c r="AC47">
        <v>4878.6381840000004</v>
      </c>
      <c r="AD47">
        <v>5011.4672849999997</v>
      </c>
      <c r="AE47">
        <v>5146.673828</v>
      </c>
      <c r="AF47">
        <v>5284.0668949999999</v>
      </c>
      <c r="AG47">
        <v>5423.0380859999996</v>
      </c>
      <c r="AH47">
        <v>5563.5517579999996</v>
      </c>
      <c r="AI47" s="32">
        <v>3.6999999999999998E-2</v>
      </c>
    </row>
    <row r="48" spans="1:35">
      <c r="A48" t="s">
        <v>347</v>
      </c>
    </row>
    <row r="49" spans="1:35">
      <c r="A49" t="s">
        <v>356</v>
      </c>
      <c r="B49" t="s">
        <v>2871</v>
      </c>
      <c r="C49" t="s">
        <v>2872</v>
      </c>
      <c r="D49" t="s">
        <v>273</v>
      </c>
      <c r="F49">
        <v>243.14546200000001</v>
      </c>
      <c r="G49">
        <v>335.79156499999999</v>
      </c>
      <c r="H49">
        <v>383.935181</v>
      </c>
      <c r="I49">
        <v>400.52246100000002</v>
      </c>
      <c r="J49">
        <v>407.61910999999998</v>
      </c>
      <c r="K49">
        <v>414.49111900000003</v>
      </c>
      <c r="L49">
        <v>421.393036</v>
      </c>
      <c r="M49">
        <v>427.40426600000001</v>
      </c>
      <c r="N49">
        <v>432.63568099999998</v>
      </c>
      <c r="O49">
        <v>438.49890099999999</v>
      </c>
      <c r="P49">
        <v>446.48907500000001</v>
      </c>
      <c r="Q49">
        <v>454.73223899999999</v>
      </c>
      <c r="R49">
        <v>461.52075200000002</v>
      </c>
      <c r="S49">
        <v>468.21243299999998</v>
      </c>
      <c r="T49">
        <v>475.80575599999997</v>
      </c>
      <c r="U49">
        <v>484.48400900000001</v>
      </c>
      <c r="V49">
        <v>494.31170700000001</v>
      </c>
      <c r="W49">
        <v>504.67654399999998</v>
      </c>
      <c r="X49">
        <v>516.08764599999995</v>
      </c>
      <c r="Y49">
        <v>527.31774900000005</v>
      </c>
      <c r="Z49">
        <v>538.96856700000001</v>
      </c>
      <c r="AA49">
        <v>550.96636999999998</v>
      </c>
      <c r="AB49">
        <v>563.28277600000001</v>
      </c>
      <c r="AC49">
        <v>575.50067100000001</v>
      </c>
      <c r="AD49">
        <v>588.36859100000004</v>
      </c>
      <c r="AE49">
        <v>602.04803500000003</v>
      </c>
      <c r="AF49">
        <v>616.46588099999997</v>
      </c>
      <c r="AG49">
        <v>631.54870600000004</v>
      </c>
      <c r="AH49">
        <v>647.51074200000005</v>
      </c>
      <c r="AI49" s="32">
        <v>3.5999999999999997E-2</v>
      </c>
    </row>
    <row r="50" spans="1:35">
      <c r="A50" t="s">
        <v>358</v>
      </c>
      <c r="B50" t="s">
        <v>2873</v>
      </c>
      <c r="C50" t="s">
        <v>2874</v>
      </c>
      <c r="D50" t="s">
        <v>273</v>
      </c>
      <c r="F50">
        <v>44.242100000000001</v>
      </c>
      <c r="G50">
        <v>57.959876999999999</v>
      </c>
      <c r="H50">
        <v>69.951576000000003</v>
      </c>
      <c r="I50">
        <v>78.945351000000002</v>
      </c>
      <c r="J50">
        <v>84.759506000000002</v>
      </c>
      <c r="K50">
        <v>89.937743999999995</v>
      </c>
      <c r="L50">
        <v>92.223777999999996</v>
      </c>
      <c r="M50">
        <v>94.555144999999996</v>
      </c>
      <c r="N50">
        <v>96.929855000000003</v>
      </c>
      <c r="O50">
        <v>99.348456999999996</v>
      </c>
      <c r="P50">
        <v>101.810303</v>
      </c>
      <c r="Q50">
        <v>104.31398</v>
      </c>
      <c r="R50">
        <v>106.860016</v>
      </c>
      <c r="S50">
        <v>109.449196</v>
      </c>
      <c r="T50">
        <v>112.081863</v>
      </c>
      <c r="U50">
        <v>114.759064</v>
      </c>
      <c r="V50">
        <v>117.48131600000001</v>
      </c>
      <c r="W50">
        <v>120.24996899999999</v>
      </c>
      <c r="X50">
        <v>123.06551399999999</v>
      </c>
      <c r="Y50">
        <v>125.92826100000001</v>
      </c>
      <c r="Z50">
        <v>128.839752</v>
      </c>
      <c r="AA50">
        <v>131.79995700000001</v>
      </c>
      <c r="AB50">
        <v>134.81431599999999</v>
      </c>
      <c r="AC50">
        <v>137.88580300000001</v>
      </c>
      <c r="AD50">
        <v>141.01591500000001</v>
      </c>
      <c r="AE50">
        <v>144.20684800000001</v>
      </c>
      <c r="AF50">
        <v>147.46043399999999</v>
      </c>
      <c r="AG50">
        <v>150.77969400000001</v>
      </c>
      <c r="AH50">
        <v>154.16679400000001</v>
      </c>
      <c r="AI50" s="32">
        <v>4.5999999999999999E-2</v>
      </c>
    </row>
    <row r="51" spans="1:35">
      <c r="A51" t="s">
        <v>2796</v>
      </c>
      <c r="B51" t="s">
        <v>2875</v>
      </c>
      <c r="C51" t="s">
        <v>2876</v>
      </c>
      <c r="D51" t="s">
        <v>273</v>
      </c>
      <c r="F51">
        <v>29.798960000000001</v>
      </c>
      <c r="G51">
        <v>40.311973999999999</v>
      </c>
      <c r="H51">
        <v>50.607475000000001</v>
      </c>
      <c r="I51">
        <v>59.090389000000002</v>
      </c>
      <c r="J51">
        <v>65.108185000000006</v>
      </c>
      <c r="K51">
        <v>68.878365000000002</v>
      </c>
      <c r="L51">
        <v>71.778519000000003</v>
      </c>
      <c r="M51">
        <v>74.124474000000006</v>
      </c>
      <c r="N51">
        <v>76.529831000000001</v>
      </c>
      <c r="O51">
        <v>78.988663000000003</v>
      </c>
      <c r="P51">
        <v>81.514861999999994</v>
      </c>
      <c r="Q51">
        <v>84.099945000000005</v>
      </c>
      <c r="R51">
        <v>86.744704999999996</v>
      </c>
      <c r="S51">
        <v>89.448975000000004</v>
      </c>
      <c r="T51">
        <v>92.207825</v>
      </c>
      <c r="U51">
        <v>95.026832999999996</v>
      </c>
      <c r="V51">
        <v>97.907409999999999</v>
      </c>
      <c r="W51">
        <v>100.85034899999999</v>
      </c>
      <c r="X51">
        <v>103.85659800000001</v>
      </c>
      <c r="Y51">
        <v>106.912582</v>
      </c>
      <c r="Z51">
        <v>110.031853</v>
      </c>
      <c r="AA51">
        <v>113.21547700000001</v>
      </c>
      <c r="AB51">
        <v>116.464378</v>
      </c>
      <c r="AC51">
        <v>119.778374</v>
      </c>
      <c r="AD51">
        <v>123.13962600000001</v>
      </c>
      <c r="AE51">
        <v>126.56178300000001</v>
      </c>
      <c r="AF51">
        <v>130.05413799999999</v>
      </c>
      <c r="AG51">
        <v>133.62745699999999</v>
      </c>
      <c r="AH51">
        <v>137.290436</v>
      </c>
      <c r="AI51" s="32">
        <v>5.6000000000000001E-2</v>
      </c>
    </row>
    <row r="52" spans="1:35">
      <c r="A52" t="s">
        <v>2799</v>
      </c>
      <c r="B52" t="s">
        <v>2877</v>
      </c>
      <c r="C52" t="s">
        <v>2878</v>
      </c>
      <c r="D52" t="s">
        <v>273</v>
      </c>
      <c r="F52">
        <v>280.836365</v>
      </c>
      <c r="G52">
        <v>391.70883199999997</v>
      </c>
      <c r="H52">
        <v>486.74243200000001</v>
      </c>
      <c r="I52">
        <v>550.70733600000005</v>
      </c>
      <c r="J52">
        <v>603.09759499999996</v>
      </c>
      <c r="K52">
        <v>615.40289299999995</v>
      </c>
      <c r="L52">
        <v>627.85687299999995</v>
      </c>
      <c r="M52">
        <v>640.49560499999995</v>
      </c>
      <c r="N52">
        <v>653.34362799999997</v>
      </c>
      <c r="O52">
        <v>666.416382</v>
      </c>
      <c r="P52">
        <v>679.72045900000001</v>
      </c>
      <c r="Q52">
        <v>693.25176999999996</v>
      </c>
      <c r="R52">
        <v>706.99322500000005</v>
      </c>
      <c r="S52">
        <v>720.92309599999999</v>
      </c>
      <c r="T52">
        <v>735.06103499999995</v>
      </c>
      <c r="U52">
        <v>749.42907700000001</v>
      </c>
      <c r="V52">
        <v>764.01898200000005</v>
      </c>
      <c r="W52">
        <v>778.82794200000001</v>
      </c>
      <c r="X52">
        <v>793.86084000000005</v>
      </c>
      <c r="Y52">
        <v>809.10955799999999</v>
      </c>
      <c r="Z52">
        <v>824.57147199999997</v>
      </c>
      <c r="AA52">
        <v>840.24200399999995</v>
      </c>
      <c r="AB52">
        <v>856.11712599999998</v>
      </c>
      <c r="AC52">
        <v>872.19311500000003</v>
      </c>
      <c r="AD52">
        <v>888.45996100000002</v>
      </c>
      <c r="AE52">
        <v>904.91650400000003</v>
      </c>
      <c r="AF52">
        <v>921.58117700000003</v>
      </c>
      <c r="AG52">
        <v>938.47827099999995</v>
      </c>
      <c r="AH52">
        <v>955.62683100000004</v>
      </c>
      <c r="AI52" s="32">
        <v>4.4999999999999998E-2</v>
      </c>
    </row>
    <row r="53" spans="1:35">
      <c r="A53" t="s">
        <v>2802</v>
      </c>
      <c r="B53" t="s">
        <v>2879</v>
      </c>
      <c r="C53" t="s">
        <v>2880</v>
      </c>
      <c r="D53" t="s">
        <v>273</v>
      </c>
      <c r="F53">
        <v>26.796666999999999</v>
      </c>
      <c r="G53">
        <v>45.314689999999999</v>
      </c>
      <c r="H53">
        <v>64.486289999999997</v>
      </c>
      <c r="I53">
        <v>81.043578999999994</v>
      </c>
      <c r="J53">
        <v>93.134765999999999</v>
      </c>
      <c r="K53">
        <v>100.868759</v>
      </c>
      <c r="L53">
        <v>107.840248</v>
      </c>
      <c r="M53">
        <v>108.36943100000001</v>
      </c>
      <c r="N53">
        <v>108.73043800000001</v>
      </c>
      <c r="O53">
        <v>108.962463</v>
      </c>
      <c r="P53">
        <v>109.136337</v>
      </c>
      <c r="Q53">
        <v>109.31253100000001</v>
      </c>
      <c r="R53">
        <v>109.494522</v>
      </c>
      <c r="S53">
        <v>109.682007</v>
      </c>
      <c r="T53">
        <v>109.874374</v>
      </c>
      <c r="U53">
        <v>110.07062500000001</v>
      </c>
      <c r="V53">
        <v>110.27067599999999</v>
      </c>
      <c r="W53">
        <v>110.472984</v>
      </c>
      <c r="X53">
        <v>110.676666</v>
      </c>
      <c r="Y53">
        <v>110.88208</v>
      </c>
      <c r="Z53">
        <v>111.08747099999999</v>
      </c>
      <c r="AA53">
        <v>111.293312</v>
      </c>
      <c r="AB53">
        <v>111.50631</v>
      </c>
      <c r="AC53">
        <v>111.74614699999999</v>
      </c>
      <c r="AD53">
        <v>112.02600099999999</v>
      </c>
      <c r="AE53">
        <v>112.349495</v>
      </c>
      <c r="AF53">
        <v>112.717384</v>
      </c>
      <c r="AG53">
        <v>113.130196</v>
      </c>
      <c r="AH53">
        <v>113.58820299999999</v>
      </c>
      <c r="AI53" s="32">
        <v>5.2999999999999999E-2</v>
      </c>
    </row>
    <row r="54" spans="1:35">
      <c r="A54" t="s">
        <v>2805</v>
      </c>
      <c r="B54" t="s">
        <v>2881</v>
      </c>
      <c r="C54" t="s">
        <v>2882</v>
      </c>
      <c r="D54" t="s">
        <v>273</v>
      </c>
      <c r="F54">
        <v>25.196525999999999</v>
      </c>
      <c r="G54">
        <v>42.608761000000001</v>
      </c>
      <c r="H54">
        <v>60.635548</v>
      </c>
      <c r="I54">
        <v>76.204123999999993</v>
      </c>
      <c r="J54">
        <v>87.573295999999999</v>
      </c>
      <c r="K54">
        <v>94.845459000000005</v>
      </c>
      <c r="L54">
        <v>101.40065800000001</v>
      </c>
      <c r="M54">
        <v>104.595985</v>
      </c>
      <c r="N54">
        <v>107.86273199999999</v>
      </c>
      <c r="O54">
        <v>111.197243</v>
      </c>
      <c r="P54">
        <v>114.59079</v>
      </c>
      <c r="Q54">
        <v>118.050285</v>
      </c>
      <c r="R54">
        <v>121.579582</v>
      </c>
      <c r="S54">
        <v>125.155067</v>
      </c>
      <c r="T54">
        <v>128.797516</v>
      </c>
      <c r="U54">
        <v>132.53035</v>
      </c>
      <c r="V54">
        <v>136.34974700000001</v>
      </c>
      <c r="W54">
        <v>140.240295</v>
      </c>
      <c r="X54">
        <v>144.20495600000001</v>
      </c>
      <c r="Y54">
        <v>148.25529499999999</v>
      </c>
      <c r="Z54">
        <v>152.394699</v>
      </c>
      <c r="AA54">
        <v>156.62347399999999</v>
      </c>
      <c r="AB54">
        <v>160.942566</v>
      </c>
      <c r="AC54">
        <v>165.35136399999999</v>
      </c>
      <c r="AD54">
        <v>169.848938</v>
      </c>
      <c r="AE54">
        <v>174.436218</v>
      </c>
      <c r="AF54">
        <v>179.11892700000001</v>
      </c>
      <c r="AG54">
        <v>183.89915500000001</v>
      </c>
      <c r="AH54">
        <v>188.77813699999999</v>
      </c>
      <c r="AI54" s="32">
        <v>7.4999999999999997E-2</v>
      </c>
    </row>
    <row r="55" spans="1:35">
      <c r="A55" t="s">
        <v>2808</v>
      </c>
      <c r="B55" t="s">
        <v>2883</v>
      </c>
      <c r="C55" t="s">
        <v>2884</v>
      </c>
      <c r="D55" t="s">
        <v>273</v>
      </c>
      <c r="F55">
        <v>19.641961999999999</v>
      </c>
      <c r="G55">
        <v>33.215679000000002</v>
      </c>
      <c r="H55">
        <v>47.268467000000001</v>
      </c>
      <c r="I55">
        <v>59.404961</v>
      </c>
      <c r="J55">
        <v>68.267807000000005</v>
      </c>
      <c r="K55">
        <v>73.936829000000003</v>
      </c>
      <c r="L55">
        <v>79.046927999999994</v>
      </c>
      <c r="M55">
        <v>81.697327000000001</v>
      </c>
      <c r="N55">
        <v>84.197013999999996</v>
      </c>
      <c r="O55">
        <v>85.953468000000001</v>
      </c>
      <c r="P55">
        <v>86.642052000000007</v>
      </c>
      <c r="Q55">
        <v>87.126075999999998</v>
      </c>
      <c r="R55">
        <v>87.600150999999997</v>
      </c>
      <c r="S55">
        <v>88.047066000000001</v>
      </c>
      <c r="T55">
        <v>88.515472000000003</v>
      </c>
      <c r="U55">
        <v>88.823288000000005</v>
      </c>
      <c r="V55">
        <v>88.985320999999999</v>
      </c>
      <c r="W55">
        <v>89.172111999999998</v>
      </c>
      <c r="X55">
        <v>89.495384000000001</v>
      </c>
      <c r="Y55">
        <v>90.072411000000002</v>
      </c>
      <c r="Z55">
        <v>90.859511999999995</v>
      </c>
      <c r="AA55">
        <v>91.744774000000007</v>
      </c>
      <c r="AB55">
        <v>92.696106</v>
      </c>
      <c r="AC55">
        <v>93.655745999999994</v>
      </c>
      <c r="AD55">
        <v>94.557418999999996</v>
      </c>
      <c r="AE55">
        <v>95.400192000000004</v>
      </c>
      <c r="AF55">
        <v>96.266959999999997</v>
      </c>
      <c r="AG55">
        <v>97.231399999999994</v>
      </c>
      <c r="AH55">
        <v>98.346619000000004</v>
      </c>
      <c r="AI55" s="32">
        <v>5.8999999999999997E-2</v>
      </c>
    </row>
    <row r="56" spans="1:35">
      <c r="A56" t="s">
        <v>2811</v>
      </c>
      <c r="B56" t="s">
        <v>2885</v>
      </c>
      <c r="C56" t="s">
        <v>2886</v>
      </c>
      <c r="D56" t="s">
        <v>273</v>
      </c>
      <c r="F56">
        <v>21.804157</v>
      </c>
      <c r="G56">
        <v>29.275511000000002</v>
      </c>
      <c r="H56">
        <v>36.391086999999999</v>
      </c>
      <c r="I56">
        <v>42.134377000000001</v>
      </c>
      <c r="J56">
        <v>46.149593000000003</v>
      </c>
      <c r="K56">
        <v>48.538395000000001</v>
      </c>
      <c r="L56">
        <v>50.317287</v>
      </c>
      <c r="M56">
        <v>51.333579999999998</v>
      </c>
      <c r="N56">
        <v>52.367713999999999</v>
      </c>
      <c r="O56">
        <v>53.428528</v>
      </c>
      <c r="P56">
        <v>54.510128000000002</v>
      </c>
      <c r="Q56">
        <v>55.610111000000003</v>
      </c>
      <c r="R56">
        <v>56.732365000000001</v>
      </c>
      <c r="S56">
        <v>57.880558000000001</v>
      </c>
      <c r="T56">
        <v>59.054034999999999</v>
      </c>
      <c r="U56">
        <v>60.251175000000003</v>
      </c>
      <c r="V56">
        <v>61.474559999999997</v>
      </c>
      <c r="W56">
        <v>62.726730000000003</v>
      </c>
      <c r="X56">
        <v>64.010589999999993</v>
      </c>
      <c r="Y56">
        <v>65.327087000000006</v>
      </c>
      <c r="Z56">
        <v>66.676070999999993</v>
      </c>
      <c r="AA56">
        <v>68.057311999999996</v>
      </c>
      <c r="AB56">
        <v>69.470946999999995</v>
      </c>
      <c r="AC56">
        <v>70.916954000000004</v>
      </c>
      <c r="AD56">
        <v>72.397980000000004</v>
      </c>
      <c r="AE56">
        <v>73.914649999999995</v>
      </c>
      <c r="AF56">
        <v>75.465866000000005</v>
      </c>
      <c r="AG56">
        <v>77.050514000000007</v>
      </c>
      <c r="AH56">
        <v>78.666718000000003</v>
      </c>
      <c r="AI56" s="32">
        <v>4.7E-2</v>
      </c>
    </row>
    <row r="57" spans="1:35">
      <c r="A57" t="s">
        <v>2814</v>
      </c>
      <c r="B57" t="s">
        <v>2887</v>
      </c>
      <c r="C57" t="s">
        <v>2888</v>
      </c>
      <c r="D57" t="s">
        <v>273</v>
      </c>
      <c r="F57">
        <v>29.001909000000001</v>
      </c>
      <c r="G57">
        <v>38.939624999999999</v>
      </c>
      <c r="H57">
        <v>48.404114</v>
      </c>
      <c r="I57">
        <v>56.043312</v>
      </c>
      <c r="J57">
        <v>61.383991000000002</v>
      </c>
      <c r="K57">
        <v>64.561356000000004</v>
      </c>
      <c r="L57">
        <v>66.927482999999995</v>
      </c>
      <c r="M57">
        <v>68.857924999999994</v>
      </c>
      <c r="N57">
        <v>70.841437999999997</v>
      </c>
      <c r="O57">
        <v>72.918564000000003</v>
      </c>
      <c r="P57">
        <v>75.062759</v>
      </c>
      <c r="Q57">
        <v>77.264267000000004</v>
      </c>
      <c r="R57">
        <v>79.524733999999995</v>
      </c>
      <c r="S57">
        <v>81.848335000000006</v>
      </c>
      <c r="T57">
        <v>84.195853999999997</v>
      </c>
      <c r="U57">
        <v>86.603179999999995</v>
      </c>
      <c r="V57">
        <v>89.073074000000005</v>
      </c>
      <c r="W57">
        <v>91.606102000000007</v>
      </c>
      <c r="X57">
        <v>94.205521000000005</v>
      </c>
      <c r="Y57">
        <v>96.825774999999993</v>
      </c>
      <c r="Z57">
        <v>99.511925000000005</v>
      </c>
      <c r="AA57">
        <v>102.264999</v>
      </c>
      <c r="AB57">
        <v>105.084068</v>
      </c>
      <c r="AC57">
        <v>107.969559</v>
      </c>
      <c r="AD57">
        <v>110.868172</v>
      </c>
      <c r="AE57">
        <v>113.832314</v>
      </c>
      <c r="AF57">
        <v>116.86582900000001</v>
      </c>
      <c r="AG57">
        <v>119.971458</v>
      </c>
      <c r="AH57">
        <v>123.15158099999999</v>
      </c>
      <c r="AI57" s="32">
        <v>5.2999999999999999E-2</v>
      </c>
    </row>
    <row r="58" spans="1:35">
      <c r="A58" t="s">
        <v>372</v>
      </c>
      <c r="B58" t="s">
        <v>2889</v>
      </c>
      <c r="C58" t="s">
        <v>2890</v>
      </c>
      <c r="D58" t="s">
        <v>273</v>
      </c>
      <c r="F58">
        <v>43.401493000000002</v>
      </c>
      <c r="G58">
        <v>79.040122999999994</v>
      </c>
      <c r="H58">
        <v>115.73732800000001</v>
      </c>
      <c r="I58">
        <v>144.31880200000001</v>
      </c>
      <c r="J58">
        <v>161.96167</v>
      </c>
      <c r="K58">
        <v>174.66456600000001</v>
      </c>
      <c r="L58">
        <v>184.330566</v>
      </c>
      <c r="M58">
        <v>194.21669</v>
      </c>
      <c r="N58">
        <v>204.29608200000001</v>
      </c>
      <c r="O58">
        <v>214.626465</v>
      </c>
      <c r="P58">
        <v>225.21134900000001</v>
      </c>
      <c r="Q58">
        <v>236.03950499999999</v>
      </c>
      <c r="R58">
        <v>247.13400300000001</v>
      </c>
      <c r="S58">
        <v>258.53561400000001</v>
      </c>
      <c r="T58">
        <v>270.23638899999997</v>
      </c>
      <c r="U58">
        <v>282.19741800000003</v>
      </c>
      <c r="V58">
        <v>294.43173200000001</v>
      </c>
      <c r="W58">
        <v>306.98468000000003</v>
      </c>
      <c r="X58">
        <v>319.93069500000001</v>
      </c>
      <c r="Y58">
        <v>333.34088100000002</v>
      </c>
      <c r="Z58">
        <v>347.21804800000001</v>
      </c>
      <c r="AA58">
        <v>361.513214</v>
      </c>
      <c r="AB58">
        <v>376.16323899999998</v>
      </c>
      <c r="AC58">
        <v>391.09524499999998</v>
      </c>
      <c r="AD58">
        <v>406.29702800000001</v>
      </c>
      <c r="AE58">
        <v>421.81195100000002</v>
      </c>
      <c r="AF58">
        <v>437.61935399999999</v>
      </c>
      <c r="AG58">
        <v>453.65158100000002</v>
      </c>
      <c r="AH58">
        <v>469.833099</v>
      </c>
      <c r="AI58" s="32">
        <v>8.8999999999999996E-2</v>
      </c>
    </row>
    <row r="59" spans="1:35">
      <c r="A59" t="s">
        <v>2819</v>
      </c>
      <c r="B59" t="s">
        <v>2891</v>
      </c>
      <c r="C59" t="s">
        <v>2892</v>
      </c>
      <c r="D59" t="s">
        <v>273</v>
      </c>
      <c r="F59">
        <v>17.711981000000002</v>
      </c>
      <c r="G59">
        <v>29.951968999999998</v>
      </c>
      <c r="H59">
        <v>42.623955000000002</v>
      </c>
      <c r="I59">
        <v>53.567936000000003</v>
      </c>
      <c r="J59">
        <v>61.559933000000001</v>
      </c>
      <c r="K59">
        <v>66.671927999999994</v>
      </c>
      <c r="L59">
        <v>71.279921999999999</v>
      </c>
      <c r="M59">
        <v>76.662291999999994</v>
      </c>
      <c r="N59">
        <v>82.150413999999998</v>
      </c>
      <c r="O59">
        <v>87.709571999999994</v>
      </c>
      <c r="P59">
        <v>93.316719000000006</v>
      </c>
      <c r="Q59">
        <v>98.940490999999994</v>
      </c>
      <c r="R59">
        <v>104.546043</v>
      </c>
      <c r="S59">
        <v>110.151779</v>
      </c>
      <c r="T59">
        <v>115.801529</v>
      </c>
      <c r="U59">
        <v>121.581558</v>
      </c>
      <c r="V59">
        <v>127.492592</v>
      </c>
      <c r="W59">
        <v>133.52624499999999</v>
      </c>
      <c r="X59">
        <v>139.67248499999999</v>
      </c>
      <c r="Y59">
        <v>145.92378199999999</v>
      </c>
      <c r="Z59">
        <v>152.271759</v>
      </c>
      <c r="AA59">
        <v>158.712219</v>
      </c>
      <c r="AB59">
        <v>165.230942</v>
      </c>
      <c r="AC59">
        <v>171.81689499999999</v>
      </c>
      <c r="AD59">
        <v>178.45689400000001</v>
      </c>
      <c r="AE59">
        <v>185.13732899999999</v>
      </c>
      <c r="AF59">
        <v>191.84298699999999</v>
      </c>
      <c r="AG59">
        <v>198.55867000000001</v>
      </c>
      <c r="AH59">
        <v>205.27046200000001</v>
      </c>
      <c r="AI59" s="32">
        <v>9.0999999999999998E-2</v>
      </c>
    </row>
    <row r="60" spans="1:35">
      <c r="A60" t="s">
        <v>2822</v>
      </c>
      <c r="B60" t="s">
        <v>2893</v>
      </c>
      <c r="C60" t="s">
        <v>2894</v>
      </c>
      <c r="D60" t="s">
        <v>273</v>
      </c>
      <c r="F60">
        <v>91.279387999999997</v>
      </c>
      <c r="G60">
        <v>154.35865799999999</v>
      </c>
      <c r="H60">
        <v>219.66423</v>
      </c>
      <c r="I60">
        <v>276.06451399999997</v>
      </c>
      <c r="J60">
        <v>317.25155599999999</v>
      </c>
      <c r="K60">
        <v>343.596405</v>
      </c>
      <c r="L60">
        <v>367.34390300000001</v>
      </c>
      <c r="M60">
        <v>382.82449300000002</v>
      </c>
      <c r="N60">
        <v>398.53997800000002</v>
      </c>
      <c r="O60">
        <v>414.53860500000002</v>
      </c>
      <c r="P60">
        <v>430.96127300000001</v>
      </c>
      <c r="Q60">
        <v>447.81228599999997</v>
      </c>
      <c r="R60">
        <v>465.11679099999998</v>
      </c>
      <c r="S60">
        <v>482.90234400000003</v>
      </c>
      <c r="T60">
        <v>500.96951300000001</v>
      </c>
      <c r="U60">
        <v>519.50836200000003</v>
      </c>
      <c r="V60">
        <v>538.54644800000005</v>
      </c>
      <c r="W60">
        <v>558.08233600000005</v>
      </c>
      <c r="X60">
        <v>578.15362500000003</v>
      </c>
      <c r="Y60">
        <v>598.50408900000002</v>
      </c>
      <c r="Z60">
        <v>619.32586700000002</v>
      </c>
      <c r="AA60">
        <v>640.64349400000003</v>
      </c>
      <c r="AB60">
        <v>662.47534199999996</v>
      </c>
      <c r="AC60">
        <v>684.81463599999995</v>
      </c>
      <c r="AD60">
        <v>707.22051999999996</v>
      </c>
      <c r="AE60">
        <v>730.06036400000005</v>
      </c>
      <c r="AF60">
        <v>753.42486599999995</v>
      </c>
      <c r="AG60">
        <v>777.34991500000001</v>
      </c>
      <c r="AH60">
        <v>801.87402299999997</v>
      </c>
      <c r="AI60" s="32">
        <v>8.1000000000000003E-2</v>
      </c>
    </row>
    <row r="61" spans="1:35">
      <c r="A61" t="s">
        <v>2825</v>
      </c>
      <c r="B61" t="s">
        <v>2895</v>
      </c>
      <c r="C61" t="s">
        <v>2896</v>
      </c>
      <c r="D61" t="s">
        <v>273</v>
      </c>
      <c r="F61">
        <v>90.713904999999997</v>
      </c>
      <c r="G61">
        <v>125.583687</v>
      </c>
      <c r="H61">
        <v>164.386169</v>
      </c>
      <c r="I61">
        <v>199.255966</v>
      </c>
      <c r="J61">
        <v>225.73603800000001</v>
      </c>
      <c r="K61">
        <v>243.039841</v>
      </c>
      <c r="L61">
        <v>259.55712899999997</v>
      </c>
      <c r="M61">
        <v>272.453125</v>
      </c>
      <c r="N61">
        <v>285.794647</v>
      </c>
      <c r="O61">
        <v>299.19274899999999</v>
      </c>
      <c r="P61">
        <v>313.14953600000001</v>
      </c>
      <c r="Q61">
        <v>327.69116200000002</v>
      </c>
      <c r="R61">
        <v>342.84011800000002</v>
      </c>
      <c r="S61">
        <v>358.61981200000002</v>
      </c>
      <c r="T61">
        <v>374.87417599999998</v>
      </c>
      <c r="U61">
        <v>391.79058800000001</v>
      </c>
      <c r="V61">
        <v>409.39093000000003</v>
      </c>
      <c r="W61">
        <v>427.69464099999999</v>
      </c>
      <c r="X61">
        <v>446.72839399999998</v>
      </c>
      <c r="Y61">
        <v>466.348389</v>
      </c>
      <c r="Z61">
        <v>486.73355099999998</v>
      </c>
      <c r="AA61">
        <v>507.90823399999999</v>
      </c>
      <c r="AB61">
        <v>529.89691200000004</v>
      </c>
      <c r="AC61">
        <v>552.73230000000001</v>
      </c>
      <c r="AD61">
        <v>576.19653300000004</v>
      </c>
      <c r="AE61">
        <v>600.54156499999999</v>
      </c>
      <c r="AF61">
        <v>625.79742399999998</v>
      </c>
      <c r="AG61">
        <v>651.99127199999998</v>
      </c>
      <c r="AH61">
        <v>679.15313700000002</v>
      </c>
      <c r="AI61" s="32">
        <v>7.4999999999999997E-2</v>
      </c>
    </row>
    <row r="62" spans="1:35">
      <c r="A62" t="s">
        <v>366</v>
      </c>
      <c r="B62" t="s">
        <v>2897</v>
      </c>
      <c r="C62" t="s">
        <v>2898</v>
      </c>
      <c r="D62" t="s">
        <v>273</v>
      </c>
      <c r="F62">
        <v>41.477749000000003</v>
      </c>
      <c r="G62">
        <v>56.116959000000001</v>
      </c>
      <c r="H62">
        <v>70.654503000000005</v>
      </c>
      <c r="I62">
        <v>82.650513000000004</v>
      </c>
      <c r="J62">
        <v>91.190062999999995</v>
      </c>
      <c r="K62">
        <v>96.476439999999997</v>
      </c>
      <c r="L62">
        <v>100.644547</v>
      </c>
      <c r="M62">
        <v>105.10861199999999</v>
      </c>
      <c r="N62">
        <v>109.777794</v>
      </c>
      <c r="O62">
        <v>114.634125</v>
      </c>
      <c r="P62">
        <v>119.654022</v>
      </c>
      <c r="Q62">
        <v>124.82345599999999</v>
      </c>
      <c r="R62">
        <v>130.140533</v>
      </c>
      <c r="S62">
        <v>135.60420199999999</v>
      </c>
      <c r="T62">
        <v>141.26831100000001</v>
      </c>
      <c r="U62">
        <v>147.09477200000001</v>
      </c>
      <c r="V62">
        <v>153.074432</v>
      </c>
      <c r="W62">
        <v>159.205353</v>
      </c>
      <c r="X62">
        <v>165.49443099999999</v>
      </c>
      <c r="Y62">
        <v>171.99311800000001</v>
      </c>
      <c r="Z62">
        <v>178.657501</v>
      </c>
      <c r="AA62">
        <v>185.48194899999999</v>
      </c>
      <c r="AB62">
        <v>192.46803299999999</v>
      </c>
      <c r="AC62">
        <v>199.62287900000001</v>
      </c>
      <c r="AD62">
        <v>206.99113500000001</v>
      </c>
      <c r="AE62">
        <v>214.53208900000001</v>
      </c>
      <c r="AF62">
        <v>222.241882</v>
      </c>
      <c r="AG62">
        <v>230.12132299999999</v>
      </c>
      <c r="AH62">
        <v>238.176727</v>
      </c>
      <c r="AI62" s="32">
        <v>6.4000000000000001E-2</v>
      </c>
    </row>
    <row r="63" spans="1:35">
      <c r="A63" t="s">
        <v>2830</v>
      </c>
      <c r="B63" t="s">
        <v>2899</v>
      </c>
      <c r="C63" t="s">
        <v>2900</v>
      </c>
      <c r="D63" t="s">
        <v>273</v>
      </c>
      <c r="F63">
        <v>18.422384000000001</v>
      </c>
      <c r="G63">
        <v>24.921766000000002</v>
      </c>
      <c r="H63">
        <v>31.286677999999998</v>
      </c>
      <c r="I63">
        <v>36.531010000000002</v>
      </c>
      <c r="J63">
        <v>40.251339000000002</v>
      </c>
      <c r="K63">
        <v>42.582152999999998</v>
      </c>
      <c r="L63">
        <v>44.375087999999998</v>
      </c>
      <c r="M63">
        <v>45.552967000000002</v>
      </c>
      <c r="N63">
        <v>46.643486000000003</v>
      </c>
      <c r="O63">
        <v>47.615417000000001</v>
      </c>
      <c r="P63">
        <v>48.534264</v>
      </c>
      <c r="Q63">
        <v>49.396385000000002</v>
      </c>
      <c r="R63">
        <v>50.197502</v>
      </c>
      <c r="S63">
        <v>50.933815000000003</v>
      </c>
      <c r="T63">
        <v>51.605465000000002</v>
      </c>
      <c r="U63">
        <v>52.221404999999997</v>
      </c>
      <c r="V63">
        <v>52.787604999999999</v>
      </c>
      <c r="W63">
        <v>53.310012999999998</v>
      </c>
      <c r="X63">
        <v>53.794593999999996</v>
      </c>
      <c r="Y63">
        <v>54.246001999999997</v>
      </c>
      <c r="Z63">
        <v>54.667313</v>
      </c>
      <c r="AA63">
        <v>55.060822000000002</v>
      </c>
      <c r="AB63">
        <v>55.427867999999997</v>
      </c>
      <c r="AC63">
        <v>55.770457999999998</v>
      </c>
      <c r="AD63">
        <v>56.094085999999997</v>
      </c>
      <c r="AE63">
        <v>56.398609</v>
      </c>
      <c r="AF63">
        <v>56.681601999999998</v>
      </c>
      <c r="AG63">
        <v>56.938384999999997</v>
      </c>
      <c r="AH63">
        <v>57.168449000000003</v>
      </c>
      <c r="AI63" s="32">
        <v>4.1000000000000002E-2</v>
      </c>
    </row>
    <row r="64" spans="1:35">
      <c r="A64" t="s">
        <v>2833</v>
      </c>
      <c r="B64" t="s">
        <v>2901</v>
      </c>
      <c r="C64" t="s">
        <v>2902</v>
      </c>
      <c r="D64" t="s">
        <v>273</v>
      </c>
      <c r="F64">
        <v>37.358677</v>
      </c>
      <c r="G64">
        <v>50.538738000000002</v>
      </c>
      <c r="H64">
        <v>63.446117000000001</v>
      </c>
      <c r="I64">
        <v>74.081069999999997</v>
      </c>
      <c r="J64">
        <v>81.625525999999994</v>
      </c>
      <c r="K64">
        <v>86.352164999999999</v>
      </c>
      <c r="L64">
        <v>89.988045</v>
      </c>
      <c r="M64">
        <v>93.229279000000005</v>
      </c>
      <c r="N64">
        <v>96.518051</v>
      </c>
      <c r="O64">
        <v>99.834007</v>
      </c>
      <c r="P64">
        <v>103.228836</v>
      </c>
      <c r="Q64">
        <v>106.711052</v>
      </c>
      <c r="R64">
        <v>110.286186</v>
      </c>
      <c r="S64">
        <v>113.95946499999999</v>
      </c>
      <c r="T64">
        <v>117.72137499999999</v>
      </c>
      <c r="U64">
        <v>121.58760100000001</v>
      </c>
      <c r="V64">
        <v>125.559944</v>
      </c>
      <c r="W64">
        <v>129.63948099999999</v>
      </c>
      <c r="X64">
        <v>133.82646199999999</v>
      </c>
      <c r="Y64">
        <v>138.11544799999999</v>
      </c>
      <c r="Z64">
        <v>142.51733400000001</v>
      </c>
      <c r="AA64">
        <v>147.03389000000001</v>
      </c>
      <c r="AB64">
        <v>151.667145</v>
      </c>
      <c r="AC64">
        <v>156.41830400000001</v>
      </c>
      <c r="AD64">
        <v>161.26028400000001</v>
      </c>
      <c r="AE64">
        <v>166.222961</v>
      </c>
      <c r="AF64">
        <v>171.310562</v>
      </c>
      <c r="AG64">
        <v>176.52694700000001</v>
      </c>
      <c r="AH64">
        <v>181.87539699999999</v>
      </c>
      <c r="AI64" s="32">
        <v>5.8000000000000003E-2</v>
      </c>
    </row>
    <row r="65" spans="1:35">
      <c r="A65" t="s">
        <v>2903</v>
      </c>
      <c r="B65" t="s">
        <v>2904</v>
      </c>
      <c r="C65" t="s">
        <v>2905</v>
      </c>
      <c r="D65" t="s">
        <v>273</v>
      </c>
      <c r="F65">
        <v>1060.8295900000001</v>
      </c>
      <c r="G65">
        <v>1535.6385499999999</v>
      </c>
      <c r="H65">
        <v>1956.2210689999999</v>
      </c>
      <c r="I65">
        <v>2270.5656739999999</v>
      </c>
      <c r="J65">
        <v>2496.6696780000002</v>
      </c>
      <c r="K65">
        <v>2624.844482</v>
      </c>
      <c r="L65">
        <v>2736.3034670000002</v>
      </c>
      <c r="M65">
        <v>2821.4812010000001</v>
      </c>
      <c r="N65">
        <v>2907.1589359999998</v>
      </c>
      <c r="O65">
        <v>2993.8640140000002</v>
      </c>
      <c r="P65">
        <v>3083.5327149999998</v>
      </c>
      <c r="Q65">
        <v>3175.1757809999999</v>
      </c>
      <c r="R65">
        <v>3267.311279</v>
      </c>
      <c r="S65">
        <v>3361.35376</v>
      </c>
      <c r="T65">
        <v>3458.070557</v>
      </c>
      <c r="U65">
        <v>3557.9589839999999</v>
      </c>
      <c r="V65">
        <v>3661.1564939999998</v>
      </c>
      <c r="W65">
        <v>3767.2658689999998</v>
      </c>
      <c r="X65">
        <v>3877.064453</v>
      </c>
      <c r="Y65">
        <v>3989.1020509999998</v>
      </c>
      <c r="Z65">
        <v>4104.3325199999999</v>
      </c>
      <c r="AA65">
        <v>4222.5615230000003</v>
      </c>
      <c r="AB65">
        <v>4343.7075199999999</v>
      </c>
      <c r="AC65">
        <v>4467.2685549999997</v>
      </c>
      <c r="AD65">
        <v>4593.1997069999998</v>
      </c>
      <c r="AE65">
        <v>4722.3706050000001</v>
      </c>
      <c r="AF65">
        <v>4854.9150390000004</v>
      </c>
      <c r="AG65">
        <v>4990.8554690000001</v>
      </c>
      <c r="AH65">
        <v>5130.4770509999998</v>
      </c>
      <c r="AI65" s="32">
        <v>5.8000000000000003E-2</v>
      </c>
    </row>
    <row r="66" spans="1:35">
      <c r="A66" t="s">
        <v>114</v>
      </c>
      <c r="B66" t="s">
        <v>2906</v>
      </c>
      <c r="C66" t="s">
        <v>2905</v>
      </c>
      <c r="D66" t="s">
        <v>273</v>
      </c>
      <c r="F66">
        <v>3092.2739259999998</v>
      </c>
      <c r="G66">
        <v>3863.8820799999999</v>
      </c>
      <c r="H66">
        <v>4480.8652339999999</v>
      </c>
      <c r="I66">
        <v>4934.919922</v>
      </c>
      <c r="J66">
        <v>5268.0708009999998</v>
      </c>
      <c r="K66">
        <v>5491.9516599999997</v>
      </c>
      <c r="L66">
        <v>5700.4174800000001</v>
      </c>
      <c r="M66">
        <v>5881.640625</v>
      </c>
      <c r="N66">
        <v>6062.2890619999998</v>
      </c>
      <c r="O66">
        <v>6246.5034180000002</v>
      </c>
      <c r="P66">
        <v>6439.5307620000003</v>
      </c>
      <c r="Q66">
        <v>6636.0771480000003</v>
      </c>
      <c r="R66">
        <v>6831.0161129999997</v>
      </c>
      <c r="S66">
        <v>7028.9487300000001</v>
      </c>
      <c r="T66">
        <v>7232.6904299999997</v>
      </c>
      <c r="U66">
        <v>7443.2495120000003</v>
      </c>
      <c r="V66">
        <v>7660.9145509999998</v>
      </c>
      <c r="W66">
        <v>7884.1440430000002</v>
      </c>
      <c r="X66">
        <v>8115.2856449999999</v>
      </c>
      <c r="Y66">
        <v>8350.4160159999992</v>
      </c>
      <c r="Z66">
        <v>8591.8769530000009</v>
      </c>
      <c r="AA66">
        <v>8838.9326170000004</v>
      </c>
      <c r="AB66">
        <v>9090.9277340000008</v>
      </c>
      <c r="AC66">
        <v>9345.90625</v>
      </c>
      <c r="AD66">
        <v>9604.6660159999992</v>
      </c>
      <c r="AE66">
        <v>9869.0458980000003</v>
      </c>
      <c r="AF66">
        <v>10138.983398</v>
      </c>
      <c r="AG66">
        <v>10413.891602</v>
      </c>
      <c r="AH66">
        <v>10694.028319999999</v>
      </c>
      <c r="AI66" s="32">
        <v>4.4999999999999998E-2</v>
      </c>
    </row>
    <row r="67" spans="1:35">
      <c r="A67" t="s">
        <v>409</v>
      </c>
    </row>
    <row r="68" spans="1:35">
      <c r="A68" t="s">
        <v>356</v>
      </c>
      <c r="B68" t="s">
        <v>2907</v>
      </c>
      <c r="C68" t="s">
        <v>2908</v>
      </c>
      <c r="D68" t="s">
        <v>273</v>
      </c>
      <c r="F68">
        <v>47.423141000000001</v>
      </c>
      <c r="G68">
        <v>46.367550000000001</v>
      </c>
      <c r="H68">
        <v>46.121803</v>
      </c>
      <c r="I68">
        <v>46.319042000000003</v>
      </c>
      <c r="J68">
        <v>46.842078999999998</v>
      </c>
      <c r="K68">
        <v>47.387383</v>
      </c>
      <c r="L68">
        <v>47.970078000000001</v>
      </c>
      <c r="M68">
        <v>48.509177999999999</v>
      </c>
      <c r="N68">
        <v>49.009602000000001</v>
      </c>
      <c r="O68">
        <v>49.582680000000003</v>
      </c>
      <c r="P68">
        <v>50.348796999999998</v>
      </c>
      <c r="Q68">
        <v>51.150725999999999</v>
      </c>
      <c r="R68">
        <v>51.844681000000001</v>
      </c>
      <c r="S68">
        <v>52.540646000000002</v>
      </c>
      <c r="T68">
        <v>53.319443</v>
      </c>
      <c r="U68">
        <v>54.194930999999997</v>
      </c>
      <c r="V68">
        <v>55.171546999999997</v>
      </c>
      <c r="W68">
        <v>56.197688999999997</v>
      </c>
      <c r="X68">
        <v>57.314678000000001</v>
      </c>
      <c r="Y68">
        <v>58.420783999999998</v>
      </c>
      <c r="Z68">
        <v>59.565468000000003</v>
      </c>
      <c r="AA68">
        <v>60.742359</v>
      </c>
      <c r="AB68">
        <v>61.948818000000003</v>
      </c>
      <c r="AC68">
        <v>63.150246000000003</v>
      </c>
      <c r="AD68">
        <v>64.407889999999995</v>
      </c>
      <c r="AE68">
        <v>65.735016000000002</v>
      </c>
      <c r="AF68">
        <v>67.125388999999998</v>
      </c>
      <c r="AG68">
        <v>68.572693000000001</v>
      </c>
      <c r="AH68">
        <v>70.094299000000007</v>
      </c>
      <c r="AI68" s="32">
        <v>1.4E-2</v>
      </c>
    </row>
    <row r="69" spans="1:35">
      <c r="A69" t="s">
        <v>358</v>
      </c>
      <c r="B69" t="s">
        <v>2909</v>
      </c>
      <c r="C69" t="s">
        <v>2910</v>
      </c>
      <c r="D69" t="s">
        <v>273</v>
      </c>
      <c r="F69">
        <v>1.0062629999999999</v>
      </c>
      <c r="G69">
        <v>1.0441499999999999</v>
      </c>
      <c r="H69">
        <v>1.0762890000000001</v>
      </c>
      <c r="I69">
        <v>1.1045970000000001</v>
      </c>
      <c r="J69">
        <v>1.1287959999999999</v>
      </c>
      <c r="K69">
        <v>1.1493180000000001</v>
      </c>
      <c r="L69">
        <v>1.1671069999999999</v>
      </c>
      <c r="M69">
        <v>1.1826779999999999</v>
      </c>
      <c r="N69">
        <v>1.1963220000000001</v>
      </c>
      <c r="O69">
        <v>1.208356</v>
      </c>
      <c r="P69">
        <v>1.219001</v>
      </c>
      <c r="Q69">
        <v>1.2284360000000001</v>
      </c>
      <c r="R69">
        <v>1.2368399999999999</v>
      </c>
      <c r="S69">
        <v>1.2443679999999999</v>
      </c>
      <c r="T69">
        <v>1.2511509999999999</v>
      </c>
      <c r="U69">
        <v>1.2572989999999999</v>
      </c>
      <c r="V69">
        <v>1.2629079999999999</v>
      </c>
      <c r="W69">
        <v>1.2680560000000001</v>
      </c>
      <c r="X69">
        <v>1.2728120000000001</v>
      </c>
      <c r="Y69">
        <v>1.2772349999999999</v>
      </c>
      <c r="Z69">
        <v>1.281374</v>
      </c>
      <c r="AA69">
        <v>1.285269</v>
      </c>
      <c r="AB69">
        <v>1.2889569999999999</v>
      </c>
      <c r="AC69">
        <v>1.2924690000000001</v>
      </c>
      <c r="AD69">
        <v>1.2958289999999999</v>
      </c>
      <c r="AE69">
        <v>1.299059</v>
      </c>
      <c r="AF69">
        <v>1.302179</v>
      </c>
      <c r="AG69">
        <v>1.3052029999999999</v>
      </c>
      <c r="AH69">
        <v>1.3081449999999999</v>
      </c>
      <c r="AI69" s="32">
        <v>8.9999999999999993E-3</v>
      </c>
    </row>
    <row r="70" spans="1:35">
      <c r="A70" t="s">
        <v>2796</v>
      </c>
      <c r="B70" t="s">
        <v>2911</v>
      </c>
      <c r="C70" t="s">
        <v>2912</v>
      </c>
      <c r="D70" t="s">
        <v>273</v>
      </c>
      <c r="F70">
        <v>2.2818999999999998</v>
      </c>
      <c r="G70">
        <v>2.3426399999999998</v>
      </c>
      <c r="H70">
        <v>2.4650479999999999</v>
      </c>
      <c r="I70">
        <v>2.5995650000000001</v>
      </c>
      <c r="J70">
        <v>2.734801</v>
      </c>
      <c r="K70">
        <v>2.8735569999999999</v>
      </c>
      <c r="L70">
        <v>3.0144679999999999</v>
      </c>
      <c r="M70">
        <v>3.1632699999999998</v>
      </c>
      <c r="N70">
        <v>3.3243580000000001</v>
      </c>
      <c r="O70">
        <v>3.4972789999999998</v>
      </c>
      <c r="P70">
        <v>3.6855220000000002</v>
      </c>
      <c r="Q70">
        <v>3.8840870000000001</v>
      </c>
      <c r="R70">
        <v>4.0934869999999997</v>
      </c>
      <c r="S70">
        <v>4.3137239999999997</v>
      </c>
      <c r="T70">
        <v>4.5410490000000001</v>
      </c>
      <c r="U70">
        <v>4.7785919999999997</v>
      </c>
      <c r="V70">
        <v>5.0267689999999998</v>
      </c>
      <c r="W70">
        <v>5.2857289999999999</v>
      </c>
      <c r="X70">
        <v>5.555498</v>
      </c>
      <c r="Y70">
        <v>5.8253459999999997</v>
      </c>
      <c r="Z70">
        <v>6.1047849999999997</v>
      </c>
      <c r="AA70">
        <v>6.3940640000000002</v>
      </c>
      <c r="AB70">
        <v>6.693174</v>
      </c>
      <c r="AC70">
        <v>7.0021630000000004</v>
      </c>
      <c r="AD70">
        <v>7.3102840000000002</v>
      </c>
      <c r="AE70">
        <v>7.6272060000000002</v>
      </c>
      <c r="AF70">
        <v>7.9528179999999997</v>
      </c>
      <c r="AG70">
        <v>8.2870039999999996</v>
      </c>
      <c r="AH70">
        <v>8.6297200000000007</v>
      </c>
      <c r="AI70" s="32">
        <v>4.9000000000000002E-2</v>
      </c>
    </row>
    <row r="71" spans="1:35">
      <c r="A71" t="s">
        <v>2799</v>
      </c>
      <c r="B71" t="s">
        <v>2913</v>
      </c>
      <c r="C71" t="s">
        <v>2914</v>
      </c>
      <c r="D71" t="s">
        <v>273</v>
      </c>
      <c r="F71">
        <v>21.343447000000001</v>
      </c>
      <c r="G71">
        <v>23.328316000000001</v>
      </c>
      <c r="H71">
        <v>25.259329000000001</v>
      </c>
      <c r="I71">
        <v>26.844503</v>
      </c>
      <c r="J71">
        <v>28.220020000000002</v>
      </c>
      <c r="K71">
        <v>29.476091</v>
      </c>
      <c r="L71">
        <v>30.638822999999999</v>
      </c>
      <c r="M71">
        <v>31.743164</v>
      </c>
      <c r="N71">
        <v>32.806507000000003</v>
      </c>
      <c r="O71">
        <v>33.836029000000003</v>
      </c>
      <c r="P71">
        <v>34.844954999999999</v>
      </c>
      <c r="Q71">
        <v>35.848754999999997</v>
      </c>
      <c r="R71">
        <v>36.846347999999999</v>
      </c>
      <c r="S71">
        <v>37.830382999999998</v>
      </c>
      <c r="T71">
        <v>38.820450000000001</v>
      </c>
      <c r="U71">
        <v>39.828896</v>
      </c>
      <c r="V71">
        <v>40.849742999999997</v>
      </c>
      <c r="W71">
        <v>41.884875999999998</v>
      </c>
      <c r="X71">
        <v>42.945388999999999</v>
      </c>
      <c r="Y71">
        <v>44.021434999999997</v>
      </c>
      <c r="Z71">
        <v>45.112003000000001</v>
      </c>
      <c r="AA71">
        <v>46.216866000000003</v>
      </c>
      <c r="AB71">
        <v>47.334282000000002</v>
      </c>
      <c r="AC71">
        <v>48.465243999999998</v>
      </c>
      <c r="AD71">
        <v>49.616309999999999</v>
      </c>
      <c r="AE71">
        <v>50.789515999999999</v>
      </c>
      <c r="AF71">
        <v>51.988506000000001</v>
      </c>
      <c r="AG71">
        <v>53.218521000000003</v>
      </c>
      <c r="AH71">
        <v>54.480499000000002</v>
      </c>
      <c r="AI71" s="32">
        <v>3.4000000000000002E-2</v>
      </c>
    </row>
    <row r="72" spans="1:35">
      <c r="A72" t="s">
        <v>2802</v>
      </c>
      <c r="B72" t="s">
        <v>2915</v>
      </c>
      <c r="C72" t="s">
        <v>2916</v>
      </c>
      <c r="D72" t="s">
        <v>273</v>
      </c>
      <c r="F72">
        <v>4.273352</v>
      </c>
      <c r="G72">
        <v>4.4791809999999996</v>
      </c>
      <c r="H72">
        <v>4.6452540000000004</v>
      </c>
      <c r="I72">
        <v>4.7855220000000003</v>
      </c>
      <c r="J72">
        <v>4.8974130000000002</v>
      </c>
      <c r="K72">
        <v>4.9908710000000003</v>
      </c>
      <c r="L72">
        <v>5.0685380000000002</v>
      </c>
      <c r="M72">
        <v>5.1330119999999999</v>
      </c>
      <c r="N72">
        <v>5.1861550000000003</v>
      </c>
      <c r="O72">
        <v>5.229876</v>
      </c>
      <c r="P72">
        <v>5.2663859999999998</v>
      </c>
      <c r="Q72">
        <v>5.2975640000000004</v>
      </c>
      <c r="R72">
        <v>5.3242719999999997</v>
      </c>
      <c r="S72">
        <v>5.3471760000000002</v>
      </c>
      <c r="T72">
        <v>5.3668380000000004</v>
      </c>
      <c r="U72">
        <v>5.3837380000000001</v>
      </c>
      <c r="V72">
        <v>5.398288</v>
      </c>
      <c r="W72">
        <v>5.4108229999999997</v>
      </c>
      <c r="X72">
        <v>5.4216280000000001</v>
      </c>
      <c r="Y72">
        <v>5.4309770000000004</v>
      </c>
      <c r="Z72">
        <v>5.4390599999999996</v>
      </c>
      <c r="AA72">
        <v>5.4460730000000002</v>
      </c>
      <c r="AB72">
        <v>5.4522899999999996</v>
      </c>
      <c r="AC72">
        <v>5.4581390000000001</v>
      </c>
      <c r="AD72">
        <v>5.4639499999999996</v>
      </c>
      <c r="AE72">
        <v>5.4698690000000001</v>
      </c>
      <c r="AF72">
        <v>5.4759849999999997</v>
      </c>
      <c r="AG72">
        <v>5.4823639999999996</v>
      </c>
      <c r="AH72">
        <v>5.4890670000000004</v>
      </c>
      <c r="AI72" s="32">
        <v>8.9999999999999993E-3</v>
      </c>
    </row>
    <row r="73" spans="1:35">
      <c r="A73" t="s">
        <v>2805</v>
      </c>
      <c r="B73" t="s">
        <v>2917</v>
      </c>
      <c r="C73" t="s">
        <v>2918</v>
      </c>
      <c r="D73" t="s">
        <v>273</v>
      </c>
      <c r="F73">
        <v>1.375221</v>
      </c>
      <c r="G73">
        <v>1.4571829999999999</v>
      </c>
      <c r="H73">
        <v>1.532079</v>
      </c>
      <c r="I73">
        <v>1.599677</v>
      </c>
      <c r="J73">
        <v>1.6609389999999999</v>
      </c>
      <c r="K73">
        <v>1.716998</v>
      </c>
      <c r="L73">
        <v>1.7685759999999999</v>
      </c>
      <c r="M73">
        <v>1.8164849999999999</v>
      </c>
      <c r="N73">
        <v>1.861445</v>
      </c>
      <c r="O73">
        <v>1.9036090000000001</v>
      </c>
      <c r="P73">
        <v>1.9428510000000001</v>
      </c>
      <c r="Q73">
        <v>1.979757</v>
      </c>
      <c r="R73">
        <v>2.0146850000000001</v>
      </c>
      <c r="S73">
        <v>2.0465460000000002</v>
      </c>
      <c r="T73">
        <v>2.0765380000000002</v>
      </c>
      <c r="U73">
        <v>2.105925</v>
      </c>
      <c r="V73">
        <v>2.1345260000000001</v>
      </c>
      <c r="W73">
        <v>2.1616379999999999</v>
      </c>
      <c r="X73">
        <v>2.187468</v>
      </c>
      <c r="Y73">
        <v>2.2126380000000001</v>
      </c>
      <c r="Z73">
        <v>2.2373310000000002</v>
      </c>
      <c r="AA73">
        <v>2.2616049999999999</v>
      </c>
      <c r="AB73">
        <v>2.2854969999999999</v>
      </c>
      <c r="AC73">
        <v>2.309015</v>
      </c>
      <c r="AD73">
        <v>2.332131</v>
      </c>
      <c r="AE73">
        <v>2.3548879999999999</v>
      </c>
      <c r="AF73">
        <v>2.3775210000000002</v>
      </c>
      <c r="AG73">
        <v>2.4000759999999999</v>
      </c>
      <c r="AH73">
        <v>2.4225569999999998</v>
      </c>
      <c r="AI73" s="32">
        <v>0.02</v>
      </c>
    </row>
    <row r="74" spans="1:35">
      <c r="A74" t="s">
        <v>2808</v>
      </c>
      <c r="B74" t="s">
        <v>2919</v>
      </c>
      <c r="C74" t="s">
        <v>2920</v>
      </c>
      <c r="D74" t="s">
        <v>273</v>
      </c>
      <c r="F74">
        <v>5.6156360000000003</v>
      </c>
      <c r="G74">
        <v>5.721063</v>
      </c>
      <c r="H74">
        <v>5.844652</v>
      </c>
      <c r="I74">
        <v>5.9630590000000003</v>
      </c>
      <c r="J74">
        <v>6.0691499999999996</v>
      </c>
      <c r="K74">
        <v>6.1706940000000001</v>
      </c>
      <c r="L74">
        <v>6.2710540000000004</v>
      </c>
      <c r="M74">
        <v>6.3695250000000003</v>
      </c>
      <c r="N74">
        <v>6.4658889999999998</v>
      </c>
      <c r="O74">
        <v>6.5450280000000003</v>
      </c>
      <c r="P74">
        <v>6.5985740000000002</v>
      </c>
      <c r="Q74">
        <v>6.6477339999999998</v>
      </c>
      <c r="R74">
        <v>6.6966850000000004</v>
      </c>
      <c r="S74">
        <v>6.7442919999999997</v>
      </c>
      <c r="T74">
        <v>6.7915340000000004</v>
      </c>
      <c r="U74">
        <v>6.833717</v>
      </c>
      <c r="V74">
        <v>6.8710649999999998</v>
      </c>
      <c r="W74">
        <v>6.9078999999999997</v>
      </c>
      <c r="X74">
        <v>6.9470710000000002</v>
      </c>
      <c r="Y74">
        <v>6.9914050000000003</v>
      </c>
      <c r="Z74">
        <v>7.0396000000000001</v>
      </c>
      <c r="AA74">
        <v>7.0887419999999999</v>
      </c>
      <c r="AB74">
        <v>7.1380210000000002</v>
      </c>
      <c r="AC74">
        <v>7.185943</v>
      </c>
      <c r="AD74">
        <v>7.2306369999999998</v>
      </c>
      <c r="AE74">
        <v>7.2718730000000003</v>
      </c>
      <c r="AF74">
        <v>7.3117710000000002</v>
      </c>
      <c r="AG74">
        <v>7.3521929999999998</v>
      </c>
      <c r="AH74">
        <v>7.3943680000000001</v>
      </c>
      <c r="AI74" s="32">
        <v>0.01</v>
      </c>
    </row>
    <row r="75" spans="1:35">
      <c r="A75" t="s">
        <v>2811</v>
      </c>
      <c r="B75" t="s">
        <v>2921</v>
      </c>
      <c r="C75" t="s">
        <v>2922</v>
      </c>
      <c r="D75" t="s">
        <v>273</v>
      </c>
      <c r="F75">
        <v>0.63681100000000002</v>
      </c>
      <c r="G75">
        <v>0.61521599999999999</v>
      </c>
      <c r="H75">
        <v>0.63014599999999998</v>
      </c>
      <c r="I75">
        <v>0.64219700000000002</v>
      </c>
      <c r="J75">
        <v>0.65244100000000005</v>
      </c>
      <c r="K75">
        <v>0.66163000000000005</v>
      </c>
      <c r="L75">
        <v>0.67073499999999997</v>
      </c>
      <c r="M75">
        <v>0.67983400000000005</v>
      </c>
      <c r="N75">
        <v>0.68894900000000003</v>
      </c>
      <c r="O75">
        <v>0.69872299999999998</v>
      </c>
      <c r="P75">
        <v>0.70891099999999996</v>
      </c>
      <c r="Q75">
        <v>0.719198</v>
      </c>
      <c r="R75">
        <v>0.72959399999999996</v>
      </c>
      <c r="S75">
        <v>0.74011099999999996</v>
      </c>
      <c r="T75">
        <v>0.75076200000000004</v>
      </c>
      <c r="U75">
        <v>0.76155399999999995</v>
      </c>
      <c r="V75">
        <v>0.77249699999999999</v>
      </c>
      <c r="W75">
        <v>0.78360099999999999</v>
      </c>
      <c r="X75">
        <v>0.79486900000000005</v>
      </c>
      <c r="Y75">
        <v>0.80631200000000003</v>
      </c>
      <c r="Z75">
        <v>0.81793700000000003</v>
      </c>
      <c r="AA75">
        <v>0.82974300000000001</v>
      </c>
      <c r="AB75">
        <v>0.84174700000000002</v>
      </c>
      <c r="AC75">
        <v>0.85394800000000004</v>
      </c>
      <c r="AD75">
        <v>0.86635099999999998</v>
      </c>
      <c r="AE75">
        <v>0.87896399999999997</v>
      </c>
      <c r="AF75">
        <v>0.89179200000000003</v>
      </c>
      <c r="AG75">
        <v>0.90484100000000001</v>
      </c>
      <c r="AH75">
        <v>0.91811299999999996</v>
      </c>
      <c r="AI75" s="32">
        <v>1.2999999999999999E-2</v>
      </c>
    </row>
    <row r="76" spans="1:35">
      <c r="A76" t="s">
        <v>2814</v>
      </c>
      <c r="B76" t="s">
        <v>2923</v>
      </c>
      <c r="C76" t="s">
        <v>2924</v>
      </c>
      <c r="D76" t="s">
        <v>273</v>
      </c>
      <c r="F76">
        <v>6.5872E-2</v>
      </c>
      <c r="G76">
        <v>7.6454999999999995E-2</v>
      </c>
      <c r="H76">
        <v>8.6470000000000005E-2</v>
      </c>
      <c r="I76">
        <v>9.5138E-2</v>
      </c>
      <c r="J76">
        <v>0.102715</v>
      </c>
      <c r="K76">
        <v>0.109502</v>
      </c>
      <c r="L76">
        <v>0.115657</v>
      </c>
      <c r="M76">
        <v>0.12130299999999999</v>
      </c>
      <c r="N76">
        <v>0.12654799999999999</v>
      </c>
      <c r="O76">
        <v>0.13158</v>
      </c>
      <c r="P76">
        <v>0.136382</v>
      </c>
      <c r="Q76">
        <v>0.14097000000000001</v>
      </c>
      <c r="R76">
        <v>0.145394</v>
      </c>
      <c r="S76">
        <v>0.149704</v>
      </c>
      <c r="T76">
        <v>0.15374499999999999</v>
      </c>
      <c r="U76">
        <v>0.15770600000000001</v>
      </c>
      <c r="V76">
        <v>0.16161400000000001</v>
      </c>
      <c r="W76">
        <v>0.16548399999999999</v>
      </c>
      <c r="X76">
        <v>0.16933799999999999</v>
      </c>
      <c r="Y76">
        <v>0.17303499999999999</v>
      </c>
      <c r="Z76">
        <v>0.176734</v>
      </c>
      <c r="AA76">
        <v>0.180452</v>
      </c>
      <c r="AB76">
        <v>0.184201</v>
      </c>
      <c r="AC76">
        <v>0.18798899999999999</v>
      </c>
      <c r="AD76">
        <v>0.191688</v>
      </c>
      <c r="AE76">
        <v>0.19542999999999999</v>
      </c>
      <c r="AF76">
        <v>0.19922300000000001</v>
      </c>
      <c r="AG76">
        <v>0.203068</v>
      </c>
      <c r="AH76">
        <v>0.20696800000000001</v>
      </c>
      <c r="AI76" s="32">
        <v>4.2000000000000003E-2</v>
      </c>
    </row>
    <row r="77" spans="1:35">
      <c r="A77" t="s">
        <v>372</v>
      </c>
      <c r="B77" t="s">
        <v>2925</v>
      </c>
      <c r="C77" t="s">
        <v>2926</v>
      </c>
      <c r="D77" t="s">
        <v>273</v>
      </c>
      <c r="F77">
        <v>14.291022999999999</v>
      </c>
      <c r="G77">
        <v>15.403852000000001</v>
      </c>
      <c r="H77">
        <v>16.466524</v>
      </c>
      <c r="I77">
        <v>17.484112</v>
      </c>
      <c r="J77">
        <v>18.438578</v>
      </c>
      <c r="K77">
        <v>19.337043999999999</v>
      </c>
      <c r="L77">
        <v>20.187798000000001</v>
      </c>
      <c r="M77">
        <v>20.994629</v>
      </c>
      <c r="N77">
        <v>21.758624999999999</v>
      </c>
      <c r="O77">
        <v>22.490202</v>
      </c>
      <c r="P77">
        <v>23.192791</v>
      </c>
      <c r="Q77">
        <v>23.867598000000001</v>
      </c>
      <c r="R77">
        <v>24.519058000000001</v>
      </c>
      <c r="S77">
        <v>25.152920000000002</v>
      </c>
      <c r="T77">
        <v>25.769638</v>
      </c>
      <c r="U77">
        <v>26.36647</v>
      </c>
      <c r="V77">
        <v>26.945543000000001</v>
      </c>
      <c r="W77">
        <v>27.511816</v>
      </c>
      <c r="X77">
        <v>28.072358999999999</v>
      </c>
      <c r="Y77">
        <v>28.633461</v>
      </c>
      <c r="Z77">
        <v>29.194868</v>
      </c>
      <c r="AA77">
        <v>29.751711</v>
      </c>
      <c r="AB77">
        <v>30.298272999999998</v>
      </c>
      <c r="AC77">
        <v>30.82856</v>
      </c>
      <c r="AD77">
        <v>31.342054000000001</v>
      </c>
      <c r="AE77">
        <v>31.842524000000001</v>
      </c>
      <c r="AF77">
        <v>32.328381</v>
      </c>
      <c r="AG77">
        <v>32.794552000000003</v>
      </c>
      <c r="AH77">
        <v>33.235858999999998</v>
      </c>
      <c r="AI77" s="32">
        <v>3.1E-2</v>
      </c>
    </row>
    <row r="78" spans="1:35">
      <c r="A78" t="s">
        <v>2819</v>
      </c>
      <c r="B78" t="s">
        <v>2927</v>
      </c>
      <c r="C78" t="s">
        <v>2928</v>
      </c>
      <c r="D78" t="s">
        <v>273</v>
      </c>
      <c r="F78">
        <v>1.729398</v>
      </c>
      <c r="G78">
        <v>1.9405060000000001</v>
      </c>
      <c r="H78">
        <v>2.1560890000000001</v>
      </c>
      <c r="I78">
        <v>2.37439</v>
      </c>
      <c r="J78">
        <v>2.5902090000000002</v>
      </c>
      <c r="K78">
        <v>2.7969189999999999</v>
      </c>
      <c r="L78">
        <v>2.9946679999999999</v>
      </c>
      <c r="M78">
        <v>3.1840839999999999</v>
      </c>
      <c r="N78">
        <v>3.365723</v>
      </c>
      <c r="O78">
        <v>3.5399889999999998</v>
      </c>
      <c r="P78">
        <v>3.7074400000000001</v>
      </c>
      <c r="Q78">
        <v>3.868322</v>
      </c>
      <c r="R78">
        <v>4.0227149999999998</v>
      </c>
      <c r="S78">
        <v>4.1717719999999998</v>
      </c>
      <c r="T78">
        <v>4.3170520000000003</v>
      </c>
      <c r="U78">
        <v>4.4608340000000002</v>
      </c>
      <c r="V78">
        <v>4.6034769999999998</v>
      </c>
      <c r="W78">
        <v>4.7450979999999996</v>
      </c>
      <c r="X78">
        <v>4.8857530000000002</v>
      </c>
      <c r="Y78">
        <v>5.0255089999999996</v>
      </c>
      <c r="Z78">
        <v>5.164409</v>
      </c>
      <c r="AA78">
        <v>5.3025580000000003</v>
      </c>
      <c r="AB78">
        <v>5.4398660000000003</v>
      </c>
      <c r="AC78">
        <v>5.5762869999999998</v>
      </c>
      <c r="AD78">
        <v>5.7117120000000003</v>
      </c>
      <c r="AE78">
        <v>5.8460159999999997</v>
      </c>
      <c r="AF78">
        <v>5.9790609999999997</v>
      </c>
      <c r="AG78">
        <v>6.1107060000000004</v>
      </c>
      <c r="AH78">
        <v>6.2408289999999997</v>
      </c>
      <c r="AI78" s="32">
        <v>4.7E-2</v>
      </c>
    </row>
    <row r="79" spans="1:35">
      <c r="A79" t="s">
        <v>2822</v>
      </c>
      <c r="B79" t="s">
        <v>2929</v>
      </c>
      <c r="C79" t="s">
        <v>2930</v>
      </c>
      <c r="D79" t="s">
        <v>273</v>
      </c>
      <c r="F79">
        <v>10.97953</v>
      </c>
      <c r="G79">
        <v>11.478201</v>
      </c>
      <c r="H79">
        <v>11.913265000000001</v>
      </c>
      <c r="I79">
        <v>12.294639</v>
      </c>
      <c r="J79">
        <v>12.627687999999999</v>
      </c>
      <c r="K79">
        <v>12.920790999999999</v>
      </c>
      <c r="L79">
        <v>13.179679999999999</v>
      </c>
      <c r="M79">
        <v>13.408682000000001</v>
      </c>
      <c r="N79">
        <v>13.611603000000001</v>
      </c>
      <c r="O79">
        <v>13.793385000000001</v>
      </c>
      <c r="P79">
        <v>13.957406000000001</v>
      </c>
      <c r="Q79">
        <v>14.106166999999999</v>
      </c>
      <c r="R79">
        <v>14.242005000000001</v>
      </c>
      <c r="S79">
        <v>14.366897</v>
      </c>
      <c r="T79">
        <v>14.481479999999999</v>
      </c>
      <c r="U79">
        <v>14.587826</v>
      </c>
      <c r="V79">
        <v>14.687233000000001</v>
      </c>
      <c r="W79">
        <v>14.780568000000001</v>
      </c>
      <c r="X79">
        <v>14.868819999999999</v>
      </c>
      <c r="Y79">
        <v>14.951580999999999</v>
      </c>
      <c r="Z79">
        <v>15.030099999999999</v>
      </c>
      <c r="AA79">
        <v>15.104990000000001</v>
      </c>
      <c r="AB79">
        <v>15.176742000000001</v>
      </c>
      <c r="AC79">
        <v>15.245628</v>
      </c>
      <c r="AD79">
        <v>15.310263000000001</v>
      </c>
      <c r="AE79">
        <v>15.372285</v>
      </c>
      <c r="AF79">
        <v>15.432404999999999</v>
      </c>
      <c r="AG79">
        <v>15.490957999999999</v>
      </c>
      <c r="AH79">
        <v>15.548268</v>
      </c>
      <c r="AI79" s="32">
        <v>1.2999999999999999E-2</v>
      </c>
    </row>
    <row r="80" spans="1:35">
      <c r="A80" t="s">
        <v>2825</v>
      </c>
      <c r="B80" t="s">
        <v>2931</v>
      </c>
      <c r="C80" t="s">
        <v>2932</v>
      </c>
      <c r="D80" t="s">
        <v>273</v>
      </c>
      <c r="F80">
        <v>1.034492</v>
      </c>
      <c r="G80">
        <v>0.99601099999999998</v>
      </c>
      <c r="H80">
        <v>0.96615300000000004</v>
      </c>
      <c r="I80">
        <v>0.94137499999999996</v>
      </c>
      <c r="J80">
        <v>0.91805400000000004</v>
      </c>
      <c r="K80">
        <v>0.89600199999999997</v>
      </c>
      <c r="L80">
        <v>0.87472399999999995</v>
      </c>
      <c r="M80">
        <v>0.85463800000000001</v>
      </c>
      <c r="N80">
        <v>0.83557300000000001</v>
      </c>
      <c r="O80">
        <v>0.81794</v>
      </c>
      <c r="P80">
        <v>0.80143900000000001</v>
      </c>
      <c r="Q80">
        <v>0.785694</v>
      </c>
      <c r="R80">
        <v>0.77058400000000005</v>
      </c>
      <c r="S80">
        <v>0.75597400000000003</v>
      </c>
      <c r="T80">
        <v>0.74202599999999996</v>
      </c>
      <c r="U80">
        <v>0.728599</v>
      </c>
      <c r="V80">
        <v>0.71566300000000005</v>
      </c>
      <c r="W80">
        <v>0.70325800000000005</v>
      </c>
      <c r="X80">
        <v>0.69134799999999996</v>
      </c>
      <c r="Y80">
        <v>0.67998099999999995</v>
      </c>
      <c r="Z80">
        <v>0.66904200000000003</v>
      </c>
      <c r="AA80">
        <v>0.65848600000000002</v>
      </c>
      <c r="AB80">
        <v>0.64829400000000004</v>
      </c>
      <c r="AC80">
        <v>0.63843799999999995</v>
      </c>
      <c r="AD80">
        <v>0.62902999999999998</v>
      </c>
      <c r="AE80">
        <v>0.61994700000000003</v>
      </c>
      <c r="AF80">
        <v>0.61114500000000005</v>
      </c>
      <c r="AG80">
        <v>0.60261200000000004</v>
      </c>
      <c r="AH80">
        <v>0.59433100000000005</v>
      </c>
      <c r="AI80" s="32">
        <v>-0.02</v>
      </c>
    </row>
    <row r="81" spans="1:35">
      <c r="A81" t="s">
        <v>366</v>
      </c>
      <c r="B81" t="s">
        <v>2933</v>
      </c>
      <c r="C81" t="s">
        <v>2934</v>
      </c>
      <c r="D81" t="s">
        <v>273</v>
      </c>
      <c r="F81">
        <v>2.056041</v>
      </c>
      <c r="G81">
        <v>2.2239300000000002</v>
      </c>
      <c r="H81">
        <v>2.3859140000000001</v>
      </c>
      <c r="I81">
        <v>2.5383819999999999</v>
      </c>
      <c r="J81">
        <v>2.6863220000000001</v>
      </c>
      <c r="K81">
        <v>2.8267340000000001</v>
      </c>
      <c r="L81">
        <v>2.9619110000000002</v>
      </c>
      <c r="M81">
        <v>3.0936409999999999</v>
      </c>
      <c r="N81">
        <v>3.224078</v>
      </c>
      <c r="O81">
        <v>3.35331</v>
      </c>
      <c r="P81">
        <v>3.4810599999999998</v>
      </c>
      <c r="Q81">
        <v>3.6073309999999998</v>
      </c>
      <c r="R81">
        <v>3.7324109999999999</v>
      </c>
      <c r="S81">
        <v>3.856554</v>
      </c>
      <c r="T81">
        <v>3.9815369999999999</v>
      </c>
      <c r="U81">
        <v>4.1063970000000003</v>
      </c>
      <c r="V81">
        <v>4.2310189999999999</v>
      </c>
      <c r="W81">
        <v>4.3554599999999999</v>
      </c>
      <c r="X81">
        <v>4.4799889999999998</v>
      </c>
      <c r="Y81">
        <v>4.6060540000000003</v>
      </c>
      <c r="Z81">
        <v>4.7324640000000002</v>
      </c>
      <c r="AA81">
        <v>4.8590929999999997</v>
      </c>
      <c r="AB81">
        <v>4.9859879999999999</v>
      </c>
      <c r="AC81">
        <v>5.113321</v>
      </c>
      <c r="AD81">
        <v>5.2422110000000002</v>
      </c>
      <c r="AE81">
        <v>5.3715659999999996</v>
      </c>
      <c r="AF81">
        <v>5.5012590000000001</v>
      </c>
      <c r="AG81">
        <v>5.6312749999999996</v>
      </c>
      <c r="AH81">
        <v>5.7617219999999998</v>
      </c>
      <c r="AI81" s="32">
        <v>3.6999999999999998E-2</v>
      </c>
    </row>
    <row r="82" spans="1:35">
      <c r="A82" t="s">
        <v>2830</v>
      </c>
      <c r="B82" t="s">
        <v>2935</v>
      </c>
      <c r="C82" t="s">
        <v>2936</v>
      </c>
      <c r="D82" t="s">
        <v>273</v>
      </c>
      <c r="F82">
        <v>1.315159</v>
      </c>
      <c r="G82">
        <v>1.3515710000000001</v>
      </c>
      <c r="H82">
        <v>1.401203</v>
      </c>
      <c r="I82">
        <v>1.448269</v>
      </c>
      <c r="J82">
        <v>1.490272</v>
      </c>
      <c r="K82">
        <v>1.528861</v>
      </c>
      <c r="L82">
        <v>1.5658209999999999</v>
      </c>
      <c r="M82">
        <v>1.6010279999999999</v>
      </c>
      <c r="N82">
        <v>1.632976</v>
      </c>
      <c r="O82">
        <v>1.661187</v>
      </c>
      <c r="P82">
        <v>1.687252</v>
      </c>
      <c r="Q82">
        <v>1.71123</v>
      </c>
      <c r="R82">
        <v>1.7331449999999999</v>
      </c>
      <c r="S82">
        <v>1.75302</v>
      </c>
      <c r="T82">
        <v>1.770937</v>
      </c>
      <c r="U82">
        <v>1.787161</v>
      </c>
      <c r="V82">
        <v>1.801885</v>
      </c>
      <c r="W82">
        <v>1.815293</v>
      </c>
      <c r="X82">
        <v>1.827555</v>
      </c>
      <c r="Y82">
        <v>1.8388009999999999</v>
      </c>
      <c r="Z82">
        <v>1.849121</v>
      </c>
      <c r="AA82">
        <v>1.8585959999999999</v>
      </c>
      <c r="AB82">
        <v>1.8672869999999999</v>
      </c>
      <c r="AC82">
        <v>1.8752530000000001</v>
      </c>
      <c r="AD82">
        <v>1.8825810000000001</v>
      </c>
      <c r="AE82">
        <v>1.8892880000000001</v>
      </c>
      <c r="AF82">
        <v>1.8954009999999999</v>
      </c>
      <c r="AG82">
        <v>1.900908</v>
      </c>
      <c r="AH82">
        <v>1.9058569999999999</v>
      </c>
      <c r="AI82" s="32">
        <v>1.2999999999999999E-2</v>
      </c>
    </row>
    <row r="83" spans="1:35">
      <c r="A83" t="s">
        <v>2833</v>
      </c>
      <c r="B83" t="s">
        <v>2937</v>
      </c>
      <c r="C83" t="s">
        <v>2938</v>
      </c>
      <c r="D83" t="s">
        <v>273</v>
      </c>
      <c r="F83">
        <v>1.3873660000000001</v>
      </c>
      <c r="G83">
        <v>1.5061150000000001</v>
      </c>
      <c r="H83">
        <v>1.6128100000000001</v>
      </c>
      <c r="I83">
        <v>1.7258629999999999</v>
      </c>
      <c r="J83">
        <v>1.854373</v>
      </c>
      <c r="K83">
        <v>1.978618</v>
      </c>
      <c r="L83">
        <v>2.0982919999999998</v>
      </c>
      <c r="M83">
        <v>2.212968</v>
      </c>
      <c r="N83">
        <v>2.3225889999999998</v>
      </c>
      <c r="O83">
        <v>2.4248690000000002</v>
      </c>
      <c r="P83">
        <v>2.5281760000000002</v>
      </c>
      <c r="Q83">
        <v>2.6335980000000001</v>
      </c>
      <c r="R83">
        <v>2.7414800000000001</v>
      </c>
      <c r="S83">
        <v>2.8521390000000002</v>
      </c>
      <c r="T83">
        <v>2.9651719999999999</v>
      </c>
      <c r="U83">
        <v>3.081699</v>
      </c>
      <c r="V83">
        <v>3.2019039999999999</v>
      </c>
      <c r="W83">
        <v>3.3258559999999999</v>
      </c>
      <c r="X83">
        <v>3.4535149999999999</v>
      </c>
      <c r="Y83">
        <v>3.585645</v>
      </c>
      <c r="Z83">
        <v>3.7219479999999998</v>
      </c>
      <c r="AA83">
        <v>3.8624550000000002</v>
      </c>
      <c r="AB83">
        <v>4.0071919999999999</v>
      </c>
      <c r="AC83">
        <v>4.1561370000000002</v>
      </c>
      <c r="AD83">
        <v>4.3064840000000002</v>
      </c>
      <c r="AE83">
        <v>4.4612210000000001</v>
      </c>
      <c r="AF83">
        <v>4.620444</v>
      </c>
      <c r="AG83">
        <v>4.7842510000000003</v>
      </c>
      <c r="AH83">
        <v>4.9525699999999997</v>
      </c>
      <c r="AI83" s="32">
        <v>4.5999999999999999E-2</v>
      </c>
    </row>
    <row r="84" spans="1:35">
      <c r="A84" t="s">
        <v>2868</v>
      </c>
      <c r="B84" t="s">
        <v>2939</v>
      </c>
      <c r="C84" t="s">
        <v>2940</v>
      </c>
      <c r="D84" t="s">
        <v>273</v>
      </c>
      <c r="F84">
        <v>33.362082999999998</v>
      </c>
      <c r="G84">
        <v>33.291046000000001</v>
      </c>
      <c r="H84">
        <v>33.543773999999999</v>
      </c>
      <c r="I84">
        <v>33.943812999999999</v>
      </c>
      <c r="J84">
        <v>34.447868</v>
      </c>
      <c r="K84">
        <v>34.956932000000002</v>
      </c>
      <c r="L84">
        <v>35.476719000000003</v>
      </c>
      <c r="M84">
        <v>35.983359999999998</v>
      </c>
      <c r="N84">
        <v>36.478530999999997</v>
      </c>
      <c r="O84">
        <v>36.997509000000001</v>
      </c>
      <c r="P84">
        <v>37.577545000000001</v>
      </c>
      <c r="Q84">
        <v>38.168385000000001</v>
      </c>
      <c r="R84">
        <v>38.726424999999999</v>
      </c>
      <c r="S84">
        <v>39.286076000000001</v>
      </c>
      <c r="T84">
        <v>39.871765000000003</v>
      </c>
      <c r="U84">
        <v>40.487602000000003</v>
      </c>
      <c r="V84">
        <v>41.134417999999997</v>
      </c>
      <c r="W84">
        <v>41.797691</v>
      </c>
      <c r="X84">
        <v>42.491652999999999</v>
      </c>
      <c r="Y84">
        <v>43.184508999999998</v>
      </c>
      <c r="Z84">
        <v>43.892471</v>
      </c>
      <c r="AA84">
        <v>44.611888999999998</v>
      </c>
      <c r="AB84">
        <v>45.339897000000001</v>
      </c>
      <c r="AC84">
        <v>46.064582999999999</v>
      </c>
      <c r="AD84">
        <v>46.800407</v>
      </c>
      <c r="AE84">
        <v>47.554264000000003</v>
      </c>
      <c r="AF84">
        <v>48.323734000000002</v>
      </c>
      <c r="AG84">
        <v>49.105536999999998</v>
      </c>
      <c r="AH84">
        <v>49.902842999999997</v>
      </c>
      <c r="AI84" s="32">
        <v>1.4E-2</v>
      </c>
    </row>
    <row r="85" spans="1:35">
      <c r="A85" t="s">
        <v>2903</v>
      </c>
      <c r="B85" t="s">
        <v>2941</v>
      </c>
      <c r="C85" t="s">
        <v>2940</v>
      </c>
      <c r="D85" t="s">
        <v>273</v>
      </c>
      <c r="F85">
        <v>83.452560000000005</v>
      </c>
      <c r="G85">
        <v>87.040908999999999</v>
      </c>
      <c r="H85">
        <v>91.019249000000002</v>
      </c>
      <c r="I85">
        <v>94.816528000000005</v>
      </c>
      <c r="J85">
        <v>98.465987999999996</v>
      </c>
      <c r="K85">
        <v>101.86409</v>
      </c>
      <c r="L85">
        <v>105.071213</v>
      </c>
      <c r="M85">
        <v>108.08477000000001</v>
      </c>
      <c r="N85">
        <v>110.938408</v>
      </c>
      <c r="O85">
        <v>113.716522</v>
      </c>
      <c r="P85">
        <v>116.52939600000001</v>
      </c>
      <c r="Q85">
        <v>119.30880000000001</v>
      </c>
      <c r="R85">
        <v>121.966949</v>
      </c>
      <c r="S85">
        <v>124.580147</v>
      </c>
      <c r="T85">
        <v>127.227577</v>
      </c>
      <c r="U85">
        <v>129.93373099999999</v>
      </c>
      <c r="V85">
        <v>132.70126300000001</v>
      </c>
      <c r="W85">
        <v>135.505447</v>
      </c>
      <c r="X85">
        <v>138.39643899999999</v>
      </c>
      <c r="Y85">
        <v>141.29568499999999</v>
      </c>
      <c r="Z85">
        <v>144.24375900000001</v>
      </c>
      <c r="AA85">
        <v>147.23117099999999</v>
      </c>
      <c r="AB85">
        <v>150.25071700000001</v>
      </c>
      <c r="AC85">
        <v>153.27423099999999</v>
      </c>
      <c r="AD85">
        <v>156.33902</v>
      </c>
      <c r="AE85">
        <v>159.47041300000001</v>
      </c>
      <c r="AF85">
        <v>162.66952499999999</v>
      </c>
      <c r="AG85">
        <v>165.93566899999999</v>
      </c>
      <c r="AH85">
        <v>169.28036499999999</v>
      </c>
      <c r="AI85" s="32">
        <v>2.5999999999999999E-2</v>
      </c>
    </row>
    <row r="86" spans="1:35">
      <c r="A86" t="s">
        <v>114</v>
      </c>
      <c r="B86" t="s">
        <v>2942</v>
      </c>
      <c r="C86" t="s">
        <v>2940</v>
      </c>
      <c r="D86" t="s">
        <v>273</v>
      </c>
      <c r="F86">
        <v>116.81465900000001</v>
      </c>
      <c r="G86">
        <v>120.331947</v>
      </c>
      <c r="H86">
        <v>124.563034</v>
      </c>
      <c r="I86">
        <v>128.76033000000001</v>
      </c>
      <c r="J86">
        <v>132.91386399999999</v>
      </c>
      <c r="K86">
        <v>136.820999</v>
      </c>
      <c r="L86">
        <v>140.54792800000001</v>
      </c>
      <c r="M86">
        <v>144.06811500000001</v>
      </c>
      <c r="N86">
        <v>147.41693100000001</v>
      </c>
      <c r="O86">
        <v>150.71400499999999</v>
      </c>
      <c r="P86">
        <v>154.10694899999999</v>
      </c>
      <c r="Q86">
        <v>157.47714199999999</v>
      </c>
      <c r="R86">
        <v>160.69338999999999</v>
      </c>
      <c r="S86">
        <v>163.86622600000001</v>
      </c>
      <c r="T86">
        <v>167.09934999999999</v>
      </c>
      <c r="U86">
        <v>170.42132599999999</v>
      </c>
      <c r="V86">
        <v>173.835678</v>
      </c>
      <c r="W86">
        <v>177.303146</v>
      </c>
      <c r="X86">
        <v>180.888092</v>
      </c>
      <c r="Y86">
        <v>184.480209</v>
      </c>
      <c r="Z86">
        <v>188.13623000000001</v>
      </c>
      <c r="AA86">
        <v>191.843063</v>
      </c>
      <c r="AB86">
        <v>195.59063699999999</v>
      </c>
      <c r="AC86">
        <v>199.33880600000001</v>
      </c>
      <c r="AD86">
        <v>203.13940400000001</v>
      </c>
      <c r="AE86">
        <v>207.02465799999999</v>
      </c>
      <c r="AF86">
        <v>210.99328600000001</v>
      </c>
      <c r="AG86">
        <v>215.04122899999999</v>
      </c>
      <c r="AH86">
        <v>219.183167</v>
      </c>
      <c r="AI86" s="32">
        <v>2.3E-2</v>
      </c>
    </row>
    <row r="87" spans="1:35">
      <c r="A87" t="s">
        <v>116</v>
      </c>
    </row>
    <row r="88" spans="1:35">
      <c r="A88" t="s">
        <v>356</v>
      </c>
      <c r="B88" t="s">
        <v>2943</v>
      </c>
      <c r="C88" t="s">
        <v>2944</v>
      </c>
      <c r="D88" t="s">
        <v>273</v>
      </c>
      <c r="F88">
        <v>1173.034668</v>
      </c>
      <c r="G88">
        <v>1318.6945800000001</v>
      </c>
      <c r="H88">
        <v>1350.2619629999999</v>
      </c>
      <c r="I88">
        <v>1352.2789310000001</v>
      </c>
      <c r="J88">
        <v>1371.197754</v>
      </c>
      <c r="K88">
        <v>1389.149414</v>
      </c>
      <c r="L88">
        <v>1407.1179199999999</v>
      </c>
      <c r="M88">
        <v>1421.592529</v>
      </c>
      <c r="N88">
        <v>1433.0273440000001</v>
      </c>
      <c r="O88">
        <v>1446.8048100000001</v>
      </c>
      <c r="P88">
        <v>1468.513672</v>
      </c>
      <c r="Q88">
        <v>1491.042236</v>
      </c>
      <c r="R88">
        <v>1508.001831</v>
      </c>
      <c r="S88">
        <v>1524.5074460000001</v>
      </c>
      <c r="T88">
        <v>1544.2664789999999</v>
      </c>
      <c r="U88">
        <v>1567.9221190000001</v>
      </c>
      <c r="V88">
        <v>1595.6707759999999</v>
      </c>
      <c r="W88">
        <v>1625.223389</v>
      </c>
      <c r="X88">
        <v>1658.3792719999999</v>
      </c>
      <c r="Y88">
        <v>1690.6396480000001</v>
      </c>
      <c r="Z88">
        <v>1724.2036129999999</v>
      </c>
      <c r="AA88">
        <v>1758.7885739999999</v>
      </c>
      <c r="AB88">
        <v>1794.2814940000001</v>
      </c>
      <c r="AC88">
        <v>1829.1610109999999</v>
      </c>
      <c r="AD88">
        <v>1866.1365969999999</v>
      </c>
      <c r="AE88">
        <v>1905.77124</v>
      </c>
      <c r="AF88">
        <v>1947.779663</v>
      </c>
      <c r="AG88">
        <v>1991.880981</v>
      </c>
      <c r="AH88">
        <v>2038.8267820000001</v>
      </c>
      <c r="AI88" s="32">
        <v>0.02</v>
      </c>
    </row>
    <row r="89" spans="1:35">
      <c r="A89" t="s">
        <v>425</v>
      </c>
      <c r="B89" t="s">
        <v>2945</v>
      </c>
      <c r="C89" t="s">
        <v>2946</v>
      </c>
      <c r="D89" t="s">
        <v>273</v>
      </c>
      <c r="F89">
        <v>771.93774399999995</v>
      </c>
      <c r="G89">
        <v>826.14868200000001</v>
      </c>
      <c r="H89">
        <v>825.03100600000005</v>
      </c>
      <c r="I89">
        <v>821.41747999999995</v>
      </c>
      <c r="J89">
        <v>831.81805399999996</v>
      </c>
      <c r="K89">
        <v>841.58648700000003</v>
      </c>
      <c r="L89">
        <v>851.34570299999996</v>
      </c>
      <c r="M89">
        <v>858.87561000000005</v>
      </c>
      <c r="N89">
        <v>864.46972700000003</v>
      </c>
      <c r="O89">
        <v>871.53289800000005</v>
      </c>
      <c r="P89">
        <v>883.58019999999999</v>
      </c>
      <c r="Q89">
        <v>896.11834699999997</v>
      </c>
      <c r="R89">
        <v>905.12927200000001</v>
      </c>
      <c r="S89">
        <v>913.83673099999999</v>
      </c>
      <c r="T89">
        <v>924.56738299999995</v>
      </c>
      <c r="U89">
        <v>937.716858</v>
      </c>
      <c r="V89">
        <v>953.39996299999996</v>
      </c>
      <c r="W89">
        <v>970.17730700000004</v>
      </c>
      <c r="X89">
        <v>989.16076699999996</v>
      </c>
      <c r="Y89">
        <v>1007.538635</v>
      </c>
      <c r="Z89">
        <v>1026.6834719999999</v>
      </c>
      <c r="AA89">
        <v>1046.4167480000001</v>
      </c>
      <c r="AB89">
        <v>1066.6655270000001</v>
      </c>
      <c r="AC89">
        <v>1086.4807129999999</v>
      </c>
      <c r="AD89">
        <v>1107.5491939999999</v>
      </c>
      <c r="AE89">
        <v>1130.216553</v>
      </c>
      <c r="AF89">
        <v>1154.3011469999999</v>
      </c>
      <c r="AG89">
        <v>1179.6252440000001</v>
      </c>
      <c r="AH89">
        <v>1206.6517329999999</v>
      </c>
      <c r="AI89" s="32">
        <v>1.6E-2</v>
      </c>
    </row>
    <row r="90" spans="1:35">
      <c r="A90" t="s">
        <v>427</v>
      </c>
      <c r="B90" t="s">
        <v>2947</v>
      </c>
      <c r="C90" t="s">
        <v>2948</v>
      </c>
      <c r="D90" t="s">
        <v>273</v>
      </c>
      <c r="F90">
        <v>291.44287100000003</v>
      </c>
      <c r="G90">
        <v>376.62927200000001</v>
      </c>
      <c r="H90">
        <v>410.172821</v>
      </c>
      <c r="I90">
        <v>416.49899299999998</v>
      </c>
      <c r="J90">
        <v>423.612549</v>
      </c>
      <c r="K90">
        <v>430.48113999999998</v>
      </c>
      <c r="L90">
        <v>437.37762500000002</v>
      </c>
      <c r="M90">
        <v>443.32412699999998</v>
      </c>
      <c r="N90">
        <v>448.44000199999999</v>
      </c>
      <c r="O90">
        <v>454.22287</v>
      </c>
      <c r="P90">
        <v>462.25238000000002</v>
      </c>
      <c r="Q90">
        <v>470.542755</v>
      </c>
      <c r="R90">
        <v>477.288544</v>
      </c>
      <c r="S90">
        <v>483.92678799999999</v>
      </c>
      <c r="T90">
        <v>491.51174900000001</v>
      </c>
      <c r="U90">
        <v>500.235657</v>
      </c>
      <c r="V90">
        <v>510.16430700000001</v>
      </c>
      <c r="W90">
        <v>520.65051300000005</v>
      </c>
      <c r="X90">
        <v>532.22595200000001</v>
      </c>
      <c r="Y90">
        <v>543.59844999999996</v>
      </c>
      <c r="Z90">
        <v>555.40142800000001</v>
      </c>
      <c r="AA90">
        <v>567.55664100000001</v>
      </c>
      <c r="AB90">
        <v>580.03369099999998</v>
      </c>
      <c r="AC90">
        <v>592.39367700000003</v>
      </c>
      <c r="AD90">
        <v>605.42309599999999</v>
      </c>
      <c r="AE90">
        <v>619.29064900000003</v>
      </c>
      <c r="AF90">
        <v>633.91833499999996</v>
      </c>
      <c r="AG90">
        <v>649.228027</v>
      </c>
      <c r="AH90">
        <v>665.44378700000004</v>
      </c>
      <c r="AI90" s="32">
        <v>0.03</v>
      </c>
    </row>
    <row r="91" spans="1:35">
      <c r="A91" t="s">
        <v>429</v>
      </c>
      <c r="B91" t="s">
        <v>2949</v>
      </c>
      <c r="C91" t="s">
        <v>2950</v>
      </c>
      <c r="D91" t="s">
        <v>273</v>
      </c>
      <c r="F91">
        <v>109.65400700000001</v>
      </c>
      <c r="G91">
        <v>115.916664</v>
      </c>
      <c r="H91">
        <v>115.05811300000001</v>
      </c>
      <c r="I91">
        <v>114.36243399999999</v>
      </c>
      <c r="J91">
        <v>115.767021</v>
      </c>
      <c r="K91">
        <v>117.08181</v>
      </c>
      <c r="L91">
        <v>118.394547</v>
      </c>
      <c r="M91">
        <v>119.392647</v>
      </c>
      <c r="N91">
        <v>120.11769099999999</v>
      </c>
      <c r="O91">
        <v>121.049088</v>
      </c>
      <c r="P91">
        <v>122.68103000000001</v>
      </c>
      <c r="Q91">
        <v>124.381058</v>
      </c>
      <c r="R91">
        <v>125.584198</v>
      </c>
      <c r="S91">
        <v>126.74402600000001</v>
      </c>
      <c r="T91">
        <v>128.187408</v>
      </c>
      <c r="U91">
        <v>129.96958900000001</v>
      </c>
      <c r="V91">
        <v>132.106415</v>
      </c>
      <c r="W91">
        <v>134.39553799999999</v>
      </c>
      <c r="X91">
        <v>136.99246199999999</v>
      </c>
      <c r="Y91">
        <v>139.50266999999999</v>
      </c>
      <c r="Z91">
        <v>142.11863700000001</v>
      </c>
      <c r="AA91">
        <v>144.81526199999999</v>
      </c>
      <c r="AB91">
        <v>147.582245</v>
      </c>
      <c r="AC91">
        <v>150.28645299999999</v>
      </c>
      <c r="AD91">
        <v>153.16430700000001</v>
      </c>
      <c r="AE91">
        <v>156.26412999999999</v>
      </c>
      <c r="AF91">
        <v>159.560318</v>
      </c>
      <c r="AG91">
        <v>163.027771</v>
      </c>
      <c r="AH91">
        <v>166.73127700000001</v>
      </c>
      <c r="AI91" s="32">
        <v>1.4999999999999999E-2</v>
      </c>
    </row>
    <row r="92" spans="1:35">
      <c r="A92" t="s">
        <v>358</v>
      </c>
      <c r="B92" t="s">
        <v>2951</v>
      </c>
      <c r="C92" t="s">
        <v>2952</v>
      </c>
      <c r="D92" t="s">
        <v>273</v>
      </c>
      <c r="F92">
        <v>97.788550999999998</v>
      </c>
      <c r="G92">
        <v>116.537071</v>
      </c>
      <c r="H92">
        <v>129.851135</v>
      </c>
      <c r="I92">
        <v>138.94378699999999</v>
      </c>
      <c r="J92">
        <v>146.62851000000001</v>
      </c>
      <c r="K92">
        <v>153.51113900000001</v>
      </c>
      <c r="L92">
        <v>156.930206</v>
      </c>
      <c r="M92">
        <v>160.421234</v>
      </c>
      <c r="N92">
        <v>163.97563199999999</v>
      </c>
      <c r="O92">
        <v>167.596069</v>
      </c>
      <c r="P92">
        <v>171.27801500000001</v>
      </c>
      <c r="Q92">
        <v>175.01597599999999</v>
      </c>
      <c r="R92">
        <v>178.81019599999999</v>
      </c>
      <c r="S92">
        <v>182.661438</v>
      </c>
      <c r="T92">
        <v>186.56987000000001</v>
      </c>
      <c r="U92">
        <v>190.536957</v>
      </c>
      <c r="V92">
        <v>194.563095</v>
      </c>
      <c r="W92">
        <v>198.65008499999999</v>
      </c>
      <c r="X92">
        <v>202.795197</v>
      </c>
      <c r="Y92">
        <v>207.00029000000001</v>
      </c>
      <c r="Z92">
        <v>211.267471</v>
      </c>
      <c r="AA92">
        <v>215.59639000000001</v>
      </c>
      <c r="AB92">
        <v>219.99505600000001</v>
      </c>
      <c r="AC92">
        <v>224.46772799999999</v>
      </c>
      <c r="AD92">
        <v>229.01632699999999</v>
      </c>
      <c r="AE92">
        <v>233.64376799999999</v>
      </c>
      <c r="AF92">
        <v>238.35256999999999</v>
      </c>
      <c r="AG92">
        <v>243.14686599999999</v>
      </c>
      <c r="AH92">
        <v>248.029572</v>
      </c>
      <c r="AI92" s="32">
        <v>3.4000000000000002E-2</v>
      </c>
    </row>
    <row r="93" spans="1:35">
      <c r="A93" t="s">
        <v>425</v>
      </c>
      <c r="B93" t="s">
        <v>2953</v>
      </c>
      <c r="C93" t="s">
        <v>2954</v>
      </c>
      <c r="D93" t="s">
        <v>273</v>
      </c>
      <c r="F93">
        <v>46.483733999999998</v>
      </c>
      <c r="G93">
        <v>52.576613999999999</v>
      </c>
      <c r="H93">
        <v>56.012763999999997</v>
      </c>
      <c r="I93">
        <v>58.483322000000001</v>
      </c>
      <c r="J93">
        <v>60.800694</v>
      </c>
      <c r="K93">
        <v>62.895470000000003</v>
      </c>
      <c r="L93">
        <v>64.119736000000003</v>
      </c>
      <c r="M93">
        <v>65.371596999999994</v>
      </c>
      <c r="N93">
        <v>66.645554000000004</v>
      </c>
      <c r="O93">
        <v>67.943336000000002</v>
      </c>
      <c r="P93">
        <v>69.261993000000004</v>
      </c>
      <c r="Q93">
        <v>70.597969000000006</v>
      </c>
      <c r="R93">
        <v>71.951194999999998</v>
      </c>
      <c r="S93">
        <v>73.321762000000007</v>
      </c>
      <c r="T93">
        <v>74.709625000000003</v>
      </c>
      <c r="U93">
        <v>76.115097000000006</v>
      </c>
      <c r="V93">
        <v>77.538216000000006</v>
      </c>
      <c r="W93">
        <v>78.979500000000002</v>
      </c>
      <c r="X93">
        <v>80.436768000000001</v>
      </c>
      <c r="Y93">
        <v>81.911124999999998</v>
      </c>
      <c r="Z93">
        <v>83.403251999999995</v>
      </c>
      <c r="AA93">
        <v>84.912941000000004</v>
      </c>
      <c r="AB93">
        <v>86.442954999999998</v>
      </c>
      <c r="AC93">
        <v>87.994750999999994</v>
      </c>
      <c r="AD93">
        <v>89.568877999999998</v>
      </c>
      <c r="AE93">
        <v>91.166283000000007</v>
      </c>
      <c r="AF93">
        <v>92.787719999999993</v>
      </c>
      <c r="AG93">
        <v>94.434532000000004</v>
      </c>
      <c r="AH93">
        <v>96.107642999999996</v>
      </c>
      <c r="AI93" s="32">
        <v>2.5999999999999999E-2</v>
      </c>
    </row>
    <row r="94" spans="1:35">
      <c r="A94" t="s">
        <v>427</v>
      </c>
      <c r="B94" t="s">
        <v>2955</v>
      </c>
      <c r="C94" t="s">
        <v>2956</v>
      </c>
      <c r="D94" t="s">
        <v>273</v>
      </c>
      <c r="F94">
        <v>44.320006999999997</v>
      </c>
      <c r="G94">
        <v>56.016773000000001</v>
      </c>
      <c r="H94">
        <v>65.242180000000005</v>
      </c>
      <c r="I94">
        <v>71.493279000000001</v>
      </c>
      <c r="J94">
        <v>76.510611999999995</v>
      </c>
      <c r="K94">
        <v>80.981887999999998</v>
      </c>
      <c r="L94">
        <v>82.990195999999997</v>
      </c>
      <c r="M94">
        <v>85.038689000000005</v>
      </c>
      <c r="N94">
        <v>87.125076000000007</v>
      </c>
      <c r="O94">
        <v>89.250031000000007</v>
      </c>
      <c r="P94">
        <v>91.412482999999995</v>
      </c>
      <c r="Q94">
        <v>93.610962000000001</v>
      </c>
      <c r="R94">
        <v>95.845900999999998</v>
      </c>
      <c r="S94">
        <v>98.117858999999996</v>
      </c>
      <c r="T94">
        <v>100.427132</v>
      </c>
      <c r="U94">
        <v>102.77475</v>
      </c>
      <c r="V94">
        <v>105.161118</v>
      </c>
      <c r="W94">
        <v>107.58744</v>
      </c>
      <c r="X94">
        <v>110.053513</v>
      </c>
      <c r="Y94">
        <v>112.55989099999999</v>
      </c>
      <c r="Z94">
        <v>115.107895</v>
      </c>
      <c r="AA94">
        <v>117.697464</v>
      </c>
      <c r="AB94">
        <v>120.33337400000001</v>
      </c>
      <c r="AC94">
        <v>123.01821099999999</v>
      </c>
      <c r="AD94">
        <v>125.753281</v>
      </c>
      <c r="AE94">
        <v>128.54042100000001</v>
      </c>
      <c r="AF94">
        <v>131.38125600000001</v>
      </c>
      <c r="AG94">
        <v>134.27836600000001</v>
      </c>
      <c r="AH94">
        <v>137.233643</v>
      </c>
      <c r="AI94" s="32">
        <v>4.1000000000000002E-2</v>
      </c>
    </row>
    <row r="95" spans="1:35">
      <c r="A95" t="s">
        <v>429</v>
      </c>
      <c r="B95" t="s">
        <v>2957</v>
      </c>
      <c r="C95" t="s">
        <v>2958</v>
      </c>
      <c r="D95" t="s">
        <v>273</v>
      </c>
      <c r="F95">
        <v>6.9848179999999997</v>
      </c>
      <c r="G95">
        <v>7.9436809999999998</v>
      </c>
      <c r="H95">
        <v>8.5961859999999994</v>
      </c>
      <c r="I95">
        <v>8.9671769999999995</v>
      </c>
      <c r="J95">
        <v>9.3172130000000006</v>
      </c>
      <c r="K95">
        <v>9.6337810000000008</v>
      </c>
      <c r="L95">
        <v>9.8202590000000001</v>
      </c>
      <c r="M95">
        <v>10.010951</v>
      </c>
      <c r="N95">
        <v>10.205007999999999</v>
      </c>
      <c r="O95">
        <v>10.402691000000001</v>
      </c>
      <c r="P95">
        <v>10.603547000000001</v>
      </c>
      <c r="Q95">
        <v>10.807024</v>
      </c>
      <c r="R95">
        <v>11.013108000000001</v>
      </c>
      <c r="S95">
        <v>11.221814</v>
      </c>
      <c r="T95">
        <v>11.433130999999999</v>
      </c>
      <c r="U95">
        <v>11.647105</v>
      </c>
      <c r="V95">
        <v>11.863749</v>
      </c>
      <c r="W95">
        <v>12.083130000000001</v>
      </c>
      <c r="X95">
        <v>12.304914999999999</v>
      </c>
      <c r="Y95">
        <v>12.529273999999999</v>
      </c>
      <c r="Z95">
        <v>12.756309</v>
      </c>
      <c r="AA95">
        <v>12.985987</v>
      </c>
      <c r="AB95">
        <v>13.218731</v>
      </c>
      <c r="AC95">
        <v>13.45476</v>
      </c>
      <c r="AD95">
        <v>13.694159000000001</v>
      </c>
      <c r="AE95">
        <v>13.937068</v>
      </c>
      <c r="AF95">
        <v>14.183602</v>
      </c>
      <c r="AG95">
        <v>14.433968999999999</v>
      </c>
      <c r="AH95">
        <v>14.688302999999999</v>
      </c>
      <c r="AI95" s="32">
        <v>2.7E-2</v>
      </c>
    </row>
    <row r="96" spans="1:35">
      <c r="A96" t="s">
        <v>2796</v>
      </c>
      <c r="B96" t="s">
        <v>2959</v>
      </c>
      <c r="C96" t="s">
        <v>2960</v>
      </c>
      <c r="D96" t="s">
        <v>273</v>
      </c>
      <c r="F96">
        <v>99.841224999999994</v>
      </c>
      <c r="G96">
        <v>121.38716100000001</v>
      </c>
      <c r="H96">
        <v>140.14009100000001</v>
      </c>
      <c r="I96">
        <v>151.262756</v>
      </c>
      <c r="J96">
        <v>161.67996199999999</v>
      </c>
      <c r="K96">
        <v>169.41802999999999</v>
      </c>
      <c r="L96">
        <v>176.163284</v>
      </c>
      <c r="M96">
        <v>182.32843</v>
      </c>
      <c r="N96">
        <v>188.683502</v>
      </c>
      <c r="O96">
        <v>195.21624800000001</v>
      </c>
      <c r="P96">
        <v>201.96676600000001</v>
      </c>
      <c r="Q96">
        <v>208.904144</v>
      </c>
      <c r="R96">
        <v>216.03270000000001</v>
      </c>
      <c r="S96">
        <v>223.35351600000001</v>
      </c>
      <c r="T96">
        <v>230.84750399999999</v>
      </c>
      <c r="U96">
        <v>238.536697</v>
      </c>
      <c r="V96">
        <v>246.42671200000001</v>
      </c>
      <c r="W96">
        <v>254.52114900000001</v>
      </c>
      <c r="X96">
        <v>262.81677200000001</v>
      </c>
      <c r="Y96">
        <v>271.26284800000002</v>
      </c>
      <c r="Z96">
        <v>279.914154</v>
      </c>
      <c r="AA96">
        <v>288.77542099999999</v>
      </c>
      <c r="AB96">
        <v>297.85025000000002</v>
      </c>
      <c r="AC96">
        <v>307.14016700000002</v>
      </c>
      <c r="AD96">
        <v>316.583099</v>
      </c>
      <c r="AE96">
        <v>326.23324600000001</v>
      </c>
      <c r="AF96">
        <v>336.11285400000003</v>
      </c>
      <c r="AG96">
        <v>346.24740600000001</v>
      </c>
      <c r="AH96">
        <v>356.65838600000001</v>
      </c>
      <c r="AI96" s="32">
        <v>4.7E-2</v>
      </c>
    </row>
    <row r="97" spans="1:35">
      <c r="A97" t="s">
        <v>425</v>
      </c>
      <c r="B97" t="s">
        <v>2961</v>
      </c>
      <c r="C97" t="s">
        <v>2962</v>
      </c>
      <c r="D97" t="s">
        <v>273</v>
      </c>
      <c r="F97">
        <v>69.764510999999999</v>
      </c>
      <c r="G97">
        <v>84.004554999999996</v>
      </c>
      <c r="H97">
        <v>96.466919000000004</v>
      </c>
      <c r="I97">
        <v>103.140091</v>
      </c>
      <c r="J97">
        <v>109.625092</v>
      </c>
      <c r="K97">
        <v>114.665237</v>
      </c>
      <c r="L97">
        <v>119.181656</v>
      </c>
      <c r="M97">
        <v>123.406693</v>
      </c>
      <c r="N97">
        <v>127.766006</v>
      </c>
      <c r="O97">
        <v>132.25155599999999</v>
      </c>
      <c r="P97">
        <v>136.891357</v>
      </c>
      <c r="Q97">
        <v>141.66313199999999</v>
      </c>
      <c r="R97">
        <v>146.57012900000001</v>
      </c>
      <c r="S97">
        <v>151.61326600000001</v>
      </c>
      <c r="T97">
        <v>156.778717</v>
      </c>
      <c r="U97">
        <v>162.08247399999999</v>
      </c>
      <c r="V97">
        <v>167.52858000000001</v>
      </c>
      <c r="W97">
        <v>173.11968999999999</v>
      </c>
      <c r="X97">
        <v>178.852982</v>
      </c>
      <c r="Y97">
        <v>184.691833</v>
      </c>
      <c r="Z97">
        <v>190.676163</v>
      </c>
      <c r="AA97">
        <v>196.80931100000001</v>
      </c>
      <c r="AB97">
        <v>203.09402499999999</v>
      </c>
      <c r="AC97">
        <v>209.53149400000001</v>
      </c>
      <c r="AD97">
        <v>216.077438</v>
      </c>
      <c r="AE97">
        <v>222.77117899999999</v>
      </c>
      <c r="AF97">
        <v>229.627655</v>
      </c>
      <c r="AG97">
        <v>236.664062</v>
      </c>
      <c r="AH97">
        <v>243.894913</v>
      </c>
      <c r="AI97" s="32">
        <v>4.5999999999999999E-2</v>
      </c>
    </row>
    <row r="98" spans="1:35">
      <c r="A98" t="s">
        <v>427</v>
      </c>
      <c r="B98" t="s">
        <v>2963</v>
      </c>
      <c r="C98" t="s">
        <v>2964</v>
      </c>
      <c r="D98" t="s">
        <v>273</v>
      </c>
      <c r="F98">
        <v>22.082386</v>
      </c>
      <c r="G98">
        <v>27.943691000000001</v>
      </c>
      <c r="H98">
        <v>32.981406999999997</v>
      </c>
      <c r="I98">
        <v>36.874682999999997</v>
      </c>
      <c r="J98">
        <v>40.216048999999998</v>
      </c>
      <c r="K98">
        <v>42.408810000000003</v>
      </c>
      <c r="L98">
        <v>44.160705999999998</v>
      </c>
      <c r="M98">
        <v>45.636051000000002</v>
      </c>
      <c r="N98">
        <v>47.151519999999998</v>
      </c>
      <c r="O98">
        <v>48.703654999999998</v>
      </c>
      <c r="P98">
        <v>50.301430000000003</v>
      </c>
      <c r="Q98">
        <v>51.938842999999999</v>
      </c>
      <c r="R98">
        <v>53.616570000000003</v>
      </c>
      <c r="S98">
        <v>55.334595</v>
      </c>
      <c r="T98">
        <v>57.089325000000002</v>
      </c>
      <c r="U98">
        <v>58.884922000000003</v>
      </c>
      <c r="V98">
        <v>60.722434999999997</v>
      </c>
      <c r="W98">
        <v>62.602508999999998</v>
      </c>
      <c r="X98">
        <v>64.525108000000003</v>
      </c>
      <c r="Y98">
        <v>66.480514999999997</v>
      </c>
      <c r="Z98">
        <v>68.478851000000006</v>
      </c>
      <c r="AA98">
        <v>70.520927</v>
      </c>
      <c r="AB98">
        <v>72.607429999999994</v>
      </c>
      <c r="AC98">
        <v>74.738403000000005</v>
      </c>
      <c r="AD98">
        <v>76.901359999999997</v>
      </c>
      <c r="AE98">
        <v>79.106399999999994</v>
      </c>
      <c r="AF98">
        <v>81.359183999999999</v>
      </c>
      <c r="AG98">
        <v>83.666259999999994</v>
      </c>
      <c r="AH98">
        <v>86.032966999999999</v>
      </c>
      <c r="AI98" s="32">
        <v>0.05</v>
      </c>
    </row>
    <row r="99" spans="1:35">
      <c r="A99" t="s">
        <v>429</v>
      </c>
      <c r="B99" t="s">
        <v>2965</v>
      </c>
      <c r="C99" t="s">
        <v>2966</v>
      </c>
      <c r="D99" t="s">
        <v>273</v>
      </c>
      <c r="F99">
        <v>7.9943369999999998</v>
      </c>
      <c r="G99">
        <v>9.4389260000000004</v>
      </c>
      <c r="H99">
        <v>10.691757000000001</v>
      </c>
      <c r="I99">
        <v>11.247966999999999</v>
      </c>
      <c r="J99">
        <v>11.838803</v>
      </c>
      <c r="K99">
        <v>12.343989000000001</v>
      </c>
      <c r="L99">
        <v>12.820919</v>
      </c>
      <c r="M99">
        <v>13.285686999999999</v>
      </c>
      <c r="N99">
        <v>13.765993</v>
      </c>
      <c r="O99">
        <v>14.261029000000001</v>
      </c>
      <c r="P99">
        <v>14.773972000000001</v>
      </c>
      <c r="Q99">
        <v>15.302161999999999</v>
      </c>
      <c r="R99">
        <v>15.846017</v>
      </c>
      <c r="S99">
        <v>16.405667999999999</v>
      </c>
      <c r="T99">
        <v>16.97946</v>
      </c>
      <c r="U99">
        <v>17.569309000000001</v>
      </c>
      <c r="V99">
        <v>18.175705000000001</v>
      </c>
      <c r="W99">
        <v>18.798973</v>
      </c>
      <c r="X99">
        <v>19.438686000000001</v>
      </c>
      <c r="Y99">
        <v>20.090475000000001</v>
      </c>
      <c r="Z99">
        <v>20.759160999999999</v>
      </c>
      <c r="AA99">
        <v>21.445156000000001</v>
      </c>
      <c r="AB99">
        <v>22.148788</v>
      </c>
      <c r="AC99">
        <v>22.870235000000001</v>
      </c>
      <c r="AD99">
        <v>23.604284</v>
      </c>
      <c r="AE99">
        <v>24.355677</v>
      </c>
      <c r="AF99">
        <v>25.126003000000001</v>
      </c>
      <c r="AG99">
        <v>25.917096999999998</v>
      </c>
      <c r="AH99">
        <v>26.730518</v>
      </c>
      <c r="AI99" s="32">
        <v>4.3999999999999997E-2</v>
      </c>
    </row>
    <row r="100" spans="1:35">
      <c r="A100" t="s">
        <v>2799</v>
      </c>
      <c r="B100" t="s">
        <v>2967</v>
      </c>
      <c r="C100" t="s">
        <v>2968</v>
      </c>
      <c r="D100" t="s">
        <v>273</v>
      </c>
      <c r="F100">
        <v>877.59985400000005</v>
      </c>
      <c r="G100">
        <v>1119.4864500000001</v>
      </c>
      <c r="H100">
        <v>1274.9530030000001</v>
      </c>
      <c r="I100">
        <v>1333.865112</v>
      </c>
      <c r="J100">
        <v>1422.423706</v>
      </c>
      <c r="K100">
        <v>1452.9285890000001</v>
      </c>
      <c r="L100">
        <v>1483.7619629999999</v>
      </c>
      <c r="M100">
        <v>1515.0489500000001</v>
      </c>
      <c r="N100">
        <v>1546.865112</v>
      </c>
      <c r="O100">
        <v>1579.2467039999999</v>
      </c>
      <c r="P100">
        <v>1612.2222899999999</v>
      </c>
      <c r="Q100">
        <v>1645.8079829999999</v>
      </c>
      <c r="R100">
        <v>1679.958496</v>
      </c>
      <c r="S100">
        <v>1714.6062010000001</v>
      </c>
      <c r="T100">
        <v>1749.828857</v>
      </c>
      <c r="U100">
        <v>1785.697144</v>
      </c>
      <c r="V100">
        <v>1822.179932</v>
      </c>
      <c r="W100">
        <v>1859.2739260000001</v>
      </c>
      <c r="X100">
        <v>1897.0032960000001</v>
      </c>
      <c r="Y100">
        <v>1935.334351</v>
      </c>
      <c r="Z100">
        <v>1974.259033</v>
      </c>
      <c r="AA100">
        <v>2013.7669679999999</v>
      </c>
      <c r="AB100">
        <v>2053.8469239999999</v>
      </c>
      <c r="AC100">
        <v>2094.4934079999998</v>
      </c>
      <c r="AD100">
        <v>2135.6967770000001</v>
      </c>
      <c r="AE100">
        <v>2177.4594729999999</v>
      </c>
      <c r="AF100">
        <v>2219.830078</v>
      </c>
      <c r="AG100">
        <v>2262.873047</v>
      </c>
      <c r="AH100">
        <v>2306.6342770000001</v>
      </c>
      <c r="AI100" s="32">
        <v>3.5000000000000003E-2</v>
      </c>
    </row>
    <row r="101" spans="1:35">
      <c r="A101" t="s">
        <v>425</v>
      </c>
      <c r="B101" t="s">
        <v>2969</v>
      </c>
      <c r="C101" t="s">
        <v>2970</v>
      </c>
      <c r="D101" t="s">
        <v>273</v>
      </c>
      <c r="F101">
        <v>457.99380500000001</v>
      </c>
      <c r="G101">
        <v>580.28509499999996</v>
      </c>
      <c r="H101">
        <v>654.986267</v>
      </c>
      <c r="I101">
        <v>680.76531999999997</v>
      </c>
      <c r="J101">
        <v>711.43078600000001</v>
      </c>
      <c r="K101">
        <v>727.30053699999996</v>
      </c>
      <c r="L101">
        <v>743.324524</v>
      </c>
      <c r="M101">
        <v>759.58312999999998</v>
      </c>
      <c r="N101">
        <v>776.12072799999999</v>
      </c>
      <c r="O101">
        <v>792.95568800000001</v>
      </c>
      <c r="P101">
        <v>810.10845900000004</v>
      </c>
      <c r="Q101">
        <v>827.59625200000005</v>
      </c>
      <c r="R101">
        <v>845.394409</v>
      </c>
      <c r="S101">
        <v>863.46362299999998</v>
      </c>
      <c r="T101">
        <v>881.85449200000005</v>
      </c>
      <c r="U101">
        <v>900.60906999999997</v>
      </c>
      <c r="V101">
        <v>919.70696999999996</v>
      </c>
      <c r="W101">
        <v>939.14758300000005</v>
      </c>
      <c r="X101">
        <v>958.95074499999998</v>
      </c>
      <c r="Y101">
        <v>979.09222399999999</v>
      </c>
      <c r="Z101">
        <v>999.56774900000005</v>
      </c>
      <c r="AA101">
        <v>1020.372314</v>
      </c>
      <c r="AB101">
        <v>1041.499268</v>
      </c>
      <c r="AC101">
        <v>1062.9472659999999</v>
      </c>
      <c r="AD101">
        <v>1084.717163</v>
      </c>
      <c r="AE101">
        <v>1106.8122559999999</v>
      </c>
      <c r="AF101">
        <v>1129.258789</v>
      </c>
      <c r="AG101">
        <v>1152.091797</v>
      </c>
      <c r="AH101">
        <v>1175.3342290000001</v>
      </c>
      <c r="AI101" s="32">
        <v>3.4000000000000002E-2</v>
      </c>
    </row>
    <row r="102" spans="1:35">
      <c r="A102" t="s">
        <v>427</v>
      </c>
      <c r="B102" t="s">
        <v>2971</v>
      </c>
      <c r="C102" t="s">
        <v>2972</v>
      </c>
      <c r="D102" t="s">
        <v>273</v>
      </c>
      <c r="F102">
        <v>384.73519900000002</v>
      </c>
      <c r="G102">
        <v>494.32092299999999</v>
      </c>
      <c r="H102">
        <v>568.28112799999997</v>
      </c>
      <c r="I102">
        <v>599.45251499999995</v>
      </c>
      <c r="J102">
        <v>655.16479500000003</v>
      </c>
      <c r="K102">
        <v>668.54449499999998</v>
      </c>
      <c r="L102">
        <v>682.08648700000003</v>
      </c>
      <c r="M102">
        <v>695.82885699999997</v>
      </c>
      <c r="N102">
        <v>709.79925500000002</v>
      </c>
      <c r="O102">
        <v>724.01422100000002</v>
      </c>
      <c r="P102">
        <v>738.48004200000003</v>
      </c>
      <c r="Q102">
        <v>753.19427499999995</v>
      </c>
      <c r="R102">
        <v>768.13793899999996</v>
      </c>
      <c r="S102">
        <v>783.28631600000006</v>
      </c>
      <c r="T102">
        <v>798.66192599999999</v>
      </c>
      <c r="U102">
        <v>814.29058799999996</v>
      </c>
      <c r="V102">
        <v>830.162598</v>
      </c>
      <c r="W102">
        <v>846.27569600000004</v>
      </c>
      <c r="X102">
        <v>862.63250700000003</v>
      </c>
      <c r="Y102">
        <v>879.22540300000003</v>
      </c>
      <c r="Z102">
        <v>896.05114700000001</v>
      </c>
      <c r="AA102">
        <v>913.104736</v>
      </c>
      <c r="AB102">
        <v>930.38195800000005</v>
      </c>
      <c r="AC102">
        <v>947.878601</v>
      </c>
      <c r="AD102">
        <v>965.584473</v>
      </c>
      <c r="AE102">
        <v>983.49823000000004</v>
      </c>
      <c r="AF102">
        <v>1001.6401980000001</v>
      </c>
      <c r="AG102">
        <v>1020.036865</v>
      </c>
      <c r="AH102">
        <v>1038.7089840000001</v>
      </c>
      <c r="AI102" s="32">
        <v>3.5999999999999997E-2</v>
      </c>
    </row>
    <row r="103" spans="1:35">
      <c r="A103" t="s">
        <v>429</v>
      </c>
      <c r="B103" t="s">
        <v>2973</v>
      </c>
      <c r="C103" t="s">
        <v>2974</v>
      </c>
      <c r="D103" t="s">
        <v>273</v>
      </c>
      <c r="F103">
        <v>34.870902999999998</v>
      </c>
      <c r="G103">
        <v>44.880547</v>
      </c>
      <c r="H103">
        <v>51.685589</v>
      </c>
      <c r="I103">
        <v>53.647475999999997</v>
      </c>
      <c r="J103">
        <v>55.828116999999999</v>
      </c>
      <c r="K103">
        <v>57.083621999999998</v>
      </c>
      <c r="L103">
        <v>58.351047999999999</v>
      </c>
      <c r="M103">
        <v>59.637023999999997</v>
      </c>
      <c r="N103">
        <v>60.945126000000002</v>
      </c>
      <c r="O103">
        <v>62.276809999999998</v>
      </c>
      <c r="P103">
        <v>63.633769999999998</v>
      </c>
      <c r="Q103">
        <v>65.017516999999998</v>
      </c>
      <c r="R103">
        <v>66.426085999999998</v>
      </c>
      <c r="S103">
        <v>67.856292999999994</v>
      </c>
      <c r="T103">
        <v>69.312302000000003</v>
      </c>
      <c r="U103">
        <v>70.797531000000006</v>
      </c>
      <c r="V103">
        <v>72.310294999999996</v>
      </c>
      <c r="W103">
        <v>73.850562999999994</v>
      </c>
      <c r="X103">
        <v>75.420029</v>
      </c>
      <c r="Y103">
        <v>77.016670000000005</v>
      </c>
      <c r="Z103">
        <v>78.640129000000002</v>
      </c>
      <c r="AA103">
        <v>80.290030999999999</v>
      </c>
      <c r="AB103">
        <v>81.965835999999996</v>
      </c>
      <c r="AC103">
        <v>83.667450000000002</v>
      </c>
      <c r="AD103">
        <v>85.395065000000002</v>
      </c>
      <c r="AE103">
        <v>87.148910999999998</v>
      </c>
      <c r="AF103">
        <v>88.931160000000006</v>
      </c>
      <c r="AG103">
        <v>90.744545000000002</v>
      </c>
      <c r="AH103">
        <v>92.590896999999998</v>
      </c>
      <c r="AI103" s="32">
        <v>3.5000000000000003E-2</v>
      </c>
    </row>
    <row r="104" spans="1:35">
      <c r="A104" t="s">
        <v>2802</v>
      </c>
      <c r="B104" t="s">
        <v>2975</v>
      </c>
      <c r="C104" t="s">
        <v>2976</v>
      </c>
      <c r="D104" t="s">
        <v>273</v>
      </c>
      <c r="F104">
        <v>101.69902</v>
      </c>
      <c r="G104">
        <v>148.23710600000001</v>
      </c>
      <c r="H104">
        <v>171.55920399999999</v>
      </c>
      <c r="I104">
        <v>184.58833300000001</v>
      </c>
      <c r="J104">
        <v>200.47425799999999</v>
      </c>
      <c r="K104">
        <v>210.807739</v>
      </c>
      <c r="L104">
        <v>220.13314800000001</v>
      </c>
      <c r="M104">
        <v>221.292801</v>
      </c>
      <c r="N104">
        <v>222.20796200000001</v>
      </c>
      <c r="O104">
        <v>222.935303</v>
      </c>
      <c r="P104">
        <v>223.57605000000001</v>
      </c>
      <c r="Q104">
        <v>224.21723900000001</v>
      </c>
      <c r="R104">
        <v>224.86488299999999</v>
      </c>
      <c r="S104">
        <v>225.51828</v>
      </c>
      <c r="T104">
        <v>226.176514</v>
      </c>
      <c r="U104">
        <v>226.83900499999999</v>
      </c>
      <c r="V104">
        <v>227.50564600000001</v>
      </c>
      <c r="W104">
        <v>228.174622</v>
      </c>
      <c r="X104">
        <v>228.840012</v>
      </c>
      <c r="Y104">
        <v>229.505966</v>
      </c>
      <c r="Z104">
        <v>230.17013499999999</v>
      </c>
      <c r="AA104">
        <v>230.83374000000001</v>
      </c>
      <c r="AB104">
        <v>231.507385</v>
      </c>
      <c r="AC104">
        <v>232.219131</v>
      </c>
      <c r="AD104">
        <v>232.98898299999999</v>
      </c>
      <c r="AE104">
        <v>233.82221999999999</v>
      </c>
      <c r="AF104">
        <v>234.71961999999999</v>
      </c>
      <c r="AG104">
        <v>235.681839</v>
      </c>
      <c r="AH104">
        <v>236.708923</v>
      </c>
      <c r="AI104" s="32">
        <v>3.1E-2</v>
      </c>
    </row>
    <row r="105" spans="1:35">
      <c r="A105" t="s">
        <v>425</v>
      </c>
      <c r="B105" t="s">
        <v>2977</v>
      </c>
      <c r="C105" t="s">
        <v>2978</v>
      </c>
      <c r="D105" t="s">
        <v>273</v>
      </c>
      <c r="F105">
        <v>50.248626999999999</v>
      </c>
      <c r="G105">
        <v>73.327492000000007</v>
      </c>
      <c r="H105">
        <v>80.386336999999997</v>
      </c>
      <c r="I105">
        <v>83.712601000000006</v>
      </c>
      <c r="J105">
        <v>86.558563000000007</v>
      </c>
      <c r="K105">
        <v>88.524124</v>
      </c>
      <c r="L105">
        <v>90.305572999999995</v>
      </c>
      <c r="M105">
        <v>90.819534000000004</v>
      </c>
      <c r="N105">
        <v>91.274376000000004</v>
      </c>
      <c r="O105">
        <v>91.683593999999999</v>
      </c>
      <c r="P105">
        <v>92.070815999999994</v>
      </c>
      <c r="Q105">
        <v>92.456360000000004</v>
      </c>
      <c r="R105">
        <v>92.842277999999993</v>
      </c>
      <c r="S105">
        <v>93.228309999999993</v>
      </c>
      <c r="T105">
        <v>93.614204000000001</v>
      </c>
      <c r="U105">
        <v>94.000174999999999</v>
      </c>
      <c r="V105">
        <v>94.386238000000006</v>
      </c>
      <c r="W105">
        <v>94.772171</v>
      </c>
      <c r="X105">
        <v>95.154160000000005</v>
      </c>
      <c r="Y105">
        <v>95.535126000000005</v>
      </c>
      <c r="Z105">
        <v>95.914664999999999</v>
      </c>
      <c r="AA105">
        <v>96.293319999999994</v>
      </c>
      <c r="AB105">
        <v>96.674294000000003</v>
      </c>
      <c r="AC105">
        <v>97.063903999999994</v>
      </c>
      <c r="AD105">
        <v>97.467574999999997</v>
      </c>
      <c r="AE105">
        <v>97.886573999999996</v>
      </c>
      <c r="AF105">
        <v>98.320922999999993</v>
      </c>
      <c r="AG105">
        <v>98.770683000000005</v>
      </c>
      <c r="AH105">
        <v>99.235695000000007</v>
      </c>
      <c r="AI105" s="32">
        <v>2.5000000000000001E-2</v>
      </c>
    </row>
    <row r="106" spans="1:35">
      <c r="A106" t="s">
        <v>427</v>
      </c>
      <c r="B106" t="s">
        <v>2979</v>
      </c>
      <c r="C106" t="s">
        <v>2980</v>
      </c>
      <c r="D106" t="s">
        <v>273</v>
      </c>
      <c r="F106">
        <v>45.078837999999998</v>
      </c>
      <c r="G106">
        <v>65.604156000000003</v>
      </c>
      <c r="H106">
        <v>81.211539999999999</v>
      </c>
      <c r="I106">
        <v>90.667961000000005</v>
      </c>
      <c r="J106">
        <v>103.62951700000001</v>
      </c>
      <c r="K106">
        <v>111.925438</v>
      </c>
      <c r="L106">
        <v>119.40303</v>
      </c>
      <c r="M106">
        <v>119.986786</v>
      </c>
      <c r="N106">
        <v>120.389191</v>
      </c>
      <c r="O106">
        <v>120.652519</v>
      </c>
      <c r="P106">
        <v>120.852875</v>
      </c>
      <c r="Q106">
        <v>121.055656</v>
      </c>
      <c r="R106">
        <v>121.264656</v>
      </c>
      <c r="S106">
        <v>121.479401</v>
      </c>
      <c r="T106">
        <v>121.69931</v>
      </c>
      <c r="U106">
        <v>121.9235</v>
      </c>
      <c r="V106">
        <v>122.151825</v>
      </c>
      <c r="W106">
        <v>122.382729</v>
      </c>
      <c r="X106">
        <v>122.61462400000001</v>
      </c>
      <c r="Y106">
        <v>122.848282</v>
      </c>
      <c r="Z106">
        <v>123.08181</v>
      </c>
      <c r="AA106">
        <v>123.315765</v>
      </c>
      <c r="AB106">
        <v>123.557365</v>
      </c>
      <c r="AC106">
        <v>123.82785</v>
      </c>
      <c r="AD106">
        <v>124.141457</v>
      </c>
      <c r="AE106">
        <v>124.50206799999999</v>
      </c>
      <c r="AF106">
        <v>124.910492</v>
      </c>
      <c r="AG106">
        <v>125.36726400000001</v>
      </c>
      <c r="AH106">
        <v>125.872688</v>
      </c>
      <c r="AI106" s="32">
        <v>3.6999999999999998E-2</v>
      </c>
    </row>
    <row r="107" spans="1:35">
      <c r="A107" t="s">
        <v>429</v>
      </c>
      <c r="B107" t="s">
        <v>2981</v>
      </c>
      <c r="C107" t="s">
        <v>2982</v>
      </c>
      <c r="D107" t="s">
        <v>273</v>
      </c>
      <c r="F107">
        <v>6.3715529999999996</v>
      </c>
      <c r="G107">
        <v>9.3054469999999991</v>
      </c>
      <c r="H107">
        <v>9.9613259999999997</v>
      </c>
      <c r="I107">
        <v>10.207762000000001</v>
      </c>
      <c r="J107">
        <v>10.286180999999999</v>
      </c>
      <c r="K107">
        <v>10.358179</v>
      </c>
      <c r="L107">
        <v>10.424552</v>
      </c>
      <c r="M107">
        <v>10.486485999999999</v>
      </c>
      <c r="N107">
        <v>10.544403000000001</v>
      </c>
      <c r="O107">
        <v>10.599194000000001</v>
      </c>
      <c r="P107">
        <v>10.652366000000001</v>
      </c>
      <c r="Q107">
        <v>10.705219</v>
      </c>
      <c r="R107">
        <v>10.757960000000001</v>
      </c>
      <c r="S107">
        <v>10.810561</v>
      </c>
      <c r="T107">
        <v>10.863001000000001</v>
      </c>
      <c r="U107">
        <v>10.915336</v>
      </c>
      <c r="V107">
        <v>10.967572000000001</v>
      </c>
      <c r="W107">
        <v>11.019721000000001</v>
      </c>
      <c r="X107">
        <v>11.071241000000001</v>
      </c>
      <c r="Y107">
        <v>11.122562</v>
      </c>
      <c r="Z107">
        <v>11.17367</v>
      </c>
      <c r="AA107">
        <v>11.224634</v>
      </c>
      <c r="AB107">
        <v>11.275739</v>
      </c>
      <c r="AC107">
        <v>11.327367000000001</v>
      </c>
      <c r="AD107">
        <v>11.379951</v>
      </c>
      <c r="AE107">
        <v>11.433577</v>
      </c>
      <c r="AF107">
        <v>11.488227</v>
      </c>
      <c r="AG107">
        <v>11.543894</v>
      </c>
      <c r="AH107">
        <v>11.600548</v>
      </c>
      <c r="AI107" s="32">
        <v>2.1999999999999999E-2</v>
      </c>
    </row>
    <row r="108" spans="1:35">
      <c r="A108" t="s">
        <v>2805</v>
      </c>
      <c r="B108" t="s">
        <v>2983</v>
      </c>
      <c r="C108" t="s">
        <v>2984</v>
      </c>
      <c r="D108" t="s">
        <v>273</v>
      </c>
      <c r="F108">
        <v>83.549149</v>
      </c>
      <c r="G108">
        <v>121.20388</v>
      </c>
      <c r="H108">
        <v>149.299881</v>
      </c>
      <c r="I108">
        <v>168.68980400000001</v>
      </c>
      <c r="J108">
        <v>185.26075700000001</v>
      </c>
      <c r="K108">
        <v>196.63462799999999</v>
      </c>
      <c r="L108">
        <v>207.11045799999999</v>
      </c>
      <c r="M108">
        <v>213.33717300000001</v>
      </c>
      <c r="N108">
        <v>219.69072</v>
      </c>
      <c r="O108">
        <v>226.14747600000001</v>
      </c>
      <c r="P108">
        <v>232.66215500000001</v>
      </c>
      <c r="Q108">
        <v>239.25929300000001</v>
      </c>
      <c r="R108">
        <v>245.94813500000001</v>
      </c>
      <c r="S108">
        <v>252.61059599999999</v>
      </c>
      <c r="T108">
        <v>259.33639499999998</v>
      </c>
      <c r="U108">
        <v>266.22772200000003</v>
      </c>
      <c r="V108">
        <v>273.25830100000002</v>
      </c>
      <c r="W108">
        <v>280.35229500000003</v>
      </c>
      <c r="X108">
        <v>287.51351899999997</v>
      </c>
      <c r="Y108">
        <v>294.79525799999999</v>
      </c>
      <c r="Z108">
        <v>302.209137</v>
      </c>
      <c r="AA108">
        <v>309.75473</v>
      </c>
      <c r="AB108">
        <v>317.43218999999999</v>
      </c>
      <c r="AC108">
        <v>325.23773199999999</v>
      </c>
      <c r="AD108">
        <v>333.16507000000001</v>
      </c>
      <c r="AE108">
        <v>341.21582000000001</v>
      </c>
      <c r="AF108">
        <v>349.41198700000001</v>
      </c>
      <c r="AG108">
        <v>357.75805700000001</v>
      </c>
      <c r="AH108">
        <v>366.25451700000002</v>
      </c>
      <c r="AI108" s="32">
        <v>5.3999999999999999E-2</v>
      </c>
    </row>
    <row r="109" spans="1:35">
      <c r="A109" t="s">
        <v>425</v>
      </c>
      <c r="B109" t="s">
        <v>2985</v>
      </c>
      <c r="C109" t="s">
        <v>2986</v>
      </c>
      <c r="D109" t="s">
        <v>273</v>
      </c>
      <c r="F109">
        <v>36.610782999999998</v>
      </c>
      <c r="G109">
        <v>49.266624</v>
      </c>
      <c r="H109">
        <v>55.787475999999998</v>
      </c>
      <c r="I109">
        <v>59.812798000000001</v>
      </c>
      <c r="J109">
        <v>62.062618000000001</v>
      </c>
      <c r="K109">
        <v>64.106048999999999</v>
      </c>
      <c r="L109">
        <v>66.122321999999997</v>
      </c>
      <c r="M109">
        <v>67.978454999999997</v>
      </c>
      <c r="N109">
        <v>69.866577000000007</v>
      </c>
      <c r="O109">
        <v>71.771736000000004</v>
      </c>
      <c r="P109">
        <v>73.667175</v>
      </c>
      <c r="Q109">
        <v>75.565291999999999</v>
      </c>
      <c r="R109">
        <v>77.469703999999993</v>
      </c>
      <c r="S109">
        <v>79.310828999999998</v>
      </c>
      <c r="T109">
        <v>81.138930999999999</v>
      </c>
      <c r="U109">
        <v>83.011398</v>
      </c>
      <c r="V109">
        <v>84.911300999999995</v>
      </c>
      <c r="W109">
        <v>86.794128000000001</v>
      </c>
      <c r="X109">
        <v>88.660561000000001</v>
      </c>
      <c r="Y109">
        <v>90.540947000000003</v>
      </c>
      <c r="Z109">
        <v>92.441147000000001</v>
      </c>
      <c r="AA109">
        <v>94.360625999999996</v>
      </c>
      <c r="AB109">
        <v>96.298569000000001</v>
      </c>
      <c r="AC109">
        <v>98.252655000000004</v>
      </c>
      <c r="AD109">
        <v>100.218834</v>
      </c>
      <c r="AE109">
        <v>102.197517</v>
      </c>
      <c r="AF109">
        <v>104.200531</v>
      </c>
      <c r="AG109">
        <v>106.229347</v>
      </c>
      <c r="AH109">
        <v>108.28325700000001</v>
      </c>
      <c r="AI109" s="32">
        <v>3.9E-2</v>
      </c>
    </row>
    <row r="110" spans="1:35">
      <c r="A110" t="s">
        <v>427</v>
      </c>
      <c r="B110" t="s">
        <v>2987</v>
      </c>
      <c r="C110" t="s">
        <v>2988</v>
      </c>
      <c r="D110" t="s">
        <v>273</v>
      </c>
      <c r="F110">
        <v>42.035438999999997</v>
      </c>
      <c r="G110">
        <v>65.305633999999998</v>
      </c>
      <c r="H110">
        <v>85.952704999999995</v>
      </c>
      <c r="I110">
        <v>100.826874</v>
      </c>
      <c r="J110">
        <v>114.9105</v>
      </c>
      <c r="K110">
        <v>124.001762</v>
      </c>
      <c r="L110">
        <v>132.22051999999999</v>
      </c>
      <c r="M110">
        <v>136.34762599999999</v>
      </c>
      <c r="N110">
        <v>140.56552099999999</v>
      </c>
      <c r="O110">
        <v>144.867615</v>
      </c>
      <c r="P110">
        <v>149.23921200000001</v>
      </c>
      <c r="Q110">
        <v>153.69073499999999</v>
      </c>
      <c r="R110">
        <v>158.22726399999999</v>
      </c>
      <c r="S110">
        <v>162.81016500000001</v>
      </c>
      <c r="T110">
        <v>167.47184799999999</v>
      </c>
      <c r="U110">
        <v>172.249008</v>
      </c>
      <c r="V110">
        <v>177.13464400000001</v>
      </c>
      <c r="W110">
        <v>182.10375999999999</v>
      </c>
      <c r="X110">
        <v>187.15948499999999</v>
      </c>
      <c r="Y110">
        <v>192.320404</v>
      </c>
      <c r="Z110">
        <v>197.591431</v>
      </c>
      <c r="AA110">
        <v>202.97283899999999</v>
      </c>
      <c r="AB110">
        <v>208.46565200000001</v>
      </c>
      <c r="AC110">
        <v>214.06880200000001</v>
      </c>
      <c r="AD110">
        <v>219.78054800000001</v>
      </c>
      <c r="AE110">
        <v>225.60205099999999</v>
      </c>
      <c r="AF110">
        <v>231.54188500000001</v>
      </c>
      <c r="AG110">
        <v>237.602844</v>
      </c>
      <c r="AH110">
        <v>243.78623999999999</v>
      </c>
      <c r="AI110" s="32">
        <v>6.5000000000000002E-2</v>
      </c>
    </row>
    <row r="111" spans="1:35">
      <c r="A111" t="s">
        <v>429</v>
      </c>
      <c r="B111" t="s">
        <v>2989</v>
      </c>
      <c r="C111" t="s">
        <v>2990</v>
      </c>
      <c r="D111" t="s">
        <v>273</v>
      </c>
      <c r="F111">
        <v>4.9029309999999997</v>
      </c>
      <c r="G111">
        <v>6.6316170000000003</v>
      </c>
      <c r="H111">
        <v>7.559685</v>
      </c>
      <c r="I111">
        <v>8.050122</v>
      </c>
      <c r="J111">
        <v>8.2876220000000007</v>
      </c>
      <c r="K111">
        <v>8.5268130000000006</v>
      </c>
      <c r="L111">
        <v>8.7675959999999993</v>
      </c>
      <c r="M111">
        <v>9.0110759999999992</v>
      </c>
      <c r="N111">
        <v>9.2586300000000001</v>
      </c>
      <c r="O111">
        <v>9.5081220000000002</v>
      </c>
      <c r="P111">
        <v>9.7557609999999997</v>
      </c>
      <c r="Q111">
        <v>10.003282</v>
      </c>
      <c r="R111">
        <v>10.25118</v>
      </c>
      <c r="S111">
        <v>10.489587</v>
      </c>
      <c r="T111">
        <v>10.725602</v>
      </c>
      <c r="U111">
        <v>10.967332000000001</v>
      </c>
      <c r="V111">
        <v>11.212358</v>
      </c>
      <c r="W111">
        <v>11.454371999999999</v>
      </c>
      <c r="X111">
        <v>11.693458</v>
      </c>
      <c r="Y111">
        <v>11.933901000000001</v>
      </c>
      <c r="Z111">
        <v>12.176525</v>
      </c>
      <c r="AA111">
        <v>12.421250000000001</v>
      </c>
      <c r="AB111">
        <v>12.667951</v>
      </c>
      <c r="AC111">
        <v>12.916296000000001</v>
      </c>
      <c r="AD111">
        <v>13.165709</v>
      </c>
      <c r="AE111">
        <v>13.416244000000001</v>
      </c>
      <c r="AF111">
        <v>13.669560000000001</v>
      </c>
      <c r="AG111">
        <v>13.925858</v>
      </c>
      <c r="AH111">
        <v>14.185025</v>
      </c>
      <c r="AI111" s="32">
        <v>3.9E-2</v>
      </c>
    </row>
    <row r="112" spans="1:35">
      <c r="A112" t="s">
        <v>2808</v>
      </c>
      <c r="B112" t="s">
        <v>2991</v>
      </c>
      <c r="C112" t="s">
        <v>2992</v>
      </c>
      <c r="D112" t="s">
        <v>273</v>
      </c>
      <c r="F112">
        <v>47.442936000000003</v>
      </c>
      <c r="G112">
        <v>63.984814</v>
      </c>
      <c r="H112">
        <v>76.679648999999998</v>
      </c>
      <c r="I112">
        <v>84.804374999999993</v>
      </c>
      <c r="J112">
        <v>96.071860999999998</v>
      </c>
      <c r="K112">
        <v>103.20470400000001</v>
      </c>
      <c r="L112">
        <v>109.64166299999999</v>
      </c>
      <c r="M112">
        <v>113.054253</v>
      </c>
      <c r="N112">
        <v>116.271835</v>
      </c>
      <c r="O112">
        <v>118.54128300000001</v>
      </c>
      <c r="P112">
        <v>119.45050000000001</v>
      </c>
      <c r="Q112">
        <v>120.097984</v>
      </c>
      <c r="R112">
        <v>120.730469</v>
      </c>
      <c r="S112">
        <v>121.325287</v>
      </c>
      <c r="T112">
        <v>121.94425200000001</v>
      </c>
      <c r="U112">
        <v>122.356194</v>
      </c>
      <c r="V112">
        <v>122.580017</v>
      </c>
      <c r="W112">
        <v>122.83268700000001</v>
      </c>
      <c r="X112">
        <v>123.255264</v>
      </c>
      <c r="Y112">
        <v>123.997055</v>
      </c>
      <c r="Z112">
        <v>125.002296</v>
      </c>
      <c r="AA112">
        <v>126.128738</v>
      </c>
      <c r="AB112">
        <v>127.33571600000001</v>
      </c>
      <c r="AC112">
        <v>128.549927</v>
      </c>
      <c r="AD112">
        <v>129.68714900000001</v>
      </c>
      <c r="AE112">
        <v>130.74594099999999</v>
      </c>
      <c r="AF112">
        <v>131.83163500000001</v>
      </c>
      <c r="AG112">
        <v>133.03767400000001</v>
      </c>
      <c r="AH112">
        <v>134.431183</v>
      </c>
      <c r="AI112" s="32">
        <v>3.7999999999999999E-2</v>
      </c>
    </row>
    <row r="113" spans="1:35">
      <c r="A113" t="s">
        <v>425</v>
      </c>
      <c r="B113" t="s">
        <v>2993</v>
      </c>
      <c r="C113" t="s">
        <v>2994</v>
      </c>
      <c r="D113" t="s">
        <v>273</v>
      </c>
      <c r="F113">
        <v>18.514890999999999</v>
      </c>
      <c r="G113">
        <v>23.544308000000001</v>
      </c>
      <c r="H113">
        <v>27.278258999999998</v>
      </c>
      <c r="I113">
        <v>29.958317000000001</v>
      </c>
      <c r="J113">
        <v>33.320217</v>
      </c>
      <c r="K113">
        <v>35.412486999999999</v>
      </c>
      <c r="L113">
        <v>37.304820999999997</v>
      </c>
      <c r="M113">
        <v>38.347121999999999</v>
      </c>
      <c r="N113">
        <v>39.329655000000002</v>
      </c>
      <c r="O113">
        <v>40.027821000000003</v>
      </c>
      <c r="P113">
        <v>40.319026999999998</v>
      </c>
      <c r="Q113">
        <v>40.531295999999998</v>
      </c>
      <c r="R113">
        <v>40.737929999999999</v>
      </c>
      <c r="S113">
        <v>40.931778000000001</v>
      </c>
      <c r="T113">
        <v>41.131241000000003</v>
      </c>
      <c r="U113">
        <v>41.267432999999997</v>
      </c>
      <c r="V113">
        <v>41.346015999999999</v>
      </c>
      <c r="W113">
        <v>41.431797000000003</v>
      </c>
      <c r="X113">
        <v>41.566597000000002</v>
      </c>
      <c r="Y113">
        <v>41.795025000000003</v>
      </c>
      <c r="Z113">
        <v>42.100310999999998</v>
      </c>
      <c r="AA113">
        <v>42.440052000000001</v>
      </c>
      <c r="AB113">
        <v>42.802154999999999</v>
      </c>
      <c r="AC113">
        <v>43.164817999999997</v>
      </c>
      <c r="AD113">
        <v>43.502853000000002</v>
      </c>
      <c r="AE113">
        <v>43.815761999999999</v>
      </c>
      <c r="AF113">
        <v>44.134929999999997</v>
      </c>
      <c r="AG113">
        <v>44.488182000000002</v>
      </c>
      <c r="AH113">
        <v>44.895415999999997</v>
      </c>
      <c r="AI113" s="32">
        <v>3.2000000000000001E-2</v>
      </c>
    </row>
    <row r="114" spans="1:35">
      <c r="A114" t="s">
        <v>427</v>
      </c>
      <c r="B114" t="s">
        <v>2995</v>
      </c>
      <c r="C114" t="s">
        <v>2996</v>
      </c>
      <c r="D114" t="s">
        <v>273</v>
      </c>
      <c r="F114">
        <v>28.078714000000002</v>
      </c>
      <c r="G114">
        <v>39.546764000000003</v>
      </c>
      <c r="H114">
        <v>48.440437000000003</v>
      </c>
      <c r="I114">
        <v>53.814338999999997</v>
      </c>
      <c r="J114">
        <v>61.674225</v>
      </c>
      <c r="K114">
        <v>66.691176999999996</v>
      </c>
      <c r="L114">
        <v>71.213875000000002</v>
      </c>
      <c r="M114">
        <v>73.566772</v>
      </c>
      <c r="N114">
        <v>75.785445999999993</v>
      </c>
      <c r="O114">
        <v>77.344414</v>
      </c>
      <c r="P114">
        <v>77.955794999999995</v>
      </c>
      <c r="Q114">
        <v>78.385551000000007</v>
      </c>
      <c r="R114">
        <v>78.806213</v>
      </c>
      <c r="S114">
        <v>79.202354</v>
      </c>
      <c r="T114">
        <v>79.617142000000001</v>
      </c>
      <c r="U114">
        <v>79.889267000000004</v>
      </c>
      <c r="V114">
        <v>80.031859999999995</v>
      </c>
      <c r="W114">
        <v>80.196190000000001</v>
      </c>
      <c r="X114">
        <v>80.480971999999994</v>
      </c>
      <c r="Y114">
        <v>80.990279999999998</v>
      </c>
      <c r="Z114">
        <v>81.685349000000002</v>
      </c>
      <c r="AA114">
        <v>82.466942000000003</v>
      </c>
      <c r="AB114">
        <v>83.306633000000005</v>
      </c>
      <c r="AC114">
        <v>84.153221000000002</v>
      </c>
      <c r="AD114">
        <v>84.947968000000003</v>
      </c>
      <c r="AE114">
        <v>85.690010000000001</v>
      </c>
      <c r="AF114">
        <v>86.452820000000003</v>
      </c>
      <c r="AG114">
        <v>87.301688999999996</v>
      </c>
      <c r="AH114">
        <v>88.283600000000007</v>
      </c>
      <c r="AI114" s="32">
        <v>4.2000000000000003E-2</v>
      </c>
    </row>
    <row r="115" spans="1:35">
      <c r="A115" t="s">
        <v>429</v>
      </c>
      <c r="B115" t="s">
        <v>2997</v>
      </c>
      <c r="C115" t="s">
        <v>2998</v>
      </c>
      <c r="D115" t="s">
        <v>273</v>
      </c>
      <c r="F115">
        <v>0.84932799999999997</v>
      </c>
      <c r="G115">
        <v>0.89373599999999997</v>
      </c>
      <c r="H115">
        <v>0.960955</v>
      </c>
      <c r="I115">
        <v>1.031712</v>
      </c>
      <c r="J115">
        <v>1.077413</v>
      </c>
      <c r="K115">
        <v>1.10103</v>
      </c>
      <c r="L115">
        <v>1.1229610000000001</v>
      </c>
      <c r="M115">
        <v>1.14036</v>
      </c>
      <c r="N115">
        <v>1.1567350000000001</v>
      </c>
      <c r="O115">
        <v>1.169046</v>
      </c>
      <c r="P115">
        <v>1.1756770000000001</v>
      </c>
      <c r="Q115">
        <v>1.1811229999999999</v>
      </c>
      <c r="R115">
        <v>1.186334</v>
      </c>
      <c r="S115">
        <v>1.1911659999999999</v>
      </c>
      <c r="T115">
        <v>1.1958610000000001</v>
      </c>
      <c r="U115">
        <v>1.1994929999999999</v>
      </c>
      <c r="V115">
        <v>1.2021440000000001</v>
      </c>
      <c r="W115">
        <v>1.2047049999999999</v>
      </c>
      <c r="X115">
        <v>1.2077059999999999</v>
      </c>
      <c r="Y115">
        <v>1.2117629999999999</v>
      </c>
      <c r="Z115">
        <v>1.2166319999999999</v>
      </c>
      <c r="AA115">
        <v>1.221738</v>
      </c>
      <c r="AB115">
        <v>1.226926</v>
      </c>
      <c r="AC115">
        <v>1.231905</v>
      </c>
      <c r="AD115">
        <v>1.2363299999999999</v>
      </c>
      <c r="AE115">
        <v>1.2401800000000001</v>
      </c>
      <c r="AF115">
        <v>1.243879</v>
      </c>
      <c r="AG115">
        <v>1.247797</v>
      </c>
      <c r="AH115">
        <v>1.2521850000000001</v>
      </c>
      <c r="AI115" s="32">
        <v>1.4E-2</v>
      </c>
    </row>
    <row r="116" spans="1:35">
      <c r="A116" t="s">
        <v>2811</v>
      </c>
      <c r="B116" t="s">
        <v>2999</v>
      </c>
      <c r="C116" t="s">
        <v>3000</v>
      </c>
      <c r="D116" t="s">
        <v>273</v>
      </c>
      <c r="F116">
        <v>142.31442300000001</v>
      </c>
      <c r="G116">
        <v>151.89007599999999</v>
      </c>
      <c r="H116">
        <v>163.864655</v>
      </c>
      <c r="I116">
        <v>171.73625200000001</v>
      </c>
      <c r="J116">
        <v>178.46945199999999</v>
      </c>
      <c r="K116">
        <v>183.10032699999999</v>
      </c>
      <c r="L116">
        <v>186.982193</v>
      </c>
      <c r="M116">
        <v>189.93190000000001</v>
      </c>
      <c r="N116">
        <v>192.93220500000001</v>
      </c>
      <c r="O116">
        <v>196.037003</v>
      </c>
      <c r="P116">
        <v>199.21478300000001</v>
      </c>
      <c r="Q116">
        <v>202.44252</v>
      </c>
      <c r="R116">
        <v>205.73057600000001</v>
      </c>
      <c r="S116">
        <v>209.08891299999999</v>
      </c>
      <c r="T116">
        <v>212.51480100000001</v>
      </c>
      <c r="U116">
        <v>216.002655</v>
      </c>
      <c r="V116">
        <v>219.55929599999999</v>
      </c>
      <c r="W116">
        <v>223.19146699999999</v>
      </c>
      <c r="X116">
        <v>226.899384</v>
      </c>
      <c r="Y116">
        <v>230.68907200000001</v>
      </c>
      <c r="Z116">
        <v>234.55947900000001</v>
      </c>
      <c r="AA116">
        <v>238.509064</v>
      </c>
      <c r="AB116">
        <v>242.53810100000001</v>
      </c>
      <c r="AC116">
        <v>246.64561499999999</v>
      </c>
      <c r="AD116">
        <v>250.83862300000001</v>
      </c>
      <c r="AE116">
        <v>255.11831699999999</v>
      </c>
      <c r="AF116">
        <v>259.48089599999997</v>
      </c>
      <c r="AG116">
        <v>263.92275999999998</v>
      </c>
      <c r="AH116">
        <v>268.437927</v>
      </c>
      <c r="AI116" s="32">
        <v>2.3E-2</v>
      </c>
    </row>
    <row r="117" spans="1:35">
      <c r="A117" t="s">
        <v>425</v>
      </c>
      <c r="B117" t="s">
        <v>3001</v>
      </c>
      <c r="C117" t="s">
        <v>3002</v>
      </c>
      <c r="D117" t="s">
        <v>273</v>
      </c>
      <c r="F117">
        <v>110.081108</v>
      </c>
      <c r="G117">
        <v>115.58123000000001</v>
      </c>
      <c r="H117">
        <v>122.967361</v>
      </c>
      <c r="I117">
        <v>127.819969</v>
      </c>
      <c r="J117">
        <v>132.20107999999999</v>
      </c>
      <c r="K117">
        <v>135.314087</v>
      </c>
      <c r="L117">
        <v>137.98341400000001</v>
      </c>
      <c r="M117">
        <v>140.101517</v>
      </c>
      <c r="N117">
        <v>142.25581399999999</v>
      </c>
      <c r="O117">
        <v>144.48762500000001</v>
      </c>
      <c r="P117">
        <v>146.77302599999999</v>
      </c>
      <c r="Q117">
        <v>149.094009</v>
      </c>
      <c r="R117">
        <v>151.45791600000001</v>
      </c>
      <c r="S117">
        <v>153.87184099999999</v>
      </c>
      <c r="T117">
        <v>156.33377100000001</v>
      </c>
      <c r="U117">
        <v>158.83955399999999</v>
      </c>
      <c r="V117">
        <v>161.39404300000001</v>
      </c>
      <c r="W117">
        <v>164.00202899999999</v>
      </c>
      <c r="X117">
        <v>166.662949</v>
      </c>
      <c r="Y117">
        <v>169.381439</v>
      </c>
      <c r="Z117">
        <v>172.15664699999999</v>
      </c>
      <c r="AA117">
        <v>174.987381</v>
      </c>
      <c r="AB117">
        <v>177.87385599999999</v>
      </c>
      <c r="AC117">
        <v>180.81530799999999</v>
      </c>
      <c r="AD117">
        <v>183.81668099999999</v>
      </c>
      <c r="AE117">
        <v>186.878784</v>
      </c>
      <c r="AF117">
        <v>189.99884</v>
      </c>
      <c r="AG117">
        <v>193.17420999999999</v>
      </c>
      <c r="AH117">
        <v>196.40057400000001</v>
      </c>
      <c r="AI117" s="32">
        <v>2.1000000000000001E-2</v>
      </c>
    </row>
    <row r="118" spans="1:35">
      <c r="A118" t="s">
        <v>427</v>
      </c>
      <c r="B118" t="s">
        <v>3003</v>
      </c>
      <c r="C118" t="s">
        <v>3004</v>
      </c>
      <c r="D118" t="s">
        <v>273</v>
      </c>
      <c r="F118">
        <v>17.723891999999999</v>
      </c>
      <c r="G118">
        <v>21.558128</v>
      </c>
      <c r="H118">
        <v>25.640647999999999</v>
      </c>
      <c r="I118">
        <v>28.409416</v>
      </c>
      <c r="J118">
        <v>30.442050999999999</v>
      </c>
      <c r="K118">
        <v>31.694476999999999</v>
      </c>
      <c r="L118">
        <v>32.657162</v>
      </c>
      <c r="M118">
        <v>33.257838999999997</v>
      </c>
      <c r="N118">
        <v>33.868983999999998</v>
      </c>
      <c r="O118">
        <v>34.497799000000001</v>
      </c>
      <c r="P118">
        <v>35.139740000000003</v>
      </c>
      <c r="Q118">
        <v>35.792296999999998</v>
      </c>
      <c r="R118">
        <v>36.457706000000002</v>
      </c>
      <c r="S118">
        <v>37.138069000000002</v>
      </c>
      <c r="T118">
        <v>37.832951000000001</v>
      </c>
      <c r="U118">
        <v>38.541350999999999</v>
      </c>
      <c r="V118">
        <v>39.264755000000001</v>
      </c>
      <c r="W118">
        <v>40.004631000000003</v>
      </c>
      <c r="X118">
        <v>40.762042999999998</v>
      </c>
      <c r="Y118">
        <v>41.537818999999999</v>
      </c>
      <c r="Z118">
        <v>42.331817999999998</v>
      </c>
      <c r="AA118">
        <v>43.143847999999998</v>
      </c>
      <c r="AB118">
        <v>43.973972000000003</v>
      </c>
      <c r="AC118">
        <v>44.822124000000002</v>
      </c>
      <c r="AD118">
        <v>45.689816</v>
      </c>
      <c r="AE118">
        <v>46.577365999999998</v>
      </c>
      <c r="AF118">
        <v>47.484093000000001</v>
      </c>
      <c r="AG118">
        <v>48.409294000000003</v>
      </c>
      <c r="AH118">
        <v>49.351832999999999</v>
      </c>
      <c r="AI118" s="32">
        <v>3.6999999999999998E-2</v>
      </c>
    </row>
    <row r="119" spans="1:35">
      <c r="A119" t="s">
        <v>429</v>
      </c>
      <c r="B119" t="s">
        <v>3005</v>
      </c>
      <c r="C119" t="s">
        <v>3006</v>
      </c>
      <c r="D119" t="s">
        <v>273</v>
      </c>
      <c r="F119">
        <v>14.50943</v>
      </c>
      <c r="G119">
        <v>14.750728000000001</v>
      </c>
      <c r="H119">
        <v>15.256656</v>
      </c>
      <c r="I119">
        <v>15.506875000000001</v>
      </c>
      <c r="J119">
        <v>15.82633</v>
      </c>
      <c r="K119">
        <v>16.091740000000001</v>
      </c>
      <c r="L119">
        <v>16.341602000000002</v>
      </c>
      <c r="M119">
        <v>16.572548000000001</v>
      </c>
      <c r="N119">
        <v>16.807404999999999</v>
      </c>
      <c r="O119">
        <v>17.051577000000002</v>
      </c>
      <c r="P119">
        <v>17.302004</v>
      </c>
      <c r="Q119">
        <v>17.556206</v>
      </c>
      <c r="R119">
        <v>17.814955000000001</v>
      </c>
      <c r="S119">
        <v>18.079001999999999</v>
      </c>
      <c r="T119">
        <v>18.348101</v>
      </c>
      <c r="U119">
        <v>18.621765</v>
      </c>
      <c r="V119">
        <v>18.900500999999998</v>
      </c>
      <c r="W119">
        <v>19.184811</v>
      </c>
      <c r="X119">
        <v>19.474388000000001</v>
      </c>
      <c r="Y119">
        <v>19.769831</v>
      </c>
      <c r="Z119">
        <v>20.071031999999999</v>
      </c>
      <c r="AA119">
        <v>20.377831</v>
      </c>
      <c r="AB119">
        <v>20.690248</v>
      </c>
      <c r="AC119">
        <v>21.008171000000001</v>
      </c>
      <c r="AD119">
        <v>21.332118999999999</v>
      </c>
      <c r="AE119">
        <v>21.662158999999999</v>
      </c>
      <c r="AF119">
        <v>21.997971</v>
      </c>
      <c r="AG119">
        <v>22.339255999999999</v>
      </c>
      <c r="AH119">
        <v>22.685524000000001</v>
      </c>
      <c r="AI119" s="32">
        <v>1.6E-2</v>
      </c>
    </row>
    <row r="120" spans="1:35">
      <c r="A120" t="s">
        <v>2814</v>
      </c>
      <c r="B120" t="s">
        <v>3007</v>
      </c>
      <c r="C120" t="s">
        <v>3008</v>
      </c>
      <c r="D120" t="s">
        <v>273</v>
      </c>
      <c r="F120">
        <v>48.721522999999998</v>
      </c>
      <c r="G120">
        <v>61.768990000000002</v>
      </c>
      <c r="H120">
        <v>73.845116000000004</v>
      </c>
      <c r="I120">
        <v>82.664268000000007</v>
      </c>
      <c r="J120">
        <v>90.551765000000003</v>
      </c>
      <c r="K120">
        <v>94.869156000000004</v>
      </c>
      <c r="L120">
        <v>98.194419999999994</v>
      </c>
      <c r="M120">
        <v>100.99239300000001</v>
      </c>
      <c r="N120">
        <v>103.867386</v>
      </c>
      <c r="O120">
        <v>106.882401</v>
      </c>
      <c r="P120">
        <v>109.995766</v>
      </c>
      <c r="Q120">
        <v>113.19216900000001</v>
      </c>
      <c r="R120">
        <v>116.47422</v>
      </c>
      <c r="S120">
        <v>119.84822800000001</v>
      </c>
      <c r="T120">
        <v>123.249786</v>
      </c>
      <c r="U120">
        <v>126.73764799999999</v>
      </c>
      <c r="V120">
        <v>130.315765</v>
      </c>
      <c r="W120">
        <v>133.98472599999999</v>
      </c>
      <c r="X120">
        <v>137.747986</v>
      </c>
      <c r="Y120">
        <v>141.534378</v>
      </c>
      <c r="Z120">
        <v>145.41456600000001</v>
      </c>
      <c r="AA120">
        <v>149.39035000000001</v>
      </c>
      <c r="AB120">
        <v>153.46047999999999</v>
      </c>
      <c r="AC120">
        <v>157.62562600000001</v>
      </c>
      <c r="AD120">
        <v>161.804001</v>
      </c>
      <c r="AE120">
        <v>166.075638</v>
      </c>
      <c r="AF120">
        <v>170.446091</v>
      </c>
      <c r="AG120">
        <v>174.919006</v>
      </c>
      <c r="AH120">
        <v>179.497559</v>
      </c>
      <c r="AI120" s="32">
        <v>4.8000000000000001E-2</v>
      </c>
    </row>
    <row r="121" spans="1:35">
      <c r="A121" t="s">
        <v>425</v>
      </c>
      <c r="B121" t="s">
        <v>3009</v>
      </c>
      <c r="C121" t="s">
        <v>3010</v>
      </c>
      <c r="D121" t="s">
        <v>273</v>
      </c>
      <c r="F121">
        <v>40.367882000000002</v>
      </c>
      <c r="G121">
        <v>51.182053000000003</v>
      </c>
      <c r="H121">
        <v>61.307991000000001</v>
      </c>
      <c r="I121">
        <v>68.604468999999995</v>
      </c>
      <c r="J121">
        <v>75.149856999999997</v>
      </c>
      <c r="K121">
        <v>78.746758</v>
      </c>
      <c r="L121">
        <v>81.512482000000006</v>
      </c>
      <c r="M121">
        <v>83.836219999999997</v>
      </c>
      <c r="N121">
        <v>86.223915000000005</v>
      </c>
      <c r="O121">
        <v>88.727737000000005</v>
      </c>
      <c r="P121">
        <v>91.313179000000005</v>
      </c>
      <c r="Q121">
        <v>93.967590000000001</v>
      </c>
      <c r="R121">
        <v>96.693107999999995</v>
      </c>
      <c r="S121">
        <v>99.494986999999995</v>
      </c>
      <c r="T121">
        <v>102.32</v>
      </c>
      <c r="U121">
        <v>105.216705</v>
      </c>
      <c r="V121">
        <v>108.188377</v>
      </c>
      <c r="W121">
        <v>111.235527</v>
      </c>
      <c r="X121">
        <v>114.361046</v>
      </c>
      <c r="Y121">
        <v>117.506035</v>
      </c>
      <c r="Z121">
        <v>120.728973</v>
      </c>
      <c r="AA121">
        <v>124.031364</v>
      </c>
      <c r="AB121">
        <v>127.412148</v>
      </c>
      <c r="AC121">
        <v>130.871872</v>
      </c>
      <c r="AD121">
        <v>134.342804</v>
      </c>
      <c r="AE121">
        <v>137.89123499999999</v>
      </c>
      <c r="AF121">
        <v>141.52177399999999</v>
      </c>
      <c r="AG121">
        <v>145.23748800000001</v>
      </c>
      <c r="AH121">
        <v>149.04101600000001</v>
      </c>
      <c r="AI121" s="32">
        <v>4.8000000000000001E-2</v>
      </c>
    </row>
    <row r="122" spans="1:35">
      <c r="A122" t="s">
        <v>427</v>
      </c>
      <c r="B122" t="s">
        <v>3011</v>
      </c>
      <c r="C122" t="s">
        <v>3012</v>
      </c>
      <c r="D122" t="s">
        <v>273</v>
      </c>
      <c r="F122">
        <v>4.8107499999999996</v>
      </c>
      <c r="G122">
        <v>6.1307200000000002</v>
      </c>
      <c r="H122">
        <v>7.171532</v>
      </c>
      <c r="I122">
        <v>7.9921449999999998</v>
      </c>
      <c r="J122">
        <v>8.7539029999999993</v>
      </c>
      <c r="K122">
        <v>9.1908320000000003</v>
      </c>
      <c r="L122">
        <v>9.5208630000000003</v>
      </c>
      <c r="M122">
        <v>9.7937060000000002</v>
      </c>
      <c r="N122">
        <v>10.074055</v>
      </c>
      <c r="O122">
        <v>10.367825</v>
      </c>
      <c r="P122">
        <v>10.671106999999999</v>
      </c>
      <c r="Q122">
        <v>10.982485</v>
      </c>
      <c r="R122">
        <v>11.302196</v>
      </c>
      <c r="S122">
        <v>11.630836</v>
      </c>
      <c r="T122">
        <v>11.962536999999999</v>
      </c>
      <c r="U122">
        <v>12.302671</v>
      </c>
      <c r="V122">
        <v>12.651629</v>
      </c>
      <c r="W122">
        <v>13.009482</v>
      </c>
      <c r="X122">
        <v>13.376611</v>
      </c>
      <c r="Y122">
        <v>13.746362</v>
      </c>
      <c r="Z122">
        <v>14.125339</v>
      </c>
      <c r="AA122">
        <v>14.513700999999999</v>
      </c>
      <c r="AB122">
        <v>14.911319000000001</v>
      </c>
      <c r="AC122">
        <v>15.318254</v>
      </c>
      <c r="AD122">
        <v>15.726773</v>
      </c>
      <c r="AE122">
        <v>16.144462999999998</v>
      </c>
      <c r="AF122">
        <v>16.571867000000001</v>
      </c>
      <c r="AG122">
        <v>17.009353999999998</v>
      </c>
      <c r="AH122">
        <v>17.457253999999999</v>
      </c>
      <c r="AI122" s="32">
        <v>4.7E-2</v>
      </c>
    </row>
    <row r="123" spans="1:35">
      <c r="A123" t="s">
        <v>429</v>
      </c>
      <c r="B123" t="s">
        <v>3013</v>
      </c>
      <c r="C123" t="s">
        <v>3014</v>
      </c>
      <c r="D123" t="s">
        <v>273</v>
      </c>
      <c r="F123">
        <v>3.542891</v>
      </c>
      <c r="G123">
        <v>4.4562160000000004</v>
      </c>
      <c r="H123">
        <v>5.3655970000000002</v>
      </c>
      <c r="I123">
        <v>6.0676459999999999</v>
      </c>
      <c r="J123">
        <v>6.6479980000000003</v>
      </c>
      <c r="K123">
        <v>6.9315740000000003</v>
      </c>
      <c r="L123">
        <v>7.161073</v>
      </c>
      <c r="M123">
        <v>7.3624660000000004</v>
      </c>
      <c r="N123">
        <v>7.5694160000000004</v>
      </c>
      <c r="O123">
        <v>7.7868430000000002</v>
      </c>
      <c r="P123">
        <v>8.0114780000000003</v>
      </c>
      <c r="Q123">
        <v>8.2420969999999993</v>
      </c>
      <c r="R123">
        <v>8.4789100000000008</v>
      </c>
      <c r="S123">
        <v>8.7224079999999997</v>
      </c>
      <c r="T123">
        <v>8.9672540000000005</v>
      </c>
      <c r="U123">
        <v>9.2182739999999992</v>
      </c>
      <c r="V123">
        <v>9.4757580000000008</v>
      </c>
      <c r="W123">
        <v>9.7397179999999999</v>
      </c>
      <c r="X123">
        <v>10.010329</v>
      </c>
      <c r="Y123">
        <v>10.281976999999999</v>
      </c>
      <c r="Z123">
        <v>10.560243</v>
      </c>
      <c r="AA123">
        <v>10.845281999999999</v>
      </c>
      <c r="AB123">
        <v>11.137014000000001</v>
      </c>
      <c r="AC123">
        <v>11.435499999999999</v>
      </c>
      <c r="AD123">
        <v>11.734435</v>
      </c>
      <c r="AE123">
        <v>12.039953000000001</v>
      </c>
      <c r="AF123">
        <v>12.352451</v>
      </c>
      <c r="AG123">
        <v>12.67216</v>
      </c>
      <c r="AH123">
        <v>12.999294000000001</v>
      </c>
      <c r="AI123" s="32">
        <v>4.8000000000000001E-2</v>
      </c>
    </row>
    <row r="124" spans="1:35">
      <c r="A124" t="s">
        <v>372</v>
      </c>
      <c r="B124" t="s">
        <v>3015</v>
      </c>
      <c r="C124" t="s">
        <v>3016</v>
      </c>
      <c r="D124" t="s">
        <v>273</v>
      </c>
      <c r="F124">
        <v>782.72277799999995</v>
      </c>
      <c r="G124">
        <v>779.99255400000004</v>
      </c>
      <c r="H124">
        <v>777.24194299999999</v>
      </c>
      <c r="I124">
        <v>836.20019500000001</v>
      </c>
      <c r="J124">
        <v>900.88647500000002</v>
      </c>
      <c r="K124">
        <v>959.77856399999996</v>
      </c>
      <c r="L124">
        <v>1015.328857</v>
      </c>
      <c r="M124">
        <v>1071.4494629999999</v>
      </c>
      <c r="N124">
        <v>1127.8001710000001</v>
      </c>
      <c r="O124">
        <v>1184.857544</v>
      </c>
      <c r="P124">
        <v>1242.602173</v>
      </c>
      <c r="Q124">
        <v>1300.8637699999999</v>
      </c>
      <c r="R124">
        <v>1359.7788089999999</v>
      </c>
      <c r="S124">
        <v>1419.6533199999999</v>
      </c>
      <c r="T124">
        <v>1480.3670649999999</v>
      </c>
      <c r="U124">
        <v>1541.5150149999999</v>
      </c>
      <c r="V124">
        <v>1603.139404</v>
      </c>
      <c r="W124">
        <v>1665.5854489999999</v>
      </c>
      <c r="X124">
        <v>1729.3858640000001</v>
      </c>
      <c r="Y124">
        <v>1795.155029</v>
      </c>
      <c r="Z124">
        <v>1862.857422</v>
      </c>
      <c r="AA124">
        <v>1931.973999</v>
      </c>
      <c r="AB124">
        <v>2001.8626710000001</v>
      </c>
      <c r="AC124">
        <v>2071.8183589999999</v>
      </c>
      <c r="AD124">
        <v>2141.7058109999998</v>
      </c>
      <c r="AE124">
        <v>2211.8625489999999</v>
      </c>
      <c r="AF124">
        <v>2282.0432129999999</v>
      </c>
      <c r="AG124">
        <v>2351.5871579999998</v>
      </c>
      <c r="AH124">
        <v>2419.7944339999999</v>
      </c>
      <c r="AI124" s="32">
        <v>4.1000000000000002E-2</v>
      </c>
    </row>
    <row r="125" spans="1:35">
      <c r="A125" t="s">
        <v>425</v>
      </c>
      <c r="B125" t="s">
        <v>3017</v>
      </c>
      <c r="C125" t="s">
        <v>3018</v>
      </c>
      <c r="D125" t="s">
        <v>273</v>
      </c>
      <c r="F125">
        <v>607.629639</v>
      </c>
      <c r="G125">
        <v>579.78564500000005</v>
      </c>
      <c r="H125">
        <v>554.85424799999998</v>
      </c>
      <c r="I125">
        <v>591.023865</v>
      </c>
      <c r="J125">
        <v>632.18890399999998</v>
      </c>
      <c r="K125">
        <v>672.03393600000004</v>
      </c>
      <c r="L125">
        <v>711.24945100000002</v>
      </c>
      <c r="M125">
        <v>750.78301999999996</v>
      </c>
      <c r="N125">
        <v>790.37164299999995</v>
      </c>
      <c r="O125">
        <v>830.36956799999996</v>
      </c>
      <c r="P125">
        <v>870.75842299999999</v>
      </c>
      <c r="Q125">
        <v>911.40508999999997</v>
      </c>
      <c r="R125">
        <v>952.40625</v>
      </c>
      <c r="S125">
        <v>993.98687700000005</v>
      </c>
      <c r="T125">
        <v>1036.053101</v>
      </c>
      <c r="U125">
        <v>1078.296143</v>
      </c>
      <c r="V125">
        <v>1120.742432</v>
      </c>
      <c r="W125">
        <v>1163.6453859999999</v>
      </c>
      <c r="X125">
        <v>1207.394775</v>
      </c>
      <c r="Y125">
        <v>1252.449341</v>
      </c>
      <c r="Z125">
        <v>1298.7775879999999</v>
      </c>
      <c r="AA125">
        <v>1345.984375</v>
      </c>
      <c r="AB125">
        <v>1393.5820309999999</v>
      </c>
      <c r="AC125">
        <v>1441.0375979999999</v>
      </c>
      <c r="AD125">
        <v>1488.2482910000001</v>
      </c>
      <c r="AE125">
        <v>1535.4626459999999</v>
      </c>
      <c r="AF125">
        <v>1582.492432</v>
      </c>
      <c r="AG125">
        <v>1628.837769</v>
      </c>
      <c r="AH125">
        <v>1673.9719239999999</v>
      </c>
      <c r="AI125" s="32">
        <v>3.6999999999999998E-2</v>
      </c>
    </row>
    <row r="126" spans="1:35">
      <c r="A126" t="s">
        <v>427</v>
      </c>
      <c r="B126" t="s">
        <v>3019</v>
      </c>
      <c r="C126" t="s">
        <v>3020</v>
      </c>
      <c r="D126" t="s">
        <v>273</v>
      </c>
      <c r="F126">
        <v>87.702171000000007</v>
      </c>
      <c r="G126">
        <v>118.64717899999999</v>
      </c>
      <c r="H126">
        <v>145.718872</v>
      </c>
      <c r="I126">
        <v>163.990128</v>
      </c>
      <c r="J126">
        <v>182.23019400000001</v>
      </c>
      <c r="K126">
        <v>195.94972200000001</v>
      </c>
      <c r="L126">
        <v>206.901611</v>
      </c>
      <c r="M126">
        <v>218.06899999999999</v>
      </c>
      <c r="N126">
        <v>229.41262800000001</v>
      </c>
      <c r="O126">
        <v>241.004807</v>
      </c>
      <c r="P126">
        <v>252.84724399999999</v>
      </c>
      <c r="Q126">
        <v>264.92242399999998</v>
      </c>
      <c r="R126">
        <v>277.25662199999999</v>
      </c>
      <c r="S126">
        <v>289.89932299999998</v>
      </c>
      <c r="T126">
        <v>302.83795199999997</v>
      </c>
      <c r="U126">
        <v>316.01998900000001</v>
      </c>
      <c r="V126">
        <v>329.458618</v>
      </c>
      <c r="W126">
        <v>343.209473</v>
      </c>
      <c r="X126">
        <v>357.36090100000001</v>
      </c>
      <c r="Y126">
        <v>372.00381499999997</v>
      </c>
      <c r="Z126">
        <v>387.13888500000002</v>
      </c>
      <c r="AA126">
        <v>402.69903599999998</v>
      </c>
      <c r="AB126">
        <v>418.59939600000001</v>
      </c>
      <c r="AC126">
        <v>434.743561</v>
      </c>
      <c r="AD126">
        <v>451.11456299999998</v>
      </c>
      <c r="AE126">
        <v>467.76574699999998</v>
      </c>
      <c r="AF126">
        <v>484.66757200000001</v>
      </c>
      <c r="AG126">
        <v>501.73037699999998</v>
      </c>
      <c r="AH126">
        <v>518.85571300000004</v>
      </c>
      <c r="AI126" s="32">
        <v>6.6000000000000003E-2</v>
      </c>
    </row>
    <row r="127" spans="1:35">
      <c r="A127" t="s">
        <v>429</v>
      </c>
      <c r="B127" t="s">
        <v>3021</v>
      </c>
      <c r="C127" t="s">
        <v>3022</v>
      </c>
      <c r="D127" t="s">
        <v>273</v>
      </c>
      <c r="F127">
        <v>87.390906999999999</v>
      </c>
      <c r="G127">
        <v>81.559792000000002</v>
      </c>
      <c r="H127">
        <v>76.668800000000005</v>
      </c>
      <c r="I127">
        <v>81.186179999999993</v>
      </c>
      <c r="J127">
        <v>86.467392000000004</v>
      </c>
      <c r="K127">
        <v>91.794830000000005</v>
      </c>
      <c r="L127">
        <v>97.177802999999997</v>
      </c>
      <c r="M127">
        <v>102.597488</v>
      </c>
      <c r="N127">
        <v>108.01593800000001</v>
      </c>
      <c r="O127">
        <v>113.483192</v>
      </c>
      <c r="P127">
        <v>118.996407</v>
      </c>
      <c r="Q127">
        <v>124.536186</v>
      </c>
      <c r="R127">
        <v>130.11586</v>
      </c>
      <c r="S127">
        <v>135.76705899999999</v>
      </c>
      <c r="T127">
        <v>141.47612000000001</v>
      </c>
      <c r="U127">
        <v>147.198837</v>
      </c>
      <c r="V127">
        <v>152.938492</v>
      </c>
      <c r="W127">
        <v>158.73074299999999</v>
      </c>
      <c r="X127">
        <v>164.63017300000001</v>
      </c>
      <c r="Y127">
        <v>170.70181299999999</v>
      </c>
      <c r="Z127">
        <v>176.94079600000001</v>
      </c>
      <c r="AA127">
        <v>183.29051200000001</v>
      </c>
      <c r="AB127">
        <v>189.68124399999999</v>
      </c>
      <c r="AC127">
        <v>196.03698700000001</v>
      </c>
      <c r="AD127">
        <v>202.342896</v>
      </c>
      <c r="AE127">
        <v>208.634064</v>
      </c>
      <c r="AF127">
        <v>214.88330099999999</v>
      </c>
      <c r="AG127">
        <v>221.019318</v>
      </c>
      <c r="AH127">
        <v>226.96713299999999</v>
      </c>
      <c r="AI127" s="32">
        <v>3.5000000000000003E-2</v>
      </c>
    </row>
    <row r="128" spans="1:35">
      <c r="A128" t="s">
        <v>2819</v>
      </c>
      <c r="B128" t="s">
        <v>3023</v>
      </c>
      <c r="C128" t="s">
        <v>3024</v>
      </c>
      <c r="D128" t="s">
        <v>273</v>
      </c>
      <c r="F128">
        <v>105.801849</v>
      </c>
      <c r="G128">
        <v>131.08637999999999</v>
      </c>
      <c r="H128">
        <v>148.97323600000001</v>
      </c>
      <c r="I128">
        <v>162.49697900000001</v>
      </c>
      <c r="J128">
        <v>182.242538</v>
      </c>
      <c r="K128">
        <v>199.04045099999999</v>
      </c>
      <c r="L128">
        <v>215.68579099999999</v>
      </c>
      <c r="M128">
        <v>233.66879299999999</v>
      </c>
      <c r="N128">
        <v>252.08363299999999</v>
      </c>
      <c r="O128">
        <v>270.79431199999999</v>
      </c>
      <c r="P128">
        <v>289.70480300000003</v>
      </c>
      <c r="Q128">
        <v>308.69137599999999</v>
      </c>
      <c r="R128">
        <v>327.61547899999999</v>
      </c>
      <c r="S128">
        <v>346.53881799999999</v>
      </c>
      <c r="T128">
        <v>365.61932400000001</v>
      </c>
      <c r="U128">
        <v>385.17947400000003</v>
      </c>
      <c r="V128">
        <v>405.21984900000001</v>
      </c>
      <c r="W128">
        <v>425.707581</v>
      </c>
      <c r="X128">
        <v>446.58886699999999</v>
      </c>
      <c r="Y128">
        <v>467.84079000000003</v>
      </c>
      <c r="Z128">
        <v>489.42877199999998</v>
      </c>
      <c r="AA128">
        <v>511.33187900000001</v>
      </c>
      <c r="AB128">
        <v>533.48980700000004</v>
      </c>
      <c r="AC128">
        <v>555.85424799999998</v>
      </c>
      <c r="AD128">
        <v>578.37213099999997</v>
      </c>
      <c r="AE128">
        <v>600.98870799999997</v>
      </c>
      <c r="AF128">
        <v>623.63964799999997</v>
      </c>
      <c r="AG128">
        <v>646.26062000000002</v>
      </c>
      <c r="AH128">
        <v>668.79229699999996</v>
      </c>
      <c r="AI128" s="32">
        <v>6.8000000000000005E-2</v>
      </c>
    </row>
    <row r="129" spans="1:35">
      <c r="A129" t="s">
        <v>425</v>
      </c>
      <c r="B129" t="s">
        <v>3025</v>
      </c>
      <c r="C129" t="s">
        <v>3026</v>
      </c>
      <c r="D129" t="s">
        <v>273</v>
      </c>
      <c r="F129">
        <v>75.193489</v>
      </c>
      <c r="G129">
        <v>88.749320999999995</v>
      </c>
      <c r="H129">
        <v>96.573020999999997</v>
      </c>
      <c r="I129">
        <v>102.475159</v>
      </c>
      <c r="J129">
        <v>114.042053</v>
      </c>
      <c r="K129">
        <v>124.892517</v>
      </c>
      <c r="L129">
        <v>135.918442</v>
      </c>
      <c r="M129">
        <v>147.58873</v>
      </c>
      <c r="N129">
        <v>159.55355800000001</v>
      </c>
      <c r="O129">
        <v>171.721115</v>
      </c>
      <c r="P129">
        <v>184.025848</v>
      </c>
      <c r="Q129">
        <v>196.38386499999999</v>
      </c>
      <c r="R129">
        <v>208.70137</v>
      </c>
      <c r="S129">
        <v>221.01852400000001</v>
      </c>
      <c r="T129">
        <v>233.43985000000001</v>
      </c>
      <c r="U129">
        <v>246.18055699999999</v>
      </c>
      <c r="V129">
        <v>259.24078400000002</v>
      </c>
      <c r="W129">
        <v>272.59823599999999</v>
      </c>
      <c r="X129">
        <v>286.21472199999999</v>
      </c>
      <c r="Y129">
        <v>300.07556199999999</v>
      </c>
      <c r="Z129">
        <v>314.157196</v>
      </c>
      <c r="AA129">
        <v>328.44482399999998</v>
      </c>
      <c r="AB129">
        <v>342.89700299999998</v>
      </c>
      <c r="AC129">
        <v>357.48037699999998</v>
      </c>
      <c r="AD129">
        <v>372.15881300000001</v>
      </c>
      <c r="AE129">
        <v>386.89511099999999</v>
      </c>
      <c r="AF129">
        <v>401.64532500000001</v>
      </c>
      <c r="AG129">
        <v>416.36498999999998</v>
      </c>
      <c r="AH129">
        <v>431.01361100000003</v>
      </c>
      <c r="AI129" s="32">
        <v>6.4000000000000001E-2</v>
      </c>
    </row>
    <row r="130" spans="1:35">
      <c r="A130" t="s">
        <v>427</v>
      </c>
      <c r="B130" t="s">
        <v>3027</v>
      </c>
      <c r="C130" t="s">
        <v>3028</v>
      </c>
      <c r="D130" t="s">
        <v>273</v>
      </c>
      <c r="F130">
        <v>20.681094999999999</v>
      </c>
      <c r="G130">
        <v>31.151104</v>
      </c>
      <c r="H130">
        <v>40.734214999999999</v>
      </c>
      <c r="I130">
        <v>48.025737999999997</v>
      </c>
      <c r="J130">
        <v>54.971947</v>
      </c>
      <c r="K130">
        <v>59.613852999999999</v>
      </c>
      <c r="L130">
        <v>63.869911000000002</v>
      </c>
      <c r="M130">
        <v>68.771148999999994</v>
      </c>
      <c r="N130">
        <v>73.772148000000001</v>
      </c>
      <c r="O130">
        <v>78.840309000000005</v>
      </c>
      <c r="P130">
        <v>83.953598</v>
      </c>
      <c r="Q130">
        <v>89.082618999999994</v>
      </c>
      <c r="R130">
        <v>94.194580000000002</v>
      </c>
      <c r="S130">
        <v>99.306160000000006</v>
      </c>
      <c r="T130">
        <v>104.45790100000001</v>
      </c>
      <c r="U130">
        <v>109.730125</v>
      </c>
      <c r="V130">
        <v>115.12342099999999</v>
      </c>
      <c r="W130">
        <v>120.629929</v>
      </c>
      <c r="X130">
        <v>126.239189</v>
      </c>
      <c r="Y130">
        <v>131.944626</v>
      </c>
      <c r="Z130">
        <v>137.73826600000001</v>
      </c>
      <c r="AA130">
        <v>143.61595199999999</v>
      </c>
      <c r="AB130">
        <v>149.56410199999999</v>
      </c>
      <c r="AC130">
        <v>155.57214400000001</v>
      </c>
      <c r="AD130">
        <v>161.627579</v>
      </c>
      <c r="AE130">
        <v>167.71759</v>
      </c>
      <c r="AF130">
        <v>173.827698</v>
      </c>
      <c r="AG130">
        <v>179.94335899999999</v>
      </c>
      <c r="AH130">
        <v>186.051331</v>
      </c>
      <c r="AI130" s="32">
        <v>8.2000000000000003E-2</v>
      </c>
    </row>
    <row r="131" spans="1:35">
      <c r="A131" t="s">
        <v>429</v>
      </c>
      <c r="B131" t="s">
        <v>3029</v>
      </c>
      <c r="C131" t="s">
        <v>3030</v>
      </c>
      <c r="D131" t="s">
        <v>273</v>
      </c>
      <c r="F131">
        <v>9.9272690000000008</v>
      </c>
      <c r="G131">
        <v>11.185945</v>
      </c>
      <c r="H131">
        <v>11.666002000000001</v>
      </c>
      <c r="I131">
        <v>11.996092000000001</v>
      </c>
      <c r="J131">
        <v>13.228529999999999</v>
      </c>
      <c r="K131">
        <v>14.534067</v>
      </c>
      <c r="L131">
        <v>15.897460000000001</v>
      </c>
      <c r="M131">
        <v>17.308926</v>
      </c>
      <c r="N131">
        <v>18.757919000000001</v>
      </c>
      <c r="O131">
        <v>20.232868</v>
      </c>
      <c r="P131">
        <v>21.725401000000002</v>
      </c>
      <c r="Q131">
        <v>23.224907000000002</v>
      </c>
      <c r="R131">
        <v>24.719524</v>
      </c>
      <c r="S131">
        <v>26.214109000000001</v>
      </c>
      <c r="T131">
        <v>27.721582000000001</v>
      </c>
      <c r="U131">
        <v>29.26877</v>
      </c>
      <c r="V131">
        <v>30.855650000000001</v>
      </c>
      <c r="W131">
        <v>32.479407999999999</v>
      </c>
      <c r="X131">
        <v>34.134968000000001</v>
      </c>
      <c r="Y131">
        <v>35.820602000000001</v>
      </c>
      <c r="Z131">
        <v>37.533295000000003</v>
      </c>
      <c r="AA131">
        <v>39.271095000000003</v>
      </c>
      <c r="AB131">
        <v>41.028694000000002</v>
      </c>
      <c r="AC131">
        <v>42.801788000000002</v>
      </c>
      <c r="AD131">
        <v>44.585773000000003</v>
      </c>
      <c r="AE131">
        <v>46.375937999999998</v>
      </c>
      <c r="AF131">
        <v>48.166649</v>
      </c>
      <c r="AG131">
        <v>49.952205999999997</v>
      </c>
      <c r="AH131">
        <v>51.727398000000001</v>
      </c>
      <c r="AI131" s="32">
        <v>6.0999999999999999E-2</v>
      </c>
    </row>
    <row r="132" spans="1:35">
      <c r="A132" t="s">
        <v>2822</v>
      </c>
      <c r="B132" t="s">
        <v>3031</v>
      </c>
      <c r="C132" t="s">
        <v>3032</v>
      </c>
      <c r="D132" t="s">
        <v>273</v>
      </c>
      <c r="F132">
        <v>375.91976899999997</v>
      </c>
      <c r="G132">
        <v>481.70532200000002</v>
      </c>
      <c r="H132">
        <v>566.80071999999996</v>
      </c>
      <c r="I132">
        <v>619.48498500000005</v>
      </c>
      <c r="J132">
        <v>692.50787400000002</v>
      </c>
      <c r="K132">
        <v>742.44305399999996</v>
      </c>
      <c r="L132">
        <v>789.48498500000005</v>
      </c>
      <c r="M132">
        <v>826.39794900000004</v>
      </c>
      <c r="N132">
        <v>863.72631799999999</v>
      </c>
      <c r="O132">
        <v>901.85369900000001</v>
      </c>
      <c r="P132">
        <v>941.02893100000006</v>
      </c>
      <c r="Q132">
        <v>981.25726299999997</v>
      </c>
      <c r="R132">
        <v>1022.627808</v>
      </c>
      <c r="S132">
        <v>1065.224731</v>
      </c>
      <c r="T132">
        <v>1108.5661620000001</v>
      </c>
      <c r="U132">
        <v>1153.0804439999999</v>
      </c>
      <c r="V132">
        <v>1198.8654790000001</v>
      </c>
      <c r="W132">
        <v>1245.9023440000001</v>
      </c>
      <c r="X132">
        <v>1294.303101</v>
      </c>
      <c r="Y132">
        <v>1343.3957519999999</v>
      </c>
      <c r="Z132">
        <v>1393.615845</v>
      </c>
      <c r="AA132">
        <v>1445.0317379999999</v>
      </c>
      <c r="AB132">
        <v>1497.6895750000001</v>
      </c>
      <c r="AC132">
        <v>1551.5473629999999</v>
      </c>
      <c r="AD132">
        <v>1605.368774</v>
      </c>
      <c r="AE132">
        <v>1660.1064449999999</v>
      </c>
      <c r="AF132">
        <v>1716.0744629999999</v>
      </c>
      <c r="AG132">
        <v>1773.384644</v>
      </c>
      <c r="AH132">
        <v>1832.1719969999999</v>
      </c>
      <c r="AI132" s="32">
        <v>5.8000000000000003E-2</v>
      </c>
    </row>
    <row r="133" spans="1:35">
      <c r="A133" t="s">
        <v>425</v>
      </c>
      <c r="B133" t="s">
        <v>3033</v>
      </c>
      <c r="C133" t="s">
        <v>3034</v>
      </c>
      <c r="D133" t="s">
        <v>273</v>
      </c>
      <c r="F133">
        <v>202.08255</v>
      </c>
      <c r="G133">
        <v>239.99041700000001</v>
      </c>
      <c r="H133">
        <v>264.53637700000002</v>
      </c>
      <c r="I133">
        <v>278.37924199999998</v>
      </c>
      <c r="J133">
        <v>305.40206899999998</v>
      </c>
      <c r="K133">
        <v>325.109375</v>
      </c>
      <c r="L133">
        <v>344.39532500000001</v>
      </c>
      <c r="M133">
        <v>361.64950599999997</v>
      </c>
      <c r="N133">
        <v>379.05777</v>
      </c>
      <c r="O133">
        <v>396.874908</v>
      </c>
      <c r="P133">
        <v>415.19317599999999</v>
      </c>
      <c r="Q133">
        <v>434.01336700000002</v>
      </c>
      <c r="R133">
        <v>453.38519300000002</v>
      </c>
      <c r="S133">
        <v>473.35357699999997</v>
      </c>
      <c r="T133">
        <v>493.69140599999997</v>
      </c>
      <c r="U133">
        <v>514.59161400000005</v>
      </c>
      <c r="V133">
        <v>536.10888699999998</v>
      </c>
      <c r="W133">
        <v>558.22985800000004</v>
      </c>
      <c r="X133">
        <v>581.01440400000001</v>
      </c>
      <c r="Y133">
        <v>604.13098100000002</v>
      </c>
      <c r="Z133">
        <v>627.776794</v>
      </c>
      <c r="AA133">
        <v>651.98644999999999</v>
      </c>
      <c r="AB133">
        <v>676.78234899999995</v>
      </c>
      <c r="AC133">
        <v>702.13751200000002</v>
      </c>
      <c r="AD133">
        <v>727.42218000000003</v>
      </c>
      <c r="AE133">
        <v>753.10339399999998</v>
      </c>
      <c r="AF133">
        <v>779.35504200000003</v>
      </c>
      <c r="AG133">
        <v>806.23724400000003</v>
      </c>
      <c r="AH133">
        <v>833.82495100000006</v>
      </c>
      <c r="AI133" s="32">
        <v>5.1999999999999998E-2</v>
      </c>
    </row>
    <row r="134" spans="1:35">
      <c r="A134" t="s">
        <v>427</v>
      </c>
      <c r="B134" t="s">
        <v>3035</v>
      </c>
      <c r="C134" t="s">
        <v>3036</v>
      </c>
      <c r="D134" t="s">
        <v>273</v>
      </c>
      <c r="F134">
        <v>155.46173099999999</v>
      </c>
      <c r="G134">
        <v>220.74285900000001</v>
      </c>
      <c r="H134">
        <v>279.43624899999998</v>
      </c>
      <c r="I134">
        <v>317.849243</v>
      </c>
      <c r="J134">
        <v>362.02066000000002</v>
      </c>
      <c r="K134">
        <v>390.80450400000001</v>
      </c>
      <c r="L134">
        <v>417.08648699999998</v>
      </c>
      <c r="M134">
        <v>435.25451700000002</v>
      </c>
      <c r="N134">
        <v>453.67334</v>
      </c>
      <c r="O134">
        <v>472.444458</v>
      </c>
      <c r="P134">
        <v>491.71816999999999</v>
      </c>
      <c r="Q134">
        <v>511.49902300000002</v>
      </c>
      <c r="R134">
        <v>531.82147199999997</v>
      </c>
      <c r="S134">
        <v>552.72070299999996</v>
      </c>
      <c r="T134">
        <v>573.96124299999997</v>
      </c>
      <c r="U134">
        <v>595.76293899999996</v>
      </c>
      <c r="V134">
        <v>618.16339100000005</v>
      </c>
      <c r="W134">
        <v>641.15844700000002</v>
      </c>
      <c r="X134">
        <v>664.79449499999998</v>
      </c>
      <c r="Y134">
        <v>688.76110800000004</v>
      </c>
      <c r="Z134">
        <v>713.28021200000001</v>
      </c>
      <c r="AA134">
        <v>738.38207999999997</v>
      </c>
      <c r="AB134">
        <v>764.08868399999994</v>
      </c>
      <c r="AC134">
        <v>790.38763400000005</v>
      </c>
      <c r="AD134">
        <v>816.730591</v>
      </c>
      <c r="AE134">
        <v>843.56140100000005</v>
      </c>
      <c r="AF134">
        <v>871.00286900000003</v>
      </c>
      <c r="AG134">
        <v>899.10162400000002</v>
      </c>
      <c r="AH134">
        <v>927.90972899999997</v>
      </c>
      <c r="AI134" s="32">
        <v>6.6000000000000003E-2</v>
      </c>
    </row>
    <row r="135" spans="1:35">
      <c r="A135" t="s">
        <v>429</v>
      </c>
      <c r="B135" t="s">
        <v>3037</v>
      </c>
      <c r="C135" t="s">
        <v>3038</v>
      </c>
      <c r="D135" t="s">
        <v>273</v>
      </c>
      <c r="F135">
        <v>18.375473</v>
      </c>
      <c r="G135">
        <v>20.972035999999999</v>
      </c>
      <c r="H135">
        <v>22.828130999999999</v>
      </c>
      <c r="I135">
        <v>23.256474000000001</v>
      </c>
      <c r="J135">
        <v>25.085111999999999</v>
      </c>
      <c r="K135">
        <v>26.529171000000002</v>
      </c>
      <c r="L135">
        <v>28.003108999999998</v>
      </c>
      <c r="M135">
        <v>29.493925000000001</v>
      </c>
      <c r="N135">
        <v>30.995201000000002</v>
      </c>
      <c r="O135">
        <v>32.534325000000003</v>
      </c>
      <c r="P135">
        <v>34.117558000000002</v>
      </c>
      <c r="Q135">
        <v>35.744843000000003</v>
      </c>
      <c r="R135">
        <v>37.421059</v>
      </c>
      <c r="S135">
        <v>39.150475</v>
      </c>
      <c r="T135">
        <v>40.913345</v>
      </c>
      <c r="U135">
        <v>42.7258</v>
      </c>
      <c r="V135">
        <v>44.593226999999999</v>
      </c>
      <c r="W135">
        <v>46.514130000000002</v>
      </c>
      <c r="X135">
        <v>48.494213000000002</v>
      </c>
      <c r="Y135">
        <v>50.503624000000002</v>
      </c>
      <c r="Z135">
        <v>52.558903000000001</v>
      </c>
      <c r="AA135">
        <v>54.663254000000002</v>
      </c>
      <c r="AB135">
        <v>56.818660999999999</v>
      </c>
      <c r="AC135">
        <v>59.022284999999997</v>
      </c>
      <c r="AD135">
        <v>61.216000000000001</v>
      </c>
      <c r="AE135">
        <v>63.441715000000002</v>
      </c>
      <c r="AF135">
        <v>65.716399999999993</v>
      </c>
      <c r="AG135">
        <v>68.045783999999998</v>
      </c>
      <c r="AH135">
        <v>70.437195000000003</v>
      </c>
      <c r="AI135" s="32">
        <v>4.9000000000000002E-2</v>
      </c>
    </row>
    <row r="136" spans="1:35">
      <c r="A136" t="s">
        <v>2825</v>
      </c>
      <c r="B136" t="s">
        <v>3039</v>
      </c>
      <c r="C136" t="s">
        <v>3040</v>
      </c>
      <c r="D136" t="s">
        <v>273</v>
      </c>
      <c r="F136">
        <v>162.27954099999999</v>
      </c>
      <c r="G136">
        <v>220.34437600000001</v>
      </c>
      <c r="H136">
        <v>283.60168499999997</v>
      </c>
      <c r="I136">
        <v>335.28662100000003</v>
      </c>
      <c r="J136">
        <v>373.78436299999998</v>
      </c>
      <c r="K136">
        <v>399.65692100000001</v>
      </c>
      <c r="L136">
        <v>424.588165</v>
      </c>
      <c r="M136">
        <v>444.73553500000003</v>
      </c>
      <c r="N136">
        <v>465.55981400000002</v>
      </c>
      <c r="O136">
        <v>486.492706</v>
      </c>
      <c r="P136">
        <v>508.21795700000001</v>
      </c>
      <c r="Q136">
        <v>530.80432099999996</v>
      </c>
      <c r="R136">
        <v>554.29113800000005</v>
      </c>
      <c r="S136">
        <v>578.72289999999998</v>
      </c>
      <c r="T136">
        <v>603.86834699999997</v>
      </c>
      <c r="U136">
        <v>629.992615</v>
      </c>
      <c r="V136">
        <v>657.12609899999995</v>
      </c>
      <c r="W136">
        <v>685.28576699999996</v>
      </c>
      <c r="X136">
        <v>714.50665300000003</v>
      </c>
      <c r="Y136">
        <v>744.58624299999997</v>
      </c>
      <c r="Z136">
        <v>775.77813700000002</v>
      </c>
      <c r="AA136">
        <v>808.120544</v>
      </c>
      <c r="AB136">
        <v>841.64727800000003</v>
      </c>
      <c r="AC136">
        <v>876.40563999999995</v>
      </c>
      <c r="AD136">
        <v>912.07891800000004</v>
      </c>
      <c r="AE136">
        <v>949.02533000000005</v>
      </c>
      <c r="AF136">
        <v>987.29339600000003</v>
      </c>
      <c r="AG136">
        <v>1026.921143</v>
      </c>
      <c r="AH136">
        <v>1067.9521480000001</v>
      </c>
      <c r="AI136" s="32">
        <v>7.0000000000000007E-2</v>
      </c>
    </row>
    <row r="137" spans="1:35">
      <c r="A137" t="s">
        <v>425</v>
      </c>
      <c r="B137" t="s">
        <v>3041</v>
      </c>
      <c r="C137" t="s">
        <v>3042</v>
      </c>
      <c r="D137" t="s">
        <v>273</v>
      </c>
      <c r="F137">
        <v>47.925185999999997</v>
      </c>
      <c r="G137">
        <v>65.206665000000001</v>
      </c>
      <c r="H137">
        <v>84.260093999999995</v>
      </c>
      <c r="I137">
        <v>98.283669000000003</v>
      </c>
      <c r="J137">
        <v>106.965828</v>
      </c>
      <c r="K137">
        <v>113.162628</v>
      </c>
      <c r="L137">
        <v>119.248817</v>
      </c>
      <c r="M137">
        <v>124.49781</v>
      </c>
      <c r="N137">
        <v>129.91471899999999</v>
      </c>
      <c r="O137">
        <v>135.37001000000001</v>
      </c>
      <c r="P137">
        <v>140.99529999999999</v>
      </c>
      <c r="Q137">
        <v>146.82103000000001</v>
      </c>
      <c r="R137">
        <v>152.85952800000001</v>
      </c>
      <c r="S137">
        <v>159.126328</v>
      </c>
      <c r="T137">
        <v>165.56712300000001</v>
      </c>
      <c r="U137">
        <v>172.23751799999999</v>
      </c>
      <c r="V137">
        <v>179.143967</v>
      </c>
      <c r="W137">
        <v>186.28448499999999</v>
      </c>
      <c r="X137">
        <v>193.666122</v>
      </c>
      <c r="Y137">
        <v>201.24624600000001</v>
      </c>
      <c r="Z137">
        <v>209.07875100000001</v>
      </c>
      <c r="AA137">
        <v>217.173676</v>
      </c>
      <c r="AB137">
        <v>225.537994</v>
      </c>
      <c r="AC137">
        <v>234.18237300000001</v>
      </c>
      <c r="AD137">
        <v>243.03521699999999</v>
      </c>
      <c r="AE137">
        <v>252.17364499999999</v>
      </c>
      <c r="AF137">
        <v>261.61105300000003</v>
      </c>
      <c r="AG137">
        <v>271.35537699999998</v>
      </c>
      <c r="AH137">
        <v>281.41656499999999</v>
      </c>
      <c r="AI137" s="32">
        <v>6.5000000000000002E-2</v>
      </c>
    </row>
    <row r="138" spans="1:35">
      <c r="A138" t="s">
        <v>427</v>
      </c>
      <c r="B138" t="s">
        <v>3043</v>
      </c>
      <c r="C138" t="s">
        <v>3044</v>
      </c>
      <c r="D138" t="s">
        <v>273</v>
      </c>
      <c r="F138">
        <v>111.985527</v>
      </c>
      <c r="G138">
        <v>151.942352</v>
      </c>
      <c r="H138">
        <v>195.23732000000001</v>
      </c>
      <c r="I138">
        <v>232.306488</v>
      </c>
      <c r="J138">
        <v>261.88717700000001</v>
      </c>
      <c r="K138">
        <v>281.36276199999998</v>
      </c>
      <c r="L138">
        <v>300.00149499999998</v>
      </c>
      <c r="M138">
        <v>314.694458</v>
      </c>
      <c r="N138">
        <v>329.890533</v>
      </c>
      <c r="O138">
        <v>345.15454099999999</v>
      </c>
      <c r="P138">
        <v>361.03707900000001</v>
      </c>
      <c r="Q138">
        <v>377.57427999999999</v>
      </c>
      <c r="R138">
        <v>394.79260299999999</v>
      </c>
      <c r="S138">
        <v>412.71994000000001</v>
      </c>
      <c r="T138">
        <v>431.18127399999997</v>
      </c>
      <c r="U138">
        <v>450.384613</v>
      </c>
      <c r="V138">
        <v>470.35406499999999</v>
      </c>
      <c r="W138">
        <v>491.10906999999997</v>
      </c>
      <c r="X138">
        <v>512.677368</v>
      </c>
      <c r="Y138">
        <v>534.90020800000002</v>
      </c>
      <c r="Z138">
        <v>557.97601299999997</v>
      </c>
      <c r="AA138">
        <v>581.93243399999994</v>
      </c>
      <c r="AB138">
        <v>606.79632600000002</v>
      </c>
      <c r="AC138">
        <v>632.60412599999995</v>
      </c>
      <c r="AD138">
        <v>659.11236599999995</v>
      </c>
      <c r="AE138">
        <v>686.60070800000005</v>
      </c>
      <c r="AF138">
        <v>715.10357699999997</v>
      </c>
      <c r="AG138">
        <v>744.650757</v>
      </c>
      <c r="AH138">
        <v>775.27581799999996</v>
      </c>
      <c r="AI138" s="32">
        <v>7.1999999999999995E-2</v>
      </c>
    </row>
    <row r="139" spans="1:35">
      <c r="A139" t="s">
        <v>429</v>
      </c>
      <c r="B139" t="s">
        <v>3045</v>
      </c>
      <c r="C139" t="s">
        <v>3046</v>
      </c>
      <c r="D139" t="s">
        <v>273</v>
      </c>
      <c r="F139">
        <v>2.3688289999999999</v>
      </c>
      <c r="G139">
        <v>3.1953429999999998</v>
      </c>
      <c r="H139">
        <v>4.1042870000000002</v>
      </c>
      <c r="I139">
        <v>4.6964689999999996</v>
      </c>
      <c r="J139">
        <v>4.9313560000000001</v>
      </c>
      <c r="K139">
        <v>5.1315350000000004</v>
      </c>
      <c r="L139">
        <v>5.3378620000000003</v>
      </c>
      <c r="M139">
        <v>5.5432589999999999</v>
      </c>
      <c r="N139">
        <v>5.7545710000000003</v>
      </c>
      <c r="O139">
        <v>5.968172</v>
      </c>
      <c r="P139">
        <v>6.1855859999999998</v>
      </c>
      <c r="Q139">
        <v>6.4089879999999999</v>
      </c>
      <c r="R139">
        <v>6.6390180000000001</v>
      </c>
      <c r="S139">
        <v>6.8765869999999998</v>
      </c>
      <c r="T139">
        <v>7.1200349999999997</v>
      </c>
      <c r="U139">
        <v>7.3704929999999997</v>
      </c>
      <c r="V139">
        <v>7.6280970000000003</v>
      </c>
      <c r="W139">
        <v>7.8922679999999996</v>
      </c>
      <c r="X139">
        <v>8.1631269999999994</v>
      </c>
      <c r="Y139">
        <v>8.4397870000000008</v>
      </c>
      <c r="Z139">
        <v>8.7234130000000007</v>
      </c>
      <c r="AA139">
        <v>9.0144040000000007</v>
      </c>
      <c r="AB139">
        <v>9.3128930000000008</v>
      </c>
      <c r="AC139">
        <v>9.6191580000000005</v>
      </c>
      <c r="AD139">
        <v>9.93126</v>
      </c>
      <c r="AE139">
        <v>10.250947</v>
      </c>
      <c r="AF139">
        <v>10.578808</v>
      </c>
      <c r="AG139">
        <v>10.914996</v>
      </c>
      <c r="AH139">
        <v>11.259789</v>
      </c>
      <c r="AI139" s="32">
        <v>5.7000000000000002E-2</v>
      </c>
    </row>
    <row r="140" spans="1:35">
      <c r="A140" t="s">
        <v>366</v>
      </c>
      <c r="B140" t="s">
        <v>3047</v>
      </c>
      <c r="C140" t="s">
        <v>3048</v>
      </c>
      <c r="D140" t="s">
        <v>273</v>
      </c>
      <c r="F140">
        <v>108.068314</v>
      </c>
      <c r="G140">
        <v>134.33866900000001</v>
      </c>
      <c r="H140">
        <v>160.460846</v>
      </c>
      <c r="I140">
        <v>175.372849</v>
      </c>
      <c r="J140">
        <v>190.59790000000001</v>
      </c>
      <c r="K140">
        <v>200.96203600000001</v>
      </c>
      <c r="L140">
        <v>209.95349100000001</v>
      </c>
      <c r="M140">
        <v>219.482651</v>
      </c>
      <c r="N140">
        <v>229.459</v>
      </c>
      <c r="O140">
        <v>239.86399800000001</v>
      </c>
      <c r="P140">
        <v>250.63970900000001</v>
      </c>
      <c r="Q140">
        <v>261.76123000000001</v>
      </c>
      <c r="R140">
        <v>273.22671500000001</v>
      </c>
      <c r="S140">
        <v>285.03585800000002</v>
      </c>
      <c r="T140">
        <v>297.30960099999999</v>
      </c>
      <c r="U140">
        <v>309.96319599999998</v>
      </c>
      <c r="V140">
        <v>322.98092700000001</v>
      </c>
      <c r="W140">
        <v>336.36114500000002</v>
      </c>
      <c r="X140">
        <v>350.11276199999998</v>
      </c>
      <c r="Y140">
        <v>364.35461400000003</v>
      </c>
      <c r="Z140">
        <v>378.99136399999998</v>
      </c>
      <c r="AA140">
        <v>394.01416</v>
      </c>
      <c r="AB140">
        <v>409.428406</v>
      </c>
      <c r="AC140">
        <v>425.250519</v>
      </c>
      <c r="AD140">
        <v>441.58010899999999</v>
      </c>
      <c r="AE140">
        <v>458.33084100000002</v>
      </c>
      <c r="AF140">
        <v>475.49792500000001</v>
      </c>
      <c r="AG140">
        <v>493.08587599999998</v>
      </c>
      <c r="AH140">
        <v>511.11007699999999</v>
      </c>
      <c r="AI140" s="32">
        <v>5.7000000000000002E-2</v>
      </c>
    </row>
    <row r="141" spans="1:35">
      <c r="A141" t="s">
        <v>425</v>
      </c>
      <c r="B141" t="s">
        <v>3049</v>
      </c>
      <c r="C141" t="s">
        <v>3050</v>
      </c>
      <c r="D141" t="s">
        <v>273</v>
      </c>
      <c r="F141">
        <v>45.485579999999999</v>
      </c>
      <c r="G141">
        <v>55.676124999999999</v>
      </c>
      <c r="H141">
        <v>66.977654000000001</v>
      </c>
      <c r="I141">
        <v>72.654563999999993</v>
      </c>
      <c r="J141">
        <v>78.271675000000002</v>
      </c>
      <c r="K141">
        <v>82.364295999999996</v>
      </c>
      <c r="L141">
        <v>86.127701000000002</v>
      </c>
      <c r="M141">
        <v>90.092490999999995</v>
      </c>
      <c r="N141">
        <v>94.245590000000007</v>
      </c>
      <c r="O141">
        <v>98.584045000000003</v>
      </c>
      <c r="P141">
        <v>103.082115</v>
      </c>
      <c r="Q141">
        <v>107.73053</v>
      </c>
      <c r="R141">
        <v>112.529045</v>
      </c>
      <c r="S141">
        <v>117.478104</v>
      </c>
      <c r="T141">
        <v>122.62938699999999</v>
      </c>
      <c r="U141">
        <v>127.946747</v>
      </c>
      <c r="V141">
        <v>133.42456100000001</v>
      </c>
      <c r="W141">
        <v>139.062714</v>
      </c>
      <c r="X141">
        <v>144.863831</v>
      </c>
      <c r="Y141">
        <v>150.87931800000001</v>
      </c>
      <c r="Z141">
        <v>157.06916799999999</v>
      </c>
      <c r="AA141">
        <v>163.43048099999999</v>
      </c>
      <c r="AB141">
        <v>169.96601899999999</v>
      </c>
      <c r="AC141">
        <v>176.68287699999999</v>
      </c>
      <c r="AD141">
        <v>183.623535</v>
      </c>
      <c r="AE141">
        <v>190.75221300000001</v>
      </c>
      <c r="AF141">
        <v>198.06779499999999</v>
      </c>
      <c r="AG141">
        <v>205.57281499999999</v>
      </c>
      <c r="AH141">
        <v>213.27409399999999</v>
      </c>
      <c r="AI141" s="32">
        <v>5.7000000000000002E-2</v>
      </c>
    </row>
    <row r="142" spans="1:35">
      <c r="A142" t="s">
        <v>427</v>
      </c>
      <c r="B142" t="s">
        <v>3051</v>
      </c>
      <c r="C142" t="s">
        <v>3052</v>
      </c>
      <c r="D142" t="s">
        <v>273</v>
      </c>
      <c r="F142">
        <v>57.727024</v>
      </c>
      <c r="G142">
        <v>72.771004000000005</v>
      </c>
      <c r="H142">
        <v>86.377089999999995</v>
      </c>
      <c r="I142">
        <v>95.095618999999999</v>
      </c>
      <c r="J142">
        <v>104.223206</v>
      </c>
      <c r="K142">
        <v>110.09704600000001</v>
      </c>
      <c r="L142">
        <v>114.92420199999999</v>
      </c>
      <c r="M142">
        <v>120.06993900000001</v>
      </c>
      <c r="N142">
        <v>125.454285</v>
      </c>
      <c r="O142">
        <v>131.06126399999999</v>
      </c>
      <c r="P142">
        <v>136.86163300000001</v>
      </c>
      <c r="Q142">
        <v>142.84060700000001</v>
      </c>
      <c r="R142">
        <v>148.99646000000001</v>
      </c>
      <c r="S142">
        <v>155.32835399999999</v>
      </c>
      <c r="T142">
        <v>161.89987199999999</v>
      </c>
      <c r="U142">
        <v>168.666382</v>
      </c>
      <c r="V142">
        <v>175.618225</v>
      </c>
      <c r="W142">
        <v>182.753784</v>
      </c>
      <c r="X142">
        <v>190.07925399999999</v>
      </c>
      <c r="Y142">
        <v>197.656296</v>
      </c>
      <c r="Z142">
        <v>205.43386799999999</v>
      </c>
      <c r="AA142">
        <v>213.40623500000001</v>
      </c>
      <c r="AB142">
        <v>221.57566800000001</v>
      </c>
      <c r="AC142">
        <v>229.95066800000001</v>
      </c>
      <c r="AD142">
        <v>238.58374000000001</v>
      </c>
      <c r="AE142">
        <v>247.42799400000001</v>
      </c>
      <c r="AF142">
        <v>256.47988900000001</v>
      </c>
      <c r="AG142">
        <v>265.74093599999998</v>
      </c>
      <c r="AH142">
        <v>275.21890300000001</v>
      </c>
      <c r="AI142" s="32">
        <v>5.7000000000000002E-2</v>
      </c>
    </row>
    <row r="143" spans="1:35">
      <c r="A143" t="s">
        <v>429</v>
      </c>
      <c r="B143" t="s">
        <v>3053</v>
      </c>
      <c r="C143" t="s">
        <v>3054</v>
      </c>
      <c r="D143" t="s">
        <v>273</v>
      </c>
      <c r="F143">
        <v>4.855702</v>
      </c>
      <c r="G143">
        <v>5.891534</v>
      </c>
      <c r="H143">
        <v>7.1060939999999997</v>
      </c>
      <c r="I143">
        <v>7.6226510000000003</v>
      </c>
      <c r="J143">
        <v>8.1030320000000007</v>
      </c>
      <c r="K143">
        <v>8.5006830000000004</v>
      </c>
      <c r="L143">
        <v>8.9015810000000002</v>
      </c>
      <c r="M143">
        <v>9.3202309999999997</v>
      </c>
      <c r="N143">
        <v>9.7591210000000004</v>
      </c>
      <c r="O143">
        <v>10.218685000000001</v>
      </c>
      <c r="P143">
        <v>10.695945999999999</v>
      </c>
      <c r="Q143">
        <v>11.190096</v>
      </c>
      <c r="R143">
        <v>11.701198</v>
      </c>
      <c r="S143">
        <v>12.229378000000001</v>
      </c>
      <c r="T143">
        <v>12.780315999999999</v>
      </c>
      <c r="U143">
        <v>13.350054</v>
      </c>
      <c r="V143">
        <v>13.938138</v>
      </c>
      <c r="W143">
        <v>14.544650000000001</v>
      </c>
      <c r="X143">
        <v>15.169689</v>
      </c>
      <c r="Y143">
        <v>15.819004</v>
      </c>
      <c r="Z143">
        <v>16.488309999999998</v>
      </c>
      <c r="AA143">
        <v>17.177424999999999</v>
      </c>
      <c r="AB143">
        <v>17.886718999999999</v>
      </c>
      <c r="AC143">
        <v>18.616985</v>
      </c>
      <c r="AD143">
        <v>19.372869000000001</v>
      </c>
      <c r="AE143">
        <v>20.150623</v>
      </c>
      <c r="AF143">
        <v>20.950258000000002</v>
      </c>
      <c r="AG143">
        <v>21.772144000000001</v>
      </c>
      <c r="AH143">
        <v>22.617076999999998</v>
      </c>
      <c r="AI143" s="32">
        <v>5.6000000000000001E-2</v>
      </c>
    </row>
    <row r="144" spans="1:35">
      <c r="A144" t="s">
        <v>2830</v>
      </c>
      <c r="B144" t="s">
        <v>3055</v>
      </c>
      <c r="C144" t="s">
        <v>3056</v>
      </c>
      <c r="D144" t="s">
        <v>273</v>
      </c>
      <c r="F144">
        <v>87.274039999999999</v>
      </c>
      <c r="G144">
        <v>97.675728000000007</v>
      </c>
      <c r="H144">
        <v>104.957893</v>
      </c>
      <c r="I144">
        <v>111.186455</v>
      </c>
      <c r="J144">
        <v>117.21154</v>
      </c>
      <c r="K144">
        <v>121.512398</v>
      </c>
      <c r="L144">
        <v>125.17572</v>
      </c>
      <c r="M144">
        <v>128.093277</v>
      </c>
      <c r="N144">
        <v>130.81806900000001</v>
      </c>
      <c r="O144">
        <v>133.28259299999999</v>
      </c>
      <c r="P144">
        <v>135.629974</v>
      </c>
      <c r="Q144">
        <v>137.85252399999999</v>
      </c>
      <c r="R144">
        <v>139.94085699999999</v>
      </c>
      <c r="S144">
        <v>141.886719</v>
      </c>
      <c r="T144">
        <v>143.68980400000001</v>
      </c>
      <c r="U144">
        <v>145.369553</v>
      </c>
      <c r="V144">
        <v>146.93897999999999</v>
      </c>
      <c r="W144">
        <v>148.411224</v>
      </c>
      <c r="X144">
        <v>149.79480000000001</v>
      </c>
      <c r="Y144">
        <v>151.101685</v>
      </c>
      <c r="Z144">
        <v>152.338089</v>
      </c>
      <c r="AA144">
        <v>153.50933800000001</v>
      </c>
      <c r="AB144">
        <v>154.61885100000001</v>
      </c>
      <c r="AC144">
        <v>155.67060900000001</v>
      </c>
      <c r="AD144">
        <v>156.67411799999999</v>
      </c>
      <c r="AE144">
        <v>157.629074</v>
      </c>
      <c r="AF144">
        <v>158.53407300000001</v>
      </c>
      <c r="AG144">
        <v>159.38314800000001</v>
      </c>
      <c r="AH144">
        <v>160.178146</v>
      </c>
      <c r="AI144" s="32">
        <v>2.1999999999999999E-2</v>
      </c>
    </row>
    <row r="145" spans="1:35">
      <c r="A145" t="s">
        <v>425</v>
      </c>
      <c r="B145" t="s">
        <v>3057</v>
      </c>
      <c r="C145" t="s">
        <v>3058</v>
      </c>
      <c r="D145" t="s">
        <v>273</v>
      </c>
      <c r="F145">
        <v>55.069285999999998</v>
      </c>
      <c r="G145">
        <v>58.950187999999997</v>
      </c>
      <c r="H145">
        <v>60.784492</v>
      </c>
      <c r="I145">
        <v>63.028281999999997</v>
      </c>
      <c r="J145">
        <v>65.069220999999999</v>
      </c>
      <c r="K145">
        <v>66.783760000000001</v>
      </c>
      <c r="L145">
        <v>68.396538000000007</v>
      </c>
      <c r="M145">
        <v>69.879149999999996</v>
      </c>
      <c r="N145">
        <v>71.271529999999998</v>
      </c>
      <c r="O145">
        <v>72.542534000000003</v>
      </c>
      <c r="P145">
        <v>73.758780999999999</v>
      </c>
      <c r="Q145">
        <v>74.916718000000003</v>
      </c>
      <c r="R145">
        <v>76.011939999999996</v>
      </c>
      <c r="S145">
        <v>77.040688000000003</v>
      </c>
      <c r="T145">
        <v>78.002571000000003</v>
      </c>
      <c r="U145">
        <v>78.906502000000003</v>
      </c>
      <c r="V145">
        <v>79.758544999999998</v>
      </c>
      <c r="W145">
        <v>80.564812000000003</v>
      </c>
      <c r="X145">
        <v>81.327788999999996</v>
      </c>
      <c r="Y145">
        <v>82.053589000000002</v>
      </c>
      <c r="Z145">
        <v>82.744964999999993</v>
      </c>
      <c r="AA145">
        <v>83.404449</v>
      </c>
      <c r="AB145">
        <v>84.033835999999994</v>
      </c>
      <c r="AC145">
        <v>84.634856999999997</v>
      </c>
      <c r="AD145">
        <v>85.210953000000003</v>
      </c>
      <c r="AE145">
        <v>85.762046999999995</v>
      </c>
      <c r="AF145">
        <v>86.288871999999998</v>
      </c>
      <c r="AG145">
        <v>86.790169000000006</v>
      </c>
      <c r="AH145">
        <v>87.267905999999996</v>
      </c>
      <c r="AI145" s="32">
        <v>1.7000000000000001E-2</v>
      </c>
    </row>
    <row r="146" spans="1:35">
      <c r="A146" t="s">
        <v>427</v>
      </c>
      <c r="B146" t="s">
        <v>3059</v>
      </c>
      <c r="C146" t="s">
        <v>3060</v>
      </c>
      <c r="D146" t="s">
        <v>273</v>
      </c>
      <c r="F146">
        <v>24.418623</v>
      </c>
      <c r="G146">
        <v>30.534485</v>
      </c>
      <c r="H146">
        <v>35.821396</v>
      </c>
      <c r="I146">
        <v>39.563567999999997</v>
      </c>
      <c r="J146">
        <v>43.337069999999997</v>
      </c>
      <c r="K146">
        <v>45.72522</v>
      </c>
      <c r="L146">
        <v>47.578659000000002</v>
      </c>
      <c r="M146">
        <v>48.819865999999998</v>
      </c>
      <c r="N146">
        <v>49.969912999999998</v>
      </c>
      <c r="O146">
        <v>50.996322999999997</v>
      </c>
      <c r="P146">
        <v>51.967243000000003</v>
      </c>
      <c r="Q146">
        <v>52.878990000000002</v>
      </c>
      <c r="R146">
        <v>53.727093000000004</v>
      </c>
      <c r="S146">
        <v>54.507576</v>
      </c>
      <c r="T146">
        <v>55.220581000000003</v>
      </c>
      <c r="U146">
        <v>55.875506999999999</v>
      </c>
      <c r="V146">
        <v>56.478569</v>
      </c>
      <c r="W146">
        <v>57.035995</v>
      </c>
      <c r="X146">
        <v>57.553618999999998</v>
      </c>
      <c r="Y146">
        <v>58.036453000000002</v>
      </c>
      <c r="Z146">
        <v>58.487693999999998</v>
      </c>
      <c r="AA146">
        <v>58.909728999999999</v>
      </c>
      <c r="AB146">
        <v>59.304004999999997</v>
      </c>
      <c r="AC146">
        <v>59.672576999999997</v>
      </c>
      <c r="AD146">
        <v>60.021061000000003</v>
      </c>
      <c r="AE146">
        <v>60.349293000000003</v>
      </c>
      <c r="AF146">
        <v>60.654957000000003</v>
      </c>
      <c r="AG146">
        <v>60.933376000000003</v>
      </c>
      <c r="AH146">
        <v>61.184170000000002</v>
      </c>
      <c r="AI146" s="32">
        <v>3.3000000000000002E-2</v>
      </c>
    </row>
    <row r="147" spans="1:35">
      <c r="A147" t="s">
        <v>429</v>
      </c>
      <c r="B147" t="s">
        <v>3061</v>
      </c>
      <c r="C147" t="s">
        <v>3062</v>
      </c>
      <c r="D147" t="s">
        <v>273</v>
      </c>
      <c r="F147">
        <v>7.7861359999999999</v>
      </c>
      <c r="G147">
        <v>8.1910520000000009</v>
      </c>
      <c r="H147">
        <v>8.3520000000000003</v>
      </c>
      <c r="I147">
        <v>8.5946079999999991</v>
      </c>
      <c r="J147">
        <v>8.8052489999999999</v>
      </c>
      <c r="K147">
        <v>9.0034290000000006</v>
      </c>
      <c r="L147">
        <v>9.2005160000000004</v>
      </c>
      <c r="M147">
        <v>9.3942560000000004</v>
      </c>
      <c r="N147">
        <v>9.5766290000000005</v>
      </c>
      <c r="O147">
        <v>9.7437380000000005</v>
      </c>
      <c r="P147">
        <v>9.9039549999999998</v>
      </c>
      <c r="Q147">
        <v>10.056832999999999</v>
      </c>
      <c r="R147">
        <v>10.201817999999999</v>
      </c>
      <c r="S147">
        <v>10.338438999999999</v>
      </c>
      <c r="T147">
        <v>10.46664</v>
      </c>
      <c r="U147">
        <v>10.587524</v>
      </c>
      <c r="V147">
        <v>10.701859000000001</v>
      </c>
      <c r="W147">
        <v>10.810409999999999</v>
      </c>
      <c r="X147">
        <v>10.913398000000001</v>
      </c>
      <c r="Y147">
        <v>11.011628</v>
      </c>
      <c r="Z147">
        <v>11.105437</v>
      </c>
      <c r="AA147">
        <v>11.195148</v>
      </c>
      <c r="AB147">
        <v>11.280993</v>
      </c>
      <c r="AC147">
        <v>11.363185</v>
      </c>
      <c r="AD147">
        <v>11.442098</v>
      </c>
      <c r="AE147">
        <v>11.517728</v>
      </c>
      <c r="AF147">
        <v>11.590244</v>
      </c>
      <c r="AG147">
        <v>11.659587999999999</v>
      </c>
      <c r="AH147">
        <v>11.726065</v>
      </c>
      <c r="AI147" s="32">
        <v>1.4999999999999999E-2</v>
      </c>
    </row>
    <row r="148" spans="1:35">
      <c r="A148" t="s">
        <v>2833</v>
      </c>
      <c r="B148" t="s">
        <v>3063</v>
      </c>
      <c r="C148" t="s">
        <v>3064</v>
      </c>
      <c r="D148" t="s">
        <v>273</v>
      </c>
      <c r="F148">
        <v>79.301177999999993</v>
      </c>
      <c r="G148">
        <v>101.63005099999999</v>
      </c>
      <c r="H148">
        <v>121.146072</v>
      </c>
      <c r="I148">
        <v>133.75103799999999</v>
      </c>
      <c r="J148">
        <v>144.38346899999999</v>
      </c>
      <c r="K148">
        <v>151.58453399999999</v>
      </c>
      <c r="L148">
        <v>157.44383199999999</v>
      </c>
      <c r="M148">
        <v>162.801773</v>
      </c>
      <c r="N148">
        <v>168.194412</v>
      </c>
      <c r="O148">
        <v>173.57832300000001</v>
      </c>
      <c r="P148">
        <v>179.07577499999999</v>
      </c>
      <c r="Q148">
        <v>184.704071</v>
      </c>
      <c r="R148">
        <v>190.47181699999999</v>
      </c>
      <c r="S148">
        <v>196.386841</v>
      </c>
      <c r="T148">
        <v>202.43138099999999</v>
      </c>
      <c r="U148">
        <v>208.633804</v>
      </c>
      <c r="V148">
        <v>214.996399</v>
      </c>
      <c r="W148">
        <v>221.51997399999999</v>
      </c>
      <c r="X148">
        <v>228.20277400000001</v>
      </c>
      <c r="Y148">
        <v>235.039368</v>
      </c>
      <c r="Z148">
        <v>242.04367099999999</v>
      </c>
      <c r="AA148">
        <v>249.21748400000001</v>
      </c>
      <c r="AB148">
        <v>256.56286599999999</v>
      </c>
      <c r="AC148">
        <v>264.08050500000002</v>
      </c>
      <c r="AD148">
        <v>271.71682700000002</v>
      </c>
      <c r="AE148">
        <v>279.52886999999998</v>
      </c>
      <c r="AF148">
        <v>287.52255200000002</v>
      </c>
      <c r="AG148">
        <v>295.70309400000002</v>
      </c>
      <c r="AH148">
        <v>304.07415800000001</v>
      </c>
      <c r="AI148" s="32">
        <v>4.9000000000000002E-2</v>
      </c>
    </row>
    <row r="149" spans="1:35">
      <c r="A149" t="s">
        <v>425</v>
      </c>
      <c r="B149" t="s">
        <v>3065</v>
      </c>
      <c r="C149" t="s">
        <v>3066</v>
      </c>
      <c r="D149" t="s">
        <v>273</v>
      </c>
      <c r="F149">
        <v>47.678085000000003</v>
      </c>
      <c r="G149">
        <v>60.579250000000002</v>
      </c>
      <c r="H149">
        <v>71.433159000000003</v>
      </c>
      <c r="I149">
        <v>77.759079</v>
      </c>
      <c r="J149">
        <v>83.222747999999996</v>
      </c>
      <c r="K149">
        <v>87.090667999999994</v>
      </c>
      <c r="L149">
        <v>90.329620000000006</v>
      </c>
      <c r="M149">
        <v>93.328048999999993</v>
      </c>
      <c r="N149">
        <v>96.334464999999994</v>
      </c>
      <c r="O149">
        <v>99.321999000000005</v>
      </c>
      <c r="P149">
        <v>102.368782</v>
      </c>
      <c r="Q149">
        <v>105.485298</v>
      </c>
      <c r="R149">
        <v>108.67620100000001</v>
      </c>
      <c r="S149">
        <v>111.94573200000001</v>
      </c>
      <c r="T149">
        <v>115.283394</v>
      </c>
      <c r="U149">
        <v>118.70564299999999</v>
      </c>
      <c r="V149">
        <v>122.213562</v>
      </c>
      <c r="W149">
        <v>125.807327</v>
      </c>
      <c r="X149">
        <v>129.48561100000001</v>
      </c>
      <c r="Y149">
        <v>133.24620100000001</v>
      </c>
      <c r="Z149">
        <v>137.09582499999999</v>
      </c>
      <c r="AA149">
        <v>141.03517199999999</v>
      </c>
      <c r="AB149">
        <v>145.06509399999999</v>
      </c>
      <c r="AC149">
        <v>149.185654</v>
      </c>
      <c r="AD149">
        <v>153.36450199999999</v>
      </c>
      <c r="AE149">
        <v>157.63568100000001</v>
      </c>
      <c r="AF149">
        <v>162.00212099999999</v>
      </c>
      <c r="AG149">
        <v>166.46650700000001</v>
      </c>
      <c r="AH149">
        <v>171.03038000000001</v>
      </c>
      <c r="AI149" s="32">
        <v>4.7E-2</v>
      </c>
    </row>
    <row r="150" spans="1:35">
      <c r="A150" t="s">
        <v>427</v>
      </c>
      <c r="B150" t="s">
        <v>3067</v>
      </c>
      <c r="C150" t="s">
        <v>3068</v>
      </c>
      <c r="D150" t="s">
        <v>273</v>
      </c>
      <c r="F150">
        <v>27.672314</v>
      </c>
      <c r="G150">
        <v>36.190651000000003</v>
      </c>
      <c r="H150">
        <v>44.102626999999998</v>
      </c>
      <c r="I150">
        <v>50.092044999999999</v>
      </c>
      <c r="J150">
        <v>54.982585999999998</v>
      </c>
      <c r="K150">
        <v>58.082782999999999</v>
      </c>
      <c r="L150">
        <v>60.489162</v>
      </c>
      <c r="M150">
        <v>62.643284000000001</v>
      </c>
      <c r="N150">
        <v>64.825858999999994</v>
      </c>
      <c r="O150">
        <v>67.022644</v>
      </c>
      <c r="P150">
        <v>69.270484999999994</v>
      </c>
      <c r="Q150">
        <v>71.575378000000001</v>
      </c>
      <c r="R150">
        <v>73.940926000000005</v>
      </c>
      <c r="S150">
        <v>76.370498999999995</v>
      </c>
      <c r="T150">
        <v>78.857642999999996</v>
      </c>
      <c r="U150">
        <v>81.413055</v>
      </c>
      <c r="V150">
        <v>84.037871999999993</v>
      </c>
      <c r="W150">
        <v>86.732758000000004</v>
      </c>
      <c r="X150">
        <v>89.497505000000004</v>
      </c>
      <c r="Y150">
        <v>92.328818999999996</v>
      </c>
      <c r="Z150">
        <v>95.233681000000004</v>
      </c>
      <c r="AA150">
        <v>98.213158000000007</v>
      </c>
      <c r="AB150">
        <v>101.268517</v>
      </c>
      <c r="AC150">
        <v>104.400452</v>
      </c>
      <c r="AD150">
        <v>107.59034</v>
      </c>
      <c r="AE150">
        <v>110.858566</v>
      </c>
      <c r="AF150">
        <v>114.207832</v>
      </c>
      <c r="AG150">
        <v>117.64065600000001</v>
      </c>
      <c r="AH150">
        <v>121.159058</v>
      </c>
      <c r="AI150" s="32">
        <v>5.3999999999999999E-2</v>
      </c>
    </row>
    <row r="151" spans="1:35">
      <c r="A151" t="s">
        <v>429</v>
      </c>
      <c r="B151" t="s">
        <v>3069</v>
      </c>
      <c r="C151" t="s">
        <v>3070</v>
      </c>
      <c r="D151" t="s">
        <v>273</v>
      </c>
      <c r="F151">
        <v>3.9507759999999998</v>
      </c>
      <c r="G151">
        <v>4.8601390000000002</v>
      </c>
      <c r="H151">
        <v>5.6102879999999997</v>
      </c>
      <c r="I151">
        <v>5.8999009999999998</v>
      </c>
      <c r="J151">
        <v>6.1781309999999996</v>
      </c>
      <c r="K151">
        <v>6.4110950000000004</v>
      </c>
      <c r="L151">
        <v>6.6250410000000004</v>
      </c>
      <c r="M151">
        <v>6.8304140000000002</v>
      </c>
      <c r="N151">
        <v>7.0340759999999998</v>
      </c>
      <c r="O151">
        <v>7.2336809999999998</v>
      </c>
      <c r="P151">
        <v>7.4365009999999998</v>
      </c>
      <c r="Q151">
        <v>7.6434049999999996</v>
      </c>
      <c r="R151">
        <v>7.8546870000000002</v>
      </c>
      <c r="S151">
        <v>8.0706039999999994</v>
      </c>
      <c r="T151">
        <v>8.2903300000000009</v>
      </c>
      <c r="U151">
        <v>8.5151039999999991</v>
      </c>
      <c r="V151">
        <v>8.7449670000000008</v>
      </c>
      <c r="W151">
        <v>8.9798720000000003</v>
      </c>
      <c r="X151">
        <v>9.2196569999999998</v>
      </c>
      <c r="Y151">
        <v>9.4643420000000003</v>
      </c>
      <c r="Z151">
        <v>9.7141710000000003</v>
      </c>
      <c r="AA151">
        <v>9.9691340000000004</v>
      </c>
      <c r="AB151">
        <v>10.229227</v>
      </c>
      <c r="AC151">
        <v>10.494389999999999</v>
      </c>
      <c r="AD151">
        <v>10.761946999999999</v>
      </c>
      <c r="AE151">
        <v>11.034632999999999</v>
      </c>
      <c r="AF151">
        <v>11.31259</v>
      </c>
      <c r="AG151">
        <v>11.595942000000001</v>
      </c>
      <c r="AH151">
        <v>11.884709000000001</v>
      </c>
      <c r="AI151" s="32">
        <v>0.04</v>
      </c>
    </row>
    <row r="152" spans="1:35">
      <c r="A152" t="s">
        <v>3071</v>
      </c>
      <c r="B152" t="s">
        <v>3072</v>
      </c>
      <c r="C152" t="s">
        <v>3073</v>
      </c>
      <c r="D152" t="s">
        <v>273</v>
      </c>
      <c r="F152">
        <v>4373.3583980000003</v>
      </c>
      <c r="G152">
        <v>5169.9628910000001</v>
      </c>
      <c r="H152">
        <v>5693.6376950000003</v>
      </c>
      <c r="I152">
        <v>6042.6123049999997</v>
      </c>
      <c r="J152">
        <v>6454.3725590000004</v>
      </c>
      <c r="K152">
        <v>6728.6020509999998</v>
      </c>
      <c r="L152">
        <v>6983.6962890000004</v>
      </c>
      <c r="M152">
        <v>7204.6298829999996</v>
      </c>
      <c r="N152">
        <v>7425.1635740000002</v>
      </c>
      <c r="O152">
        <v>7650.1298829999996</v>
      </c>
      <c r="P152">
        <v>7885.779297</v>
      </c>
      <c r="Q152">
        <v>8125.9140619999998</v>
      </c>
      <c r="R152">
        <v>8364.5048829999996</v>
      </c>
      <c r="S152">
        <v>8606.9697269999997</v>
      </c>
      <c r="T152">
        <v>8856.5869139999995</v>
      </c>
      <c r="U152">
        <v>9114.5898440000001</v>
      </c>
      <c r="V152">
        <v>9381.3271480000003</v>
      </c>
      <c r="W152">
        <v>9654.9765619999998</v>
      </c>
      <c r="X152">
        <v>9938.1474610000005</v>
      </c>
      <c r="Y152">
        <v>10226.232421999999</v>
      </c>
      <c r="Z152">
        <v>10522.052734000001</v>
      </c>
      <c r="AA152">
        <v>10824.742188</v>
      </c>
      <c r="AB152">
        <v>11133.546875</v>
      </c>
      <c r="AC152">
        <v>11446.167969</v>
      </c>
      <c r="AD152">
        <v>11763.413086</v>
      </c>
      <c r="AE152">
        <v>12087.557617</v>
      </c>
      <c r="AF152">
        <v>12418.570312</v>
      </c>
      <c r="AG152">
        <v>12755.792969</v>
      </c>
      <c r="AH152">
        <v>13099.551758</v>
      </c>
      <c r="AI152" s="32">
        <v>0.04</v>
      </c>
    </row>
    <row r="153" spans="1:35">
      <c r="A153" t="s">
        <v>3074</v>
      </c>
      <c r="B153" t="s">
        <v>3075</v>
      </c>
      <c r="C153" t="s">
        <v>3076</v>
      </c>
      <c r="D153" t="s">
        <v>273</v>
      </c>
      <c r="F153">
        <v>2683.0664059999999</v>
      </c>
      <c r="G153">
        <v>3004.8544919999999</v>
      </c>
      <c r="H153">
        <v>3179.6435550000001</v>
      </c>
      <c r="I153">
        <v>3317.3186040000001</v>
      </c>
      <c r="J153">
        <v>3488.1293949999999</v>
      </c>
      <c r="K153">
        <v>3619.9882809999999</v>
      </c>
      <c r="L153">
        <v>3746.866211</v>
      </c>
      <c r="M153">
        <v>3866.138672</v>
      </c>
      <c r="N153">
        <v>3984.7014159999999</v>
      </c>
      <c r="O153">
        <v>4106.1660160000001</v>
      </c>
      <c r="P153">
        <v>4234.1674800000001</v>
      </c>
      <c r="Q153">
        <v>4364.3461909999996</v>
      </c>
      <c r="R153">
        <v>4492.8154299999997</v>
      </c>
      <c r="S153">
        <v>4623.0224609999996</v>
      </c>
      <c r="T153">
        <v>4757.1152339999999</v>
      </c>
      <c r="U153">
        <v>4895.7231449999999</v>
      </c>
      <c r="V153">
        <v>5039.0322269999997</v>
      </c>
      <c r="W153">
        <v>5185.8525390000004</v>
      </c>
      <c r="X153">
        <v>5337.7739259999998</v>
      </c>
      <c r="Y153">
        <v>5492.0742190000001</v>
      </c>
      <c r="Z153">
        <v>5650.373047</v>
      </c>
      <c r="AA153">
        <v>5812.0830079999996</v>
      </c>
      <c r="AB153">
        <v>5976.6274409999996</v>
      </c>
      <c r="AC153">
        <v>6142.4643550000001</v>
      </c>
      <c r="AD153">
        <v>6310.3242190000001</v>
      </c>
      <c r="AE153">
        <v>6481.419922</v>
      </c>
      <c r="AF153">
        <v>6655.6152339999999</v>
      </c>
      <c r="AG153">
        <v>6832.3398440000001</v>
      </c>
      <c r="AH153">
        <v>7011.6440430000002</v>
      </c>
      <c r="AI153" s="32">
        <v>3.5000000000000003E-2</v>
      </c>
    </row>
    <row r="154" spans="1:35">
      <c r="A154" t="s">
        <v>3077</v>
      </c>
      <c r="B154" t="s">
        <v>3078</v>
      </c>
      <c r="C154" t="s">
        <v>3079</v>
      </c>
      <c r="D154" t="s">
        <v>273</v>
      </c>
      <c r="F154">
        <v>1365.956543</v>
      </c>
      <c r="G154">
        <v>1815.0357670000001</v>
      </c>
      <c r="H154">
        <v>2152.5219729999999</v>
      </c>
      <c r="I154">
        <v>2352.9526369999999</v>
      </c>
      <c r="J154">
        <v>2578.5668949999999</v>
      </c>
      <c r="K154">
        <v>2707.555664</v>
      </c>
      <c r="L154">
        <v>2822.4821780000002</v>
      </c>
      <c r="M154">
        <v>2911.1027829999998</v>
      </c>
      <c r="N154">
        <v>3000.19751</v>
      </c>
      <c r="O154">
        <v>3090.4453119999998</v>
      </c>
      <c r="P154">
        <v>3183.960693</v>
      </c>
      <c r="Q154">
        <v>3279.5664059999999</v>
      </c>
      <c r="R154">
        <v>3375.6767580000001</v>
      </c>
      <c r="S154">
        <v>3473.7790530000002</v>
      </c>
      <c r="T154">
        <v>3574.6906739999999</v>
      </c>
      <c r="U154">
        <v>3678.9440920000002</v>
      </c>
      <c r="V154">
        <v>3786.679443</v>
      </c>
      <c r="W154">
        <v>3897.4423830000001</v>
      </c>
      <c r="X154">
        <v>4012.033203</v>
      </c>
      <c r="Y154">
        <v>4128.9389650000003</v>
      </c>
      <c r="Z154">
        <v>4249.1440430000002</v>
      </c>
      <c r="AA154">
        <v>4372.451172</v>
      </c>
      <c r="AB154">
        <v>4498.7680659999996</v>
      </c>
      <c r="AC154">
        <v>4627.5498049999997</v>
      </c>
      <c r="AD154">
        <v>4758.7285160000001</v>
      </c>
      <c r="AE154">
        <v>4893.2329099999997</v>
      </c>
      <c r="AF154">
        <v>5031.2045900000003</v>
      </c>
      <c r="AG154">
        <v>5172.6411129999997</v>
      </c>
      <c r="AH154">
        <v>5317.8256840000004</v>
      </c>
      <c r="AI154" s="32">
        <v>0.05</v>
      </c>
    </row>
    <row r="155" spans="1:35">
      <c r="A155" t="s">
        <v>114</v>
      </c>
      <c r="B155" t="s">
        <v>3080</v>
      </c>
      <c r="C155" t="s">
        <v>3081</v>
      </c>
      <c r="D155" t="s">
        <v>273</v>
      </c>
      <c r="F155">
        <v>324.33532700000001</v>
      </c>
      <c r="G155">
        <v>350.07336400000003</v>
      </c>
      <c r="H155">
        <v>361.47143599999998</v>
      </c>
      <c r="I155">
        <v>372.34155299999998</v>
      </c>
      <c r="J155">
        <v>387.67550699999998</v>
      </c>
      <c r="K155">
        <v>401.05737299999998</v>
      </c>
      <c r="L155">
        <v>414.347961</v>
      </c>
      <c r="M155">
        <v>427.38775600000002</v>
      </c>
      <c r="N155">
        <v>440.263824</v>
      </c>
      <c r="O155">
        <v>453.51907299999999</v>
      </c>
      <c r="P155">
        <v>467.65096999999997</v>
      </c>
      <c r="Q155">
        <v>482.00097699999998</v>
      </c>
      <c r="R155">
        <v>496.01190200000002</v>
      </c>
      <c r="S155">
        <v>510.16720600000002</v>
      </c>
      <c r="T155">
        <v>524.78045699999996</v>
      </c>
      <c r="U155">
        <v>539.92236300000002</v>
      </c>
      <c r="V155">
        <v>555.61492899999996</v>
      </c>
      <c r="W155">
        <v>571.68298300000004</v>
      </c>
      <c r="X155">
        <v>588.33850099999995</v>
      </c>
      <c r="Y155">
        <v>605.21984899999995</v>
      </c>
      <c r="Z155">
        <v>622.53668200000004</v>
      </c>
      <c r="AA155">
        <v>640.20806900000002</v>
      </c>
      <c r="AB155">
        <v>658.15197799999999</v>
      </c>
      <c r="AC155">
        <v>676.15301499999998</v>
      </c>
      <c r="AD155">
        <v>694.35919200000001</v>
      </c>
      <c r="AE155">
        <v>712.903503</v>
      </c>
      <c r="AF155">
        <v>731.75134300000002</v>
      </c>
      <c r="AG155">
        <v>750.81225600000005</v>
      </c>
      <c r="AH155">
        <v>770.08294699999999</v>
      </c>
      <c r="AI155" s="32">
        <v>3.1E-2</v>
      </c>
    </row>
    <row r="156" spans="1:35">
      <c r="A156" t="s">
        <v>1170</v>
      </c>
    </row>
    <row r="157" spans="1:35">
      <c r="A157" t="s">
        <v>356</v>
      </c>
      <c r="B157" t="s">
        <v>3082</v>
      </c>
      <c r="C157" t="s">
        <v>2609</v>
      </c>
      <c r="D157" t="s">
        <v>270</v>
      </c>
      <c r="F157">
        <v>537.62969999999996</v>
      </c>
      <c r="G157">
        <v>549.83306900000002</v>
      </c>
      <c r="H157">
        <v>164.74629200000001</v>
      </c>
      <c r="I157">
        <v>138.35922199999999</v>
      </c>
      <c r="J157">
        <v>271.84619099999998</v>
      </c>
      <c r="K157">
        <v>323.99099699999999</v>
      </c>
      <c r="L157">
        <v>335.84295700000001</v>
      </c>
      <c r="M157">
        <v>325.02175899999997</v>
      </c>
      <c r="N157">
        <v>315.303406</v>
      </c>
      <c r="O157">
        <v>332.71267699999999</v>
      </c>
      <c r="P157">
        <v>378.56921399999999</v>
      </c>
      <c r="Q157">
        <v>386.39703400000002</v>
      </c>
      <c r="R157">
        <v>359.79183999999998</v>
      </c>
      <c r="S157">
        <v>359.046448</v>
      </c>
      <c r="T157">
        <v>377.765533</v>
      </c>
      <c r="U157">
        <v>400.12957799999998</v>
      </c>
      <c r="V157">
        <v>423.76574699999998</v>
      </c>
      <c r="W157">
        <v>435.87933299999997</v>
      </c>
      <c r="X157">
        <v>457.30462599999998</v>
      </c>
      <c r="Y157">
        <v>456.16915899999998</v>
      </c>
      <c r="Z157">
        <v>466.06835899999999</v>
      </c>
      <c r="AA157">
        <v>474.79116800000003</v>
      </c>
      <c r="AB157">
        <v>482.93649299999998</v>
      </c>
      <c r="AC157">
        <v>483.40219100000002</v>
      </c>
      <c r="AD157">
        <v>497.70538299999998</v>
      </c>
      <c r="AE157">
        <v>514.93347200000005</v>
      </c>
      <c r="AF157">
        <v>530.803406</v>
      </c>
      <c r="AG157">
        <v>545.38818400000002</v>
      </c>
      <c r="AH157">
        <v>563.96643100000006</v>
      </c>
      <c r="AI157" s="32">
        <v>2E-3</v>
      </c>
    </row>
    <row r="158" spans="1:35">
      <c r="A158" t="s">
        <v>425</v>
      </c>
      <c r="B158" t="s">
        <v>3083</v>
      </c>
      <c r="C158" t="s">
        <v>2609</v>
      </c>
      <c r="D158" t="s">
        <v>270</v>
      </c>
      <c r="F158">
        <v>333.763733</v>
      </c>
      <c r="G158">
        <v>345.44042999999999</v>
      </c>
      <c r="H158">
        <v>98.225448999999998</v>
      </c>
      <c r="I158">
        <v>96.679152999999999</v>
      </c>
      <c r="J158">
        <v>170.31218000000001</v>
      </c>
      <c r="K158">
        <v>174.229919</v>
      </c>
      <c r="L158">
        <v>179.999146</v>
      </c>
      <c r="M158">
        <v>174.64077800000001</v>
      </c>
      <c r="N158">
        <v>169.98704499999999</v>
      </c>
      <c r="O158">
        <v>180.47323600000001</v>
      </c>
      <c r="P158">
        <v>206.73242200000001</v>
      </c>
      <c r="Q158">
        <v>211.496094</v>
      </c>
      <c r="R158">
        <v>197.224121</v>
      </c>
      <c r="S158">
        <v>197.424072</v>
      </c>
      <c r="T158">
        <v>208.24267599999999</v>
      </c>
      <c r="U158">
        <v>220.877441</v>
      </c>
      <c r="V158">
        <v>234.07299800000001</v>
      </c>
      <c r="W158">
        <v>240.77148399999999</v>
      </c>
      <c r="X158">
        <v>252.56445299999999</v>
      </c>
      <c r="Y158">
        <v>251.70751999999999</v>
      </c>
      <c r="Z158">
        <v>257.015625</v>
      </c>
      <c r="AA158">
        <v>261.632812</v>
      </c>
      <c r="AB158">
        <v>266.01904300000001</v>
      </c>
      <c r="AC158">
        <v>266.19396999999998</v>
      </c>
      <c r="AD158">
        <v>274.21963499999998</v>
      </c>
      <c r="AE158">
        <v>283.857483</v>
      </c>
      <c r="AF158">
        <v>292.71289100000001</v>
      </c>
      <c r="AG158">
        <v>300.81787100000003</v>
      </c>
      <c r="AH158">
        <v>311.17236300000002</v>
      </c>
      <c r="AI158" s="32">
        <v>-2E-3</v>
      </c>
    </row>
    <row r="159" spans="1:35">
      <c r="A159" t="s">
        <v>427</v>
      </c>
      <c r="B159" t="s">
        <v>3084</v>
      </c>
      <c r="C159" t="s">
        <v>2609</v>
      </c>
      <c r="D159" t="s">
        <v>270</v>
      </c>
      <c r="F159">
        <v>0</v>
      </c>
      <c r="G159">
        <v>39.340881000000003</v>
      </c>
      <c r="H159">
        <v>37.988616999999998</v>
      </c>
      <c r="I159">
        <v>7.9354370000000003</v>
      </c>
      <c r="J159">
        <v>22.899474999999999</v>
      </c>
      <c r="K159">
        <v>65.770118999999994</v>
      </c>
      <c r="L159">
        <v>67.841369999999998</v>
      </c>
      <c r="M159">
        <v>64.843872000000005</v>
      </c>
      <c r="N159">
        <v>61.797545999999997</v>
      </c>
      <c r="O159">
        <v>61.889342999999997</v>
      </c>
      <c r="P159">
        <v>65.417113999999998</v>
      </c>
      <c r="Q159">
        <v>64.408493000000007</v>
      </c>
      <c r="R159">
        <v>59.074790999999998</v>
      </c>
      <c r="S159">
        <v>57.096992</v>
      </c>
      <c r="T159">
        <v>57.945704999999997</v>
      </c>
      <c r="U159">
        <v>59.668900000000001</v>
      </c>
      <c r="V159">
        <v>61.945683000000002</v>
      </c>
      <c r="W159">
        <v>63.071460999999999</v>
      </c>
      <c r="X159">
        <v>65.706481999999994</v>
      </c>
      <c r="Y159">
        <v>65.747039999999998</v>
      </c>
      <c r="Z159">
        <v>67.314468000000005</v>
      </c>
      <c r="AA159">
        <v>68.832672000000002</v>
      </c>
      <c r="AB159">
        <v>70.226035999999993</v>
      </c>
      <c r="AC159">
        <v>70.609099999999998</v>
      </c>
      <c r="AD159">
        <v>72.683494999999994</v>
      </c>
      <c r="AE159">
        <v>75.066970999999995</v>
      </c>
      <c r="AF159">
        <v>77.259933000000004</v>
      </c>
      <c r="AG159">
        <v>79.321548000000007</v>
      </c>
      <c r="AH159">
        <v>81.872428999999997</v>
      </c>
      <c r="AI159" t="s">
        <v>112</v>
      </c>
    </row>
    <row r="160" spans="1:35">
      <c r="A160" t="s">
        <v>429</v>
      </c>
      <c r="B160" t="s">
        <v>3085</v>
      </c>
      <c r="C160" t="s">
        <v>2609</v>
      </c>
      <c r="D160" t="s">
        <v>270</v>
      </c>
      <c r="F160">
        <v>203.86596700000001</v>
      </c>
      <c r="G160">
        <v>165.05175800000001</v>
      </c>
      <c r="H160">
        <v>28.532226999999999</v>
      </c>
      <c r="I160">
        <v>33.744629000000003</v>
      </c>
      <c r="J160">
        <v>78.634521000000007</v>
      </c>
      <c r="K160">
        <v>83.990966999999998</v>
      </c>
      <c r="L160">
        <v>88.002441000000005</v>
      </c>
      <c r="M160">
        <v>85.537109000000001</v>
      </c>
      <c r="N160">
        <v>83.518799000000001</v>
      </c>
      <c r="O160">
        <v>90.350098000000003</v>
      </c>
      <c r="P160">
        <v>106.419678</v>
      </c>
      <c r="Q160">
        <v>110.49243199999999</v>
      </c>
      <c r="R160">
        <v>103.49292</v>
      </c>
      <c r="S160">
        <v>104.525391</v>
      </c>
      <c r="T160">
        <v>111.57714799999999</v>
      </c>
      <c r="U160">
        <v>119.583252</v>
      </c>
      <c r="V160">
        <v>127.74706999999999</v>
      </c>
      <c r="W160">
        <v>132.03637699999999</v>
      </c>
      <c r="X160">
        <v>139.033691</v>
      </c>
      <c r="Y160">
        <v>138.71459999999999</v>
      </c>
      <c r="Z160">
        <v>141.738281</v>
      </c>
      <c r="AA160">
        <v>144.325684</v>
      </c>
      <c r="AB160">
        <v>146.691406</v>
      </c>
      <c r="AC160">
        <v>146.599121</v>
      </c>
      <c r="AD160">
        <v>150.802246</v>
      </c>
      <c r="AE160">
        <v>156.00903299999999</v>
      </c>
      <c r="AF160">
        <v>160.830566</v>
      </c>
      <c r="AG160">
        <v>165.24877900000001</v>
      </c>
      <c r="AH160">
        <v>170.92163099999999</v>
      </c>
      <c r="AI160" s="32">
        <v>-6.0000000000000001E-3</v>
      </c>
    </row>
    <row r="161" spans="1:35">
      <c r="A161" t="s">
        <v>358</v>
      </c>
      <c r="B161" t="s">
        <v>3086</v>
      </c>
      <c r="C161" t="s">
        <v>2609</v>
      </c>
      <c r="D161" t="s">
        <v>270</v>
      </c>
      <c r="F161">
        <v>0</v>
      </c>
      <c r="G161">
        <v>15.678391</v>
      </c>
      <c r="H161">
        <v>51.316887000000001</v>
      </c>
      <c r="I161">
        <v>50.117165</v>
      </c>
      <c r="J161">
        <v>52.954346000000001</v>
      </c>
      <c r="K161">
        <v>57.051322999999996</v>
      </c>
      <c r="L161">
        <v>44.861697999999997</v>
      </c>
      <c r="M161">
        <v>46.635117000000001</v>
      </c>
      <c r="N161">
        <v>49.951324</v>
      </c>
      <c r="O161">
        <v>50.769165000000001</v>
      </c>
      <c r="P161">
        <v>51.472060999999997</v>
      </c>
      <c r="Q161">
        <v>52.399932999999997</v>
      </c>
      <c r="R161">
        <v>53.103180000000002</v>
      </c>
      <c r="S161">
        <v>53.605300999999997</v>
      </c>
      <c r="T161">
        <v>56.171036000000001</v>
      </c>
      <c r="U161">
        <v>56.427169999999997</v>
      </c>
      <c r="V161">
        <v>57.608795000000001</v>
      </c>
      <c r="W161">
        <v>58.449553999999999</v>
      </c>
      <c r="X161">
        <v>58.490127999999999</v>
      </c>
      <c r="Y161">
        <v>58.666182999999997</v>
      </c>
      <c r="Z161">
        <v>58.960326999999999</v>
      </c>
      <c r="AA161">
        <v>59.343628000000002</v>
      </c>
      <c r="AB161">
        <v>59.845576999999999</v>
      </c>
      <c r="AC161">
        <v>60.470764000000003</v>
      </c>
      <c r="AD161">
        <v>61.182304000000002</v>
      </c>
      <c r="AE161">
        <v>61.965812999999997</v>
      </c>
      <c r="AF161">
        <v>62.802154999999999</v>
      </c>
      <c r="AG161">
        <v>63.733001999999999</v>
      </c>
      <c r="AH161">
        <v>64.763489000000007</v>
      </c>
      <c r="AI161" t="s">
        <v>112</v>
      </c>
    </row>
    <row r="162" spans="1:35">
      <c r="A162" t="s">
        <v>425</v>
      </c>
      <c r="B162" t="s">
        <v>3087</v>
      </c>
      <c r="C162" t="s">
        <v>2609</v>
      </c>
      <c r="D162" t="s">
        <v>270</v>
      </c>
      <c r="F162">
        <v>0</v>
      </c>
      <c r="G162">
        <v>0</v>
      </c>
      <c r="H162">
        <v>17.463474000000001</v>
      </c>
      <c r="I162">
        <v>21.329653</v>
      </c>
      <c r="J162">
        <v>24.371399</v>
      </c>
      <c r="K162">
        <v>23.494506999999999</v>
      </c>
      <c r="L162">
        <v>18.943511999999998</v>
      </c>
      <c r="M162">
        <v>19.374298</v>
      </c>
      <c r="N162">
        <v>19.766327</v>
      </c>
      <c r="O162">
        <v>20.132964999999999</v>
      </c>
      <c r="P162">
        <v>20.452881000000001</v>
      </c>
      <c r="Q162">
        <v>20.728363000000002</v>
      </c>
      <c r="R162">
        <v>20.983429000000001</v>
      </c>
      <c r="S162">
        <v>21.226134999999999</v>
      </c>
      <c r="T162">
        <v>23.542083999999999</v>
      </c>
      <c r="U162">
        <v>23.546509</v>
      </c>
      <c r="V162">
        <v>23.508330999999998</v>
      </c>
      <c r="W162">
        <v>23.525696</v>
      </c>
      <c r="X162">
        <v>23.583984000000001</v>
      </c>
      <c r="Y162">
        <v>23.695709000000001</v>
      </c>
      <c r="Z162">
        <v>23.852905</v>
      </c>
      <c r="AA162">
        <v>24.047637999999999</v>
      </c>
      <c r="AB162">
        <v>24.291533999999999</v>
      </c>
      <c r="AC162">
        <v>24.574981999999999</v>
      </c>
      <c r="AD162">
        <v>24.892365000000002</v>
      </c>
      <c r="AE162">
        <v>25.243469000000001</v>
      </c>
      <c r="AF162">
        <v>25.627898999999999</v>
      </c>
      <c r="AG162">
        <v>26.047516000000002</v>
      </c>
      <c r="AH162">
        <v>26.498474000000002</v>
      </c>
      <c r="AI162" t="s">
        <v>112</v>
      </c>
    </row>
    <row r="163" spans="1:35">
      <c r="A163" t="s">
        <v>427</v>
      </c>
      <c r="B163" t="s">
        <v>3088</v>
      </c>
      <c r="C163" t="s">
        <v>2609</v>
      </c>
      <c r="D163" t="s">
        <v>270</v>
      </c>
      <c r="F163">
        <v>0</v>
      </c>
      <c r="G163">
        <v>0</v>
      </c>
      <c r="H163">
        <v>2.6847050000000001</v>
      </c>
      <c r="I163">
        <v>8.6334879999999998</v>
      </c>
      <c r="J163">
        <v>7.5640429999999999</v>
      </c>
      <c r="K163">
        <v>7.6775729999999998</v>
      </c>
      <c r="L163">
        <v>4.8536409999999997</v>
      </c>
      <c r="M163">
        <v>5.8987879999999997</v>
      </c>
      <c r="N163">
        <v>8.4926449999999996</v>
      </c>
      <c r="O163">
        <v>8.6243289999999995</v>
      </c>
      <c r="P163">
        <v>8.7234649999999991</v>
      </c>
      <c r="Q163">
        <v>8.8013309999999993</v>
      </c>
      <c r="R163">
        <v>8.8686830000000008</v>
      </c>
      <c r="S163">
        <v>8.9318390000000001</v>
      </c>
      <c r="T163">
        <v>8.9949490000000001</v>
      </c>
      <c r="U163">
        <v>9.0618739999999995</v>
      </c>
      <c r="V163">
        <v>10.095367</v>
      </c>
      <c r="W163">
        <v>10.726288</v>
      </c>
      <c r="X163">
        <v>10.520554000000001</v>
      </c>
      <c r="Y163">
        <v>10.378677</v>
      </c>
      <c r="Z163">
        <v>10.290741000000001</v>
      </c>
      <c r="AA163">
        <v>10.238586</v>
      </c>
      <c r="AB163">
        <v>10.221401</v>
      </c>
      <c r="AC163">
        <v>10.25827</v>
      </c>
      <c r="AD163">
        <v>10.321465</v>
      </c>
      <c r="AE163">
        <v>10.393303</v>
      </c>
      <c r="AF163">
        <v>10.454742</v>
      </c>
      <c r="AG163">
        <v>10.542479999999999</v>
      </c>
      <c r="AH163">
        <v>10.666687</v>
      </c>
      <c r="AI163" t="s">
        <v>112</v>
      </c>
    </row>
    <row r="164" spans="1:35">
      <c r="A164" t="s">
        <v>429</v>
      </c>
      <c r="B164" t="s">
        <v>3089</v>
      </c>
      <c r="C164" t="s">
        <v>2609</v>
      </c>
      <c r="D164" t="s">
        <v>270</v>
      </c>
      <c r="F164">
        <v>0</v>
      </c>
      <c r="G164">
        <v>15.678391</v>
      </c>
      <c r="H164">
        <v>31.168710999999998</v>
      </c>
      <c r="I164">
        <v>20.154024</v>
      </c>
      <c r="J164">
        <v>21.018902000000001</v>
      </c>
      <c r="K164">
        <v>25.879242000000001</v>
      </c>
      <c r="L164">
        <v>21.064544999999999</v>
      </c>
      <c r="M164">
        <v>21.362030000000001</v>
      </c>
      <c r="N164">
        <v>21.692352</v>
      </c>
      <c r="O164">
        <v>22.011870999999999</v>
      </c>
      <c r="P164">
        <v>22.295715000000001</v>
      </c>
      <c r="Q164">
        <v>22.870239000000002</v>
      </c>
      <c r="R164">
        <v>23.251068</v>
      </c>
      <c r="S164">
        <v>23.447327000000001</v>
      </c>
      <c r="T164">
        <v>23.634003</v>
      </c>
      <c r="U164">
        <v>23.818787</v>
      </c>
      <c r="V164">
        <v>24.005096000000002</v>
      </c>
      <c r="W164">
        <v>24.197571</v>
      </c>
      <c r="X164">
        <v>24.385590000000001</v>
      </c>
      <c r="Y164">
        <v>24.591797</v>
      </c>
      <c r="Z164">
        <v>24.816680999999999</v>
      </c>
      <c r="AA164">
        <v>25.057403999999998</v>
      </c>
      <c r="AB164">
        <v>25.332642</v>
      </c>
      <c r="AC164">
        <v>25.637512000000001</v>
      </c>
      <c r="AD164">
        <v>25.968475000000002</v>
      </c>
      <c r="AE164">
        <v>26.329041</v>
      </c>
      <c r="AF164">
        <v>26.719512999999999</v>
      </c>
      <c r="AG164">
        <v>27.143004999999999</v>
      </c>
      <c r="AH164">
        <v>27.598327999999999</v>
      </c>
      <c r="AI164" t="s">
        <v>112</v>
      </c>
    </row>
    <row r="165" spans="1:35">
      <c r="A165" t="s">
        <v>2796</v>
      </c>
      <c r="B165" t="s">
        <v>3090</v>
      </c>
      <c r="C165" t="s">
        <v>2609</v>
      </c>
      <c r="D165" t="s">
        <v>270</v>
      </c>
      <c r="F165">
        <v>0</v>
      </c>
      <c r="G165">
        <v>22.792006000000001</v>
      </c>
      <c r="H165">
        <v>74.402717999999993</v>
      </c>
      <c r="I165">
        <v>44.716248</v>
      </c>
      <c r="J165">
        <v>57.993133999999998</v>
      </c>
      <c r="K165">
        <v>54.273457000000001</v>
      </c>
      <c r="L165">
        <v>51.795287999999999</v>
      </c>
      <c r="M165">
        <v>51.212234000000002</v>
      </c>
      <c r="N165">
        <v>52.077075999999998</v>
      </c>
      <c r="O165">
        <v>54.758178999999998</v>
      </c>
      <c r="P165">
        <v>57.779369000000003</v>
      </c>
      <c r="Q165">
        <v>61.833809000000002</v>
      </c>
      <c r="R165">
        <v>66.168610000000001</v>
      </c>
      <c r="S165">
        <v>69.022034000000005</v>
      </c>
      <c r="T165">
        <v>71.720344999999995</v>
      </c>
      <c r="U165">
        <v>74.601128000000003</v>
      </c>
      <c r="V165">
        <v>77.492294000000001</v>
      </c>
      <c r="W165">
        <v>80.764747999999997</v>
      </c>
      <c r="X165">
        <v>83.840393000000006</v>
      </c>
      <c r="Y165">
        <v>85.916290000000004</v>
      </c>
      <c r="Z165">
        <v>88.354316999999995</v>
      </c>
      <c r="AA165">
        <v>90.725646999999995</v>
      </c>
      <c r="AB165">
        <v>93.012282999999996</v>
      </c>
      <c r="AC165">
        <v>95.275702999999993</v>
      </c>
      <c r="AD165">
        <v>96.930526999999998</v>
      </c>
      <c r="AE165">
        <v>99.070449999999994</v>
      </c>
      <c r="AF165">
        <v>101.387764</v>
      </c>
      <c r="AG165">
        <v>103.807503</v>
      </c>
      <c r="AH165">
        <v>106.413315</v>
      </c>
      <c r="AI165" t="s">
        <v>112</v>
      </c>
    </row>
    <row r="166" spans="1:35">
      <c r="A166" t="s">
        <v>425</v>
      </c>
      <c r="B166" t="s">
        <v>3091</v>
      </c>
      <c r="C166" t="s">
        <v>2609</v>
      </c>
      <c r="D166" t="s">
        <v>270</v>
      </c>
      <c r="F166">
        <v>0</v>
      </c>
      <c r="G166">
        <v>3.6042939999999999</v>
      </c>
      <c r="H166">
        <v>47.323338</v>
      </c>
      <c r="I166">
        <v>25.081547</v>
      </c>
      <c r="J166">
        <v>36.088225999999999</v>
      </c>
      <c r="K166">
        <v>35.250145000000003</v>
      </c>
      <c r="L166">
        <v>33.467136000000004</v>
      </c>
      <c r="M166">
        <v>32.919186000000003</v>
      </c>
      <c r="N166">
        <v>34.377158999999999</v>
      </c>
      <c r="O166">
        <v>35.893459</v>
      </c>
      <c r="P166">
        <v>37.667839000000001</v>
      </c>
      <c r="Q166">
        <v>39.338538999999997</v>
      </c>
      <c r="R166">
        <v>41.088473999999998</v>
      </c>
      <c r="S166">
        <v>42.883583000000002</v>
      </c>
      <c r="T166">
        <v>44.583351</v>
      </c>
      <c r="U166">
        <v>46.405234999999998</v>
      </c>
      <c r="V166">
        <v>48.237968000000002</v>
      </c>
      <c r="W166">
        <v>50.054909000000002</v>
      </c>
      <c r="X166">
        <v>51.816090000000003</v>
      </c>
      <c r="Y166">
        <v>53.149906000000001</v>
      </c>
      <c r="Z166">
        <v>54.709114</v>
      </c>
      <c r="AA166">
        <v>56.237555999999998</v>
      </c>
      <c r="AB166">
        <v>57.744278000000001</v>
      </c>
      <c r="AC166">
        <v>59.240203999999999</v>
      </c>
      <c r="AD166">
        <v>60.373123</v>
      </c>
      <c r="AE166">
        <v>61.808743</v>
      </c>
      <c r="AF166">
        <v>63.379292</v>
      </c>
      <c r="AG166">
        <v>65.004767999999999</v>
      </c>
      <c r="AH166">
        <v>66.742683</v>
      </c>
      <c r="AI166" t="s">
        <v>112</v>
      </c>
    </row>
    <row r="167" spans="1:35">
      <c r="A167" t="s">
        <v>427</v>
      </c>
      <c r="B167" t="s">
        <v>3092</v>
      </c>
      <c r="C167" t="s">
        <v>2609</v>
      </c>
      <c r="D167" t="s">
        <v>270</v>
      </c>
      <c r="F167">
        <v>0</v>
      </c>
      <c r="G167">
        <v>0</v>
      </c>
      <c r="H167">
        <v>1.1706829999999999</v>
      </c>
      <c r="I167">
        <v>6.5943160000000001</v>
      </c>
      <c r="J167">
        <v>5.9159930000000003</v>
      </c>
      <c r="K167">
        <v>4.2207160000000004</v>
      </c>
      <c r="L167">
        <v>3.7680630000000002</v>
      </c>
      <c r="M167">
        <v>3.664326</v>
      </c>
      <c r="N167">
        <v>2.497312</v>
      </c>
      <c r="O167">
        <v>3.0966079999999998</v>
      </c>
      <c r="P167">
        <v>3.723773</v>
      </c>
      <c r="Q167">
        <v>5.5370480000000004</v>
      </c>
      <c r="R167">
        <v>7.546837</v>
      </c>
      <c r="S167">
        <v>8.0298370000000006</v>
      </c>
      <c r="T167">
        <v>8.4824219999999997</v>
      </c>
      <c r="U167">
        <v>8.9627379999999999</v>
      </c>
      <c r="V167">
        <v>9.4329149999999995</v>
      </c>
      <c r="W167">
        <v>9.8785399999999992</v>
      </c>
      <c r="X167">
        <v>10.28767</v>
      </c>
      <c r="Y167">
        <v>10.555084000000001</v>
      </c>
      <c r="Z167">
        <v>10.858917</v>
      </c>
      <c r="AA167">
        <v>11.105093</v>
      </c>
      <c r="AB167">
        <v>11.269012999999999</v>
      </c>
      <c r="AC167">
        <v>11.400671000000001</v>
      </c>
      <c r="AD167">
        <v>11.372805</v>
      </c>
      <c r="AE167">
        <v>11.416981</v>
      </c>
      <c r="AF167">
        <v>11.454242000000001</v>
      </c>
      <c r="AG167">
        <v>11.487852</v>
      </c>
      <c r="AH167">
        <v>11.547215</v>
      </c>
      <c r="AI167" t="s">
        <v>112</v>
      </c>
    </row>
    <row r="168" spans="1:35">
      <c r="A168" t="s">
        <v>429</v>
      </c>
      <c r="B168" t="s">
        <v>3093</v>
      </c>
      <c r="C168" t="s">
        <v>2609</v>
      </c>
      <c r="D168" t="s">
        <v>270</v>
      </c>
      <c r="F168">
        <v>0</v>
      </c>
      <c r="G168">
        <v>19.187712000000001</v>
      </c>
      <c r="H168">
        <v>25.908698999999999</v>
      </c>
      <c r="I168">
        <v>13.040388</v>
      </c>
      <c r="J168">
        <v>15.988916</v>
      </c>
      <c r="K168">
        <v>14.802597</v>
      </c>
      <c r="L168">
        <v>14.560089</v>
      </c>
      <c r="M168">
        <v>14.628723000000001</v>
      </c>
      <c r="N168">
        <v>15.202605999999999</v>
      </c>
      <c r="O168">
        <v>15.768112</v>
      </c>
      <c r="P168">
        <v>16.387756</v>
      </c>
      <c r="Q168">
        <v>16.958221000000002</v>
      </c>
      <c r="R168">
        <v>17.533294999999999</v>
      </c>
      <c r="S168">
        <v>18.108612000000001</v>
      </c>
      <c r="T168">
        <v>18.654572000000002</v>
      </c>
      <c r="U168">
        <v>19.233153999999999</v>
      </c>
      <c r="V168">
        <v>19.821411000000001</v>
      </c>
      <c r="W168">
        <v>20.831299000000001</v>
      </c>
      <c r="X168">
        <v>21.736633000000001</v>
      </c>
      <c r="Y168">
        <v>22.211303999999998</v>
      </c>
      <c r="Z168">
        <v>22.786284999999999</v>
      </c>
      <c r="AA168">
        <v>23.382995999999999</v>
      </c>
      <c r="AB168">
        <v>23.998992999999999</v>
      </c>
      <c r="AC168">
        <v>24.634827000000001</v>
      </c>
      <c r="AD168">
        <v>25.184601000000001</v>
      </c>
      <c r="AE168">
        <v>25.844726999999999</v>
      </c>
      <c r="AF168">
        <v>26.55423</v>
      </c>
      <c r="AG168">
        <v>27.314879999999999</v>
      </c>
      <c r="AH168">
        <v>28.123412999999999</v>
      </c>
      <c r="AI168" t="s">
        <v>112</v>
      </c>
    </row>
    <row r="169" spans="1:35">
      <c r="A169" t="s">
        <v>2799</v>
      </c>
      <c r="B169" t="s">
        <v>3094</v>
      </c>
      <c r="C169" t="s">
        <v>2609</v>
      </c>
      <c r="D169" t="s">
        <v>270</v>
      </c>
      <c r="F169">
        <v>0</v>
      </c>
      <c r="G169">
        <v>209.46492000000001</v>
      </c>
      <c r="H169">
        <v>460.13586400000003</v>
      </c>
      <c r="I169">
        <v>229.08583100000001</v>
      </c>
      <c r="J169">
        <v>317.47808800000001</v>
      </c>
      <c r="K169">
        <v>187.26048299999999</v>
      </c>
      <c r="L169">
        <v>214.348862</v>
      </c>
      <c r="M169">
        <v>249.834259</v>
      </c>
      <c r="N169">
        <v>296.81411700000001</v>
      </c>
      <c r="O169">
        <v>319.17443800000001</v>
      </c>
      <c r="P169">
        <v>339.22967499999999</v>
      </c>
      <c r="Q169">
        <v>397.25842299999999</v>
      </c>
      <c r="R169">
        <v>406.20275900000001</v>
      </c>
      <c r="S169">
        <v>413.12435900000003</v>
      </c>
      <c r="T169">
        <v>419.67819200000002</v>
      </c>
      <c r="U169">
        <v>426.31133999999997</v>
      </c>
      <c r="V169">
        <v>432.356964</v>
      </c>
      <c r="W169">
        <v>437.99243200000001</v>
      </c>
      <c r="X169">
        <v>444.01953099999997</v>
      </c>
      <c r="Y169">
        <v>449.06921399999999</v>
      </c>
      <c r="Z169">
        <v>453.67553700000002</v>
      </c>
      <c r="AA169">
        <v>457.88363600000002</v>
      </c>
      <c r="AB169">
        <v>461.77047700000003</v>
      </c>
      <c r="AC169">
        <v>465.51147500000002</v>
      </c>
      <c r="AD169">
        <v>469.37573200000003</v>
      </c>
      <c r="AE169">
        <v>473.366669</v>
      </c>
      <c r="AF169">
        <v>477.805969</v>
      </c>
      <c r="AG169">
        <v>483.20083599999998</v>
      </c>
      <c r="AH169">
        <v>489.35626200000002</v>
      </c>
      <c r="AI169" t="s">
        <v>112</v>
      </c>
    </row>
    <row r="170" spans="1:35">
      <c r="A170" t="s">
        <v>425</v>
      </c>
      <c r="B170" t="s">
        <v>3095</v>
      </c>
      <c r="C170" t="s">
        <v>2609</v>
      </c>
      <c r="D170" t="s">
        <v>270</v>
      </c>
      <c r="F170">
        <v>0</v>
      </c>
      <c r="G170">
        <v>0</v>
      </c>
      <c r="H170">
        <v>221.829926</v>
      </c>
      <c r="I170">
        <v>120.38294999999999</v>
      </c>
      <c r="J170">
        <v>159.10351600000001</v>
      </c>
      <c r="K170">
        <v>105.838966</v>
      </c>
      <c r="L170">
        <v>123.445007</v>
      </c>
      <c r="M170">
        <v>142.73538199999999</v>
      </c>
      <c r="N170">
        <v>161.134232</v>
      </c>
      <c r="O170">
        <v>178.18235799999999</v>
      </c>
      <c r="P170">
        <v>193.75765999999999</v>
      </c>
      <c r="Q170">
        <v>247.382935</v>
      </c>
      <c r="R170">
        <v>252.203857</v>
      </c>
      <c r="S170">
        <v>255.38964799999999</v>
      </c>
      <c r="T170">
        <v>258.36474600000003</v>
      </c>
      <c r="U170">
        <v>261.22705100000002</v>
      </c>
      <c r="V170">
        <v>263.53198200000003</v>
      </c>
      <c r="W170">
        <v>265.51074199999999</v>
      </c>
      <c r="X170">
        <v>267.742188</v>
      </c>
      <c r="Y170">
        <v>269.3125</v>
      </c>
      <c r="Z170">
        <v>270.68798800000002</v>
      </c>
      <c r="AA170">
        <v>271.945312</v>
      </c>
      <c r="AB170">
        <v>273.14111300000002</v>
      </c>
      <c r="AC170">
        <v>274.41601600000001</v>
      </c>
      <c r="AD170">
        <v>275.93505900000002</v>
      </c>
      <c r="AE170">
        <v>277.73779300000001</v>
      </c>
      <c r="AF170">
        <v>280.03198200000003</v>
      </c>
      <c r="AG170">
        <v>283.20404100000002</v>
      </c>
      <c r="AH170">
        <v>286.96154799999999</v>
      </c>
      <c r="AI170" t="s">
        <v>112</v>
      </c>
    </row>
    <row r="171" spans="1:35">
      <c r="A171" t="s">
        <v>427</v>
      </c>
      <c r="B171" t="s">
        <v>3096</v>
      </c>
      <c r="C171" t="s">
        <v>2609</v>
      </c>
      <c r="D171" t="s">
        <v>270</v>
      </c>
      <c r="F171">
        <v>0</v>
      </c>
      <c r="G171">
        <v>0</v>
      </c>
      <c r="H171">
        <v>47.794128000000001</v>
      </c>
      <c r="I171">
        <v>34.290160999999998</v>
      </c>
      <c r="J171">
        <v>78.167045999999999</v>
      </c>
      <c r="K171">
        <v>21.906136</v>
      </c>
      <c r="L171">
        <v>29.046921000000001</v>
      </c>
      <c r="M171">
        <v>42.34742</v>
      </c>
      <c r="N171">
        <v>67.976646000000002</v>
      </c>
      <c r="O171">
        <v>70.347549000000001</v>
      </c>
      <c r="P171">
        <v>71.901809999999998</v>
      </c>
      <c r="Q171">
        <v>73.409531000000001</v>
      </c>
      <c r="R171">
        <v>74.759415000000004</v>
      </c>
      <c r="S171">
        <v>75.880463000000006</v>
      </c>
      <c r="T171">
        <v>76.833099000000004</v>
      </c>
      <c r="U171">
        <v>77.983086</v>
      </c>
      <c r="V171">
        <v>79.231110000000001</v>
      </c>
      <c r="W171">
        <v>80.483269000000007</v>
      </c>
      <c r="X171">
        <v>81.913345000000007</v>
      </c>
      <c r="Y171">
        <v>83.149544000000006</v>
      </c>
      <c r="Z171">
        <v>84.208145000000002</v>
      </c>
      <c r="AA171">
        <v>85.047950999999998</v>
      </c>
      <c r="AB171">
        <v>85.678557999999995</v>
      </c>
      <c r="AC171">
        <v>86.113647</v>
      </c>
      <c r="AD171">
        <v>86.440674000000001</v>
      </c>
      <c r="AE171">
        <v>86.611412000000001</v>
      </c>
      <c r="AF171">
        <v>86.682541000000001</v>
      </c>
      <c r="AG171">
        <v>86.753997999999996</v>
      </c>
      <c r="AH171">
        <v>86.938659999999999</v>
      </c>
      <c r="AI171" t="s">
        <v>112</v>
      </c>
    </row>
    <row r="172" spans="1:35">
      <c r="A172" t="s">
        <v>429</v>
      </c>
      <c r="B172" t="s">
        <v>3097</v>
      </c>
      <c r="C172" t="s">
        <v>2609</v>
      </c>
      <c r="D172" t="s">
        <v>270</v>
      </c>
      <c r="F172">
        <v>0</v>
      </c>
      <c r="G172">
        <v>209.46492000000001</v>
      </c>
      <c r="H172">
        <v>190.51182600000001</v>
      </c>
      <c r="I172">
        <v>74.412719999999993</v>
      </c>
      <c r="J172">
        <v>80.207520000000002</v>
      </c>
      <c r="K172">
        <v>59.515380999999998</v>
      </c>
      <c r="L172">
        <v>61.856934000000003</v>
      </c>
      <c r="M172">
        <v>64.751464999999996</v>
      </c>
      <c r="N172">
        <v>67.703247000000005</v>
      </c>
      <c r="O172">
        <v>70.644531000000001</v>
      </c>
      <c r="P172">
        <v>73.570189999999997</v>
      </c>
      <c r="Q172">
        <v>76.465941999999998</v>
      </c>
      <c r="R172">
        <v>79.239502000000002</v>
      </c>
      <c r="S172">
        <v>81.854247999999998</v>
      </c>
      <c r="T172">
        <v>84.480346999999995</v>
      </c>
      <c r="U172">
        <v>87.101196000000002</v>
      </c>
      <c r="V172">
        <v>89.593872000000005</v>
      </c>
      <c r="W172">
        <v>91.998412999999999</v>
      </c>
      <c r="X172">
        <v>94.364013999999997</v>
      </c>
      <c r="Y172">
        <v>96.607178000000005</v>
      </c>
      <c r="Z172">
        <v>98.779419000000004</v>
      </c>
      <c r="AA172">
        <v>100.890381</v>
      </c>
      <c r="AB172">
        <v>102.950806</v>
      </c>
      <c r="AC172">
        <v>104.98181200000001</v>
      </c>
      <c r="AD172">
        <v>107</v>
      </c>
      <c r="AE172">
        <v>109.017456</v>
      </c>
      <c r="AF172">
        <v>111.091431</v>
      </c>
      <c r="AG172">
        <v>113.24279799999999</v>
      </c>
      <c r="AH172">
        <v>115.45605500000001</v>
      </c>
      <c r="AI172" t="s">
        <v>112</v>
      </c>
    </row>
    <row r="173" spans="1:35">
      <c r="A173" t="s">
        <v>2802</v>
      </c>
      <c r="B173" t="s">
        <v>3098</v>
      </c>
      <c r="C173" t="s">
        <v>2609</v>
      </c>
      <c r="D173" t="s">
        <v>270</v>
      </c>
      <c r="F173">
        <v>0.79372399999999999</v>
      </c>
      <c r="G173">
        <v>12.980262</v>
      </c>
      <c r="H173">
        <v>13.87327</v>
      </c>
      <c r="I173">
        <v>26.350292</v>
      </c>
      <c r="J173">
        <v>34.025683999999998</v>
      </c>
      <c r="K173">
        <v>23.44116</v>
      </c>
      <c r="L173">
        <v>23.946943000000001</v>
      </c>
      <c r="M173">
        <v>7.5498479999999999</v>
      </c>
      <c r="N173">
        <v>10.049531999999999</v>
      </c>
      <c r="O173">
        <v>12.750522999999999</v>
      </c>
      <c r="P173">
        <v>15.652850000000001</v>
      </c>
      <c r="Q173">
        <v>19.172958000000001</v>
      </c>
      <c r="R173">
        <v>21.966609999999999</v>
      </c>
      <c r="S173">
        <v>24.430050000000001</v>
      </c>
      <c r="T173">
        <v>26.608149000000001</v>
      </c>
      <c r="U173">
        <v>29.806080000000001</v>
      </c>
      <c r="V173">
        <v>31.115946000000001</v>
      </c>
      <c r="W173">
        <v>32.410407999999997</v>
      </c>
      <c r="X173">
        <v>32.874062000000002</v>
      </c>
      <c r="Y173">
        <v>33.091309000000003</v>
      </c>
      <c r="Z173">
        <v>35.272255000000001</v>
      </c>
      <c r="AA173">
        <v>35.527016000000003</v>
      </c>
      <c r="AB173">
        <v>34.892966999999999</v>
      </c>
      <c r="AC173">
        <v>34.265090999999998</v>
      </c>
      <c r="AD173">
        <v>33.642463999999997</v>
      </c>
      <c r="AE173">
        <v>33.005409</v>
      </c>
      <c r="AF173">
        <v>32.366652999999999</v>
      </c>
      <c r="AG173">
        <v>31.752213000000001</v>
      </c>
      <c r="AH173">
        <v>31.186401</v>
      </c>
      <c r="AI173" s="32">
        <v>0.14000000000000001</v>
      </c>
    </row>
    <row r="174" spans="1:35">
      <c r="A174" t="s">
        <v>425</v>
      </c>
      <c r="B174" t="s">
        <v>3099</v>
      </c>
      <c r="C174" t="s">
        <v>2609</v>
      </c>
      <c r="D174" t="s">
        <v>270</v>
      </c>
      <c r="F174">
        <v>0.79372399999999999</v>
      </c>
      <c r="G174">
        <v>7.4462910000000004</v>
      </c>
      <c r="H174">
        <v>10.540979</v>
      </c>
      <c r="I174">
        <v>9.1241839999999996</v>
      </c>
      <c r="J174">
        <v>8.5874229999999994</v>
      </c>
      <c r="K174">
        <v>6.9385599999999998</v>
      </c>
      <c r="L174">
        <v>7.4051960000000001</v>
      </c>
      <c r="M174">
        <v>4.6872920000000002</v>
      </c>
      <c r="N174">
        <v>5.5550129999999998</v>
      </c>
      <c r="O174">
        <v>6.4856889999999998</v>
      </c>
      <c r="P174">
        <v>7.4760400000000002</v>
      </c>
      <c r="Q174">
        <v>8.5032789999999991</v>
      </c>
      <c r="R174">
        <v>9.4984909999999996</v>
      </c>
      <c r="S174">
        <v>10.436935999999999</v>
      </c>
      <c r="T174">
        <v>11.300264</v>
      </c>
      <c r="U174">
        <v>12.071911</v>
      </c>
      <c r="V174">
        <v>13.071901</v>
      </c>
      <c r="W174">
        <v>14.14739</v>
      </c>
      <c r="X174">
        <v>14.482977</v>
      </c>
      <c r="Y174">
        <v>14.647125000000001</v>
      </c>
      <c r="Z174">
        <v>14.705292</v>
      </c>
      <c r="AA174">
        <v>14.677673</v>
      </c>
      <c r="AB174">
        <v>14.582153</v>
      </c>
      <c r="AC174">
        <v>14.438843</v>
      </c>
      <c r="AD174">
        <v>14.260223</v>
      </c>
      <c r="AE174">
        <v>14.050934</v>
      </c>
      <c r="AF174">
        <v>13.821960000000001</v>
      </c>
      <c r="AG174">
        <v>13.586792000000001</v>
      </c>
      <c r="AH174">
        <v>13.356964</v>
      </c>
      <c r="AI174" s="32">
        <v>0.106</v>
      </c>
    </row>
    <row r="175" spans="1:35">
      <c r="A175" t="s">
        <v>427</v>
      </c>
      <c r="B175" t="s">
        <v>3100</v>
      </c>
      <c r="C175" t="s">
        <v>2609</v>
      </c>
      <c r="D175" t="s">
        <v>270</v>
      </c>
      <c r="F175">
        <v>0</v>
      </c>
      <c r="G175">
        <v>0</v>
      </c>
      <c r="H175">
        <v>0.42932500000000001</v>
      </c>
      <c r="I175">
        <v>14.579053</v>
      </c>
      <c r="J175">
        <v>24.163519000000001</v>
      </c>
      <c r="K175">
        <v>14.927294</v>
      </c>
      <c r="L175">
        <v>14.637105999999999</v>
      </c>
      <c r="M175">
        <v>0.63064600000000004</v>
      </c>
      <c r="N175">
        <v>1.9469030000000001</v>
      </c>
      <c r="O175">
        <v>3.405764</v>
      </c>
      <c r="P175">
        <v>4.9879540000000002</v>
      </c>
      <c r="Q175">
        <v>6.6358100000000002</v>
      </c>
      <c r="R175">
        <v>8.1877010000000006</v>
      </c>
      <c r="S175">
        <v>9.5605790000000006</v>
      </c>
      <c r="T175">
        <v>10.737700999999999</v>
      </c>
      <c r="U175">
        <v>13.039307000000001</v>
      </c>
      <c r="V175">
        <v>13.238830999999999</v>
      </c>
      <c r="W175">
        <v>13.362273999999999</v>
      </c>
      <c r="X175">
        <v>13.415436</v>
      </c>
      <c r="Y175">
        <v>13.404968</v>
      </c>
      <c r="Z175">
        <v>15.479445999999999</v>
      </c>
      <c r="AA175">
        <v>15.727722</v>
      </c>
      <c r="AB175">
        <v>15.166382</v>
      </c>
      <c r="AC175">
        <v>14.668182</v>
      </c>
      <c r="AD175">
        <v>14.217926</v>
      </c>
      <c r="AE175">
        <v>13.793549000000001</v>
      </c>
      <c r="AF175">
        <v>13.395325</v>
      </c>
      <c r="AG175">
        <v>13.034515000000001</v>
      </c>
      <c r="AH175">
        <v>12.721436000000001</v>
      </c>
      <c r="AI175" t="s">
        <v>112</v>
      </c>
    </row>
    <row r="176" spans="1:35">
      <c r="A176" t="s">
        <v>429</v>
      </c>
      <c r="B176" t="s">
        <v>3101</v>
      </c>
      <c r="C176" t="s">
        <v>2609</v>
      </c>
      <c r="D176" t="s">
        <v>270</v>
      </c>
      <c r="F176">
        <v>0</v>
      </c>
      <c r="G176">
        <v>5.5339710000000002</v>
      </c>
      <c r="H176">
        <v>2.9029660000000002</v>
      </c>
      <c r="I176">
        <v>2.6470570000000002</v>
      </c>
      <c r="J176">
        <v>1.2747409999999999</v>
      </c>
      <c r="K176">
        <v>1.5753060000000001</v>
      </c>
      <c r="L176">
        <v>1.9046419999999999</v>
      </c>
      <c r="M176">
        <v>2.2319100000000001</v>
      </c>
      <c r="N176">
        <v>2.5476160000000001</v>
      </c>
      <c r="O176">
        <v>2.8590689999999999</v>
      </c>
      <c r="P176">
        <v>3.1888550000000002</v>
      </c>
      <c r="Q176">
        <v>4.0338690000000001</v>
      </c>
      <c r="R176">
        <v>4.2804180000000001</v>
      </c>
      <c r="S176">
        <v>4.4325330000000003</v>
      </c>
      <c r="T176">
        <v>4.5701830000000001</v>
      </c>
      <c r="U176">
        <v>4.6948619999999996</v>
      </c>
      <c r="V176">
        <v>4.8052140000000003</v>
      </c>
      <c r="W176">
        <v>4.9007420000000002</v>
      </c>
      <c r="X176">
        <v>4.9756470000000004</v>
      </c>
      <c r="Y176">
        <v>5.0392150000000004</v>
      </c>
      <c r="Z176">
        <v>5.0875170000000001</v>
      </c>
      <c r="AA176">
        <v>5.1216200000000001</v>
      </c>
      <c r="AB176">
        <v>5.1444320000000001</v>
      </c>
      <c r="AC176">
        <v>5.1580659999999998</v>
      </c>
      <c r="AD176">
        <v>5.1643140000000001</v>
      </c>
      <c r="AE176">
        <v>5.160927</v>
      </c>
      <c r="AF176">
        <v>5.1493679999999999</v>
      </c>
      <c r="AG176">
        <v>5.1309050000000003</v>
      </c>
      <c r="AH176">
        <v>5.1080019999999999</v>
      </c>
      <c r="AI176" t="s">
        <v>112</v>
      </c>
    </row>
    <row r="177" spans="1:35">
      <c r="A177" t="s">
        <v>2805</v>
      </c>
      <c r="B177" t="s">
        <v>3102</v>
      </c>
      <c r="C177" t="s">
        <v>2609</v>
      </c>
      <c r="D177" t="s">
        <v>270</v>
      </c>
      <c r="F177">
        <v>0</v>
      </c>
      <c r="G177">
        <v>8.2998980000000007</v>
      </c>
      <c r="H177">
        <v>38.095581000000003</v>
      </c>
      <c r="I177">
        <v>52.605324000000003</v>
      </c>
      <c r="J177">
        <v>38.831344999999999</v>
      </c>
      <c r="K177">
        <v>36.263339999999999</v>
      </c>
      <c r="L177">
        <v>38.536208999999999</v>
      </c>
      <c r="M177">
        <v>37.579514000000003</v>
      </c>
      <c r="N177">
        <v>40.607680999999999</v>
      </c>
      <c r="O177">
        <v>43.308140000000002</v>
      </c>
      <c r="P177">
        <v>45.546779999999998</v>
      </c>
      <c r="Q177">
        <v>51.024161999999997</v>
      </c>
      <c r="R177">
        <v>55.126358000000003</v>
      </c>
      <c r="S177">
        <v>55.12912</v>
      </c>
      <c r="T177">
        <v>55.547545999999997</v>
      </c>
      <c r="U177">
        <v>56.460537000000002</v>
      </c>
      <c r="V177">
        <v>57.931061</v>
      </c>
      <c r="W177">
        <v>57.521850999999998</v>
      </c>
      <c r="X177">
        <v>61.387970000000003</v>
      </c>
      <c r="Y177">
        <v>62.124954000000002</v>
      </c>
      <c r="Z177">
        <v>63.149524999999997</v>
      </c>
      <c r="AA177">
        <v>64.233458999999996</v>
      </c>
      <c r="AB177">
        <v>65.384048000000007</v>
      </c>
      <c r="AC177">
        <v>66.553618999999998</v>
      </c>
      <c r="AD177">
        <v>67.687691000000001</v>
      </c>
      <c r="AE177">
        <v>68.894240999999994</v>
      </c>
      <c r="AF177">
        <v>70.257583999999994</v>
      </c>
      <c r="AG177">
        <v>71.682845999999998</v>
      </c>
      <c r="AH177">
        <v>73.041831999999999</v>
      </c>
      <c r="AI177" t="s">
        <v>112</v>
      </c>
    </row>
    <row r="178" spans="1:35">
      <c r="A178" t="s">
        <v>425</v>
      </c>
      <c r="B178" t="s">
        <v>3103</v>
      </c>
      <c r="C178" t="s">
        <v>2609</v>
      </c>
      <c r="D178" t="s">
        <v>270</v>
      </c>
      <c r="F178">
        <v>0</v>
      </c>
      <c r="G178">
        <v>0</v>
      </c>
      <c r="H178">
        <v>2.1184859999999999</v>
      </c>
      <c r="I178">
        <v>14.333235</v>
      </c>
      <c r="J178">
        <v>8.4892459999999996</v>
      </c>
      <c r="K178">
        <v>9.3029770000000003</v>
      </c>
      <c r="L178">
        <v>11.527939</v>
      </c>
      <c r="M178">
        <v>13.043364</v>
      </c>
      <c r="N178">
        <v>15.177201</v>
      </c>
      <c r="O178">
        <v>17.062756</v>
      </c>
      <c r="P178">
        <v>18.632449999999999</v>
      </c>
      <c r="Q178">
        <v>23.383787000000002</v>
      </c>
      <c r="R178">
        <v>26.739440999999999</v>
      </c>
      <c r="S178">
        <v>26.429901000000001</v>
      </c>
      <c r="T178">
        <v>26.310669000000001</v>
      </c>
      <c r="U178">
        <v>26.42334</v>
      </c>
      <c r="V178">
        <v>26.262481999999999</v>
      </c>
      <c r="W178">
        <v>25.816986</v>
      </c>
      <c r="X178">
        <v>29.670959</v>
      </c>
      <c r="Y178">
        <v>30.239594</v>
      </c>
      <c r="Z178">
        <v>31.060184</v>
      </c>
      <c r="AA178">
        <v>31.933064000000002</v>
      </c>
      <c r="AB178">
        <v>32.858215000000001</v>
      </c>
      <c r="AC178">
        <v>33.782725999999997</v>
      </c>
      <c r="AD178">
        <v>34.653114000000002</v>
      </c>
      <c r="AE178">
        <v>35.545791999999999</v>
      </c>
      <c r="AF178">
        <v>36.475109000000003</v>
      </c>
      <c r="AG178">
        <v>37.396743999999998</v>
      </c>
      <c r="AH178">
        <v>38.194510999999999</v>
      </c>
      <c r="AI178" t="s">
        <v>112</v>
      </c>
    </row>
    <row r="179" spans="1:35">
      <c r="A179" t="s">
        <v>427</v>
      </c>
      <c r="B179" t="s">
        <v>3104</v>
      </c>
      <c r="C179" t="s">
        <v>2609</v>
      </c>
      <c r="D179" t="s">
        <v>270</v>
      </c>
      <c r="F179">
        <v>0</v>
      </c>
      <c r="G179">
        <v>0</v>
      </c>
      <c r="H179">
        <v>2.6404640000000001</v>
      </c>
      <c r="I179">
        <v>8.6513419999999996</v>
      </c>
      <c r="J179">
        <v>8.5475119999999993</v>
      </c>
      <c r="K179">
        <v>5.0834099999999998</v>
      </c>
      <c r="L179">
        <v>4.9653910000000003</v>
      </c>
      <c r="M179">
        <v>2.3322020000000001</v>
      </c>
      <c r="N179">
        <v>3.053315</v>
      </c>
      <c r="O179">
        <v>3.8036720000000002</v>
      </c>
      <c r="P179">
        <v>4.5707329999999997</v>
      </c>
      <c r="Q179">
        <v>5.3463390000000004</v>
      </c>
      <c r="R179">
        <v>6.1272130000000002</v>
      </c>
      <c r="S179">
        <v>6.8328249999999997</v>
      </c>
      <c r="T179">
        <v>7.5031720000000002</v>
      </c>
      <c r="U179">
        <v>8.1220660000000002</v>
      </c>
      <c r="V179">
        <v>9.6340640000000004</v>
      </c>
      <c r="W179">
        <v>9.7615359999999995</v>
      </c>
      <c r="X179">
        <v>9.8415529999999993</v>
      </c>
      <c r="Y179">
        <v>9.8936919999999997</v>
      </c>
      <c r="Z179">
        <v>9.9146879999999999</v>
      </c>
      <c r="AA179">
        <v>9.9091640000000005</v>
      </c>
      <c r="AB179">
        <v>9.8867650000000005</v>
      </c>
      <c r="AC179">
        <v>9.8553010000000008</v>
      </c>
      <c r="AD179">
        <v>9.8242189999999994</v>
      </c>
      <c r="AE179">
        <v>9.8048400000000004</v>
      </c>
      <c r="AF179">
        <v>9.8116149999999998</v>
      </c>
      <c r="AG179">
        <v>9.8472600000000003</v>
      </c>
      <c r="AH179">
        <v>9.9160160000000008</v>
      </c>
      <c r="AI179" t="s">
        <v>112</v>
      </c>
    </row>
    <row r="180" spans="1:35">
      <c r="A180" t="s">
        <v>429</v>
      </c>
      <c r="B180" t="s">
        <v>3105</v>
      </c>
      <c r="C180" t="s">
        <v>2609</v>
      </c>
      <c r="D180" t="s">
        <v>270</v>
      </c>
      <c r="F180">
        <v>0</v>
      </c>
      <c r="G180">
        <v>8.2998980000000007</v>
      </c>
      <c r="H180">
        <v>33.336632000000002</v>
      </c>
      <c r="I180">
        <v>29.620747000000001</v>
      </c>
      <c r="J180">
        <v>21.794585999999999</v>
      </c>
      <c r="K180">
        <v>21.876953</v>
      </c>
      <c r="L180">
        <v>22.042877000000001</v>
      </c>
      <c r="M180">
        <v>22.203949000000001</v>
      </c>
      <c r="N180">
        <v>22.377167</v>
      </c>
      <c r="O180">
        <v>22.441711000000002</v>
      </c>
      <c r="P180">
        <v>22.343596999999999</v>
      </c>
      <c r="Q180">
        <v>22.294036999999999</v>
      </c>
      <c r="R180">
        <v>22.259705</v>
      </c>
      <c r="S180">
        <v>21.866394</v>
      </c>
      <c r="T180">
        <v>21.733703999999999</v>
      </c>
      <c r="U180">
        <v>21.915130999999999</v>
      </c>
      <c r="V180">
        <v>22.034514999999999</v>
      </c>
      <c r="W180">
        <v>21.943328999999999</v>
      </c>
      <c r="X180">
        <v>21.875457999999998</v>
      </c>
      <c r="Y180">
        <v>21.991669000000002</v>
      </c>
      <c r="Z180">
        <v>22.174651999999998</v>
      </c>
      <c r="AA180">
        <v>22.391235000000002</v>
      </c>
      <c r="AB180">
        <v>22.639068999999999</v>
      </c>
      <c r="AC180">
        <v>22.915588</v>
      </c>
      <c r="AD180">
        <v>23.210357999999999</v>
      </c>
      <c r="AE180">
        <v>23.543610000000001</v>
      </c>
      <c r="AF180">
        <v>23.970856000000001</v>
      </c>
      <c r="AG180">
        <v>24.438842999999999</v>
      </c>
      <c r="AH180">
        <v>24.931304999999998</v>
      </c>
      <c r="AI180" t="s">
        <v>112</v>
      </c>
    </row>
    <row r="181" spans="1:35">
      <c r="A181" t="s">
        <v>2808</v>
      </c>
      <c r="B181" t="s">
        <v>3106</v>
      </c>
      <c r="C181" t="s">
        <v>2609</v>
      </c>
      <c r="D181" t="s">
        <v>270</v>
      </c>
      <c r="F181">
        <v>1.548062</v>
      </c>
      <c r="G181">
        <v>0.40694900000000001</v>
      </c>
      <c r="H181">
        <v>4.8166710000000004</v>
      </c>
      <c r="I181">
        <v>20.534969</v>
      </c>
      <c r="J181">
        <v>32.079707999999997</v>
      </c>
      <c r="K181">
        <v>20.609804</v>
      </c>
      <c r="L181">
        <v>20.630108</v>
      </c>
      <c r="M181">
        <v>13.326860999999999</v>
      </c>
      <c r="N181">
        <v>15.014462</v>
      </c>
      <c r="O181">
        <v>14.232529</v>
      </c>
      <c r="P181">
        <v>11.986039</v>
      </c>
      <c r="Q181">
        <v>15.703169000000001</v>
      </c>
      <c r="R181">
        <v>17.806175</v>
      </c>
      <c r="S181">
        <v>18.755282999999999</v>
      </c>
      <c r="T181">
        <v>21.919620999999999</v>
      </c>
      <c r="U181">
        <v>21.439056000000001</v>
      </c>
      <c r="V181">
        <v>20.925242999999998</v>
      </c>
      <c r="W181">
        <v>21.061748999999999</v>
      </c>
      <c r="X181">
        <v>21.5837</v>
      </c>
      <c r="Y181">
        <v>22.559345</v>
      </c>
      <c r="Z181">
        <v>23.275272000000001</v>
      </c>
      <c r="AA181">
        <v>23.497261000000002</v>
      </c>
      <c r="AB181">
        <v>23.522503</v>
      </c>
      <c r="AC181">
        <v>23.249434999999998</v>
      </c>
      <c r="AD181">
        <v>22.661169000000001</v>
      </c>
      <c r="AE181">
        <v>22.079357000000002</v>
      </c>
      <c r="AF181">
        <v>21.822834</v>
      </c>
      <c r="AG181">
        <v>21.902353000000002</v>
      </c>
      <c r="AH181">
        <v>22.206213000000002</v>
      </c>
      <c r="AI181" s="32">
        <v>0.1</v>
      </c>
    </row>
    <row r="182" spans="1:35">
      <c r="A182" t="s">
        <v>425</v>
      </c>
      <c r="B182" t="s">
        <v>3107</v>
      </c>
      <c r="C182" t="s">
        <v>2609</v>
      </c>
      <c r="D182" t="s">
        <v>270</v>
      </c>
      <c r="F182">
        <v>0</v>
      </c>
      <c r="G182">
        <v>0</v>
      </c>
      <c r="H182">
        <v>0</v>
      </c>
      <c r="I182">
        <v>10.911906999999999</v>
      </c>
      <c r="J182">
        <v>16.296938000000001</v>
      </c>
      <c r="K182">
        <v>10.302027000000001</v>
      </c>
      <c r="L182">
        <v>10.519545000000001</v>
      </c>
      <c r="M182">
        <v>7.0495219999999996</v>
      </c>
      <c r="N182">
        <v>8.0902919999999998</v>
      </c>
      <c r="O182">
        <v>7.8387279999999997</v>
      </c>
      <c r="P182">
        <v>6.8081899999999997</v>
      </c>
      <c r="Q182">
        <v>7.5327210000000004</v>
      </c>
      <c r="R182">
        <v>8.5408380000000008</v>
      </c>
      <c r="S182">
        <v>9.3576350000000001</v>
      </c>
      <c r="T182">
        <v>12.303055000000001</v>
      </c>
      <c r="U182">
        <v>12.014191</v>
      </c>
      <c r="V182">
        <v>11.662108999999999</v>
      </c>
      <c r="W182">
        <v>11.604355</v>
      </c>
      <c r="X182">
        <v>11.726746</v>
      </c>
      <c r="Y182">
        <v>12.056839</v>
      </c>
      <c r="Z182">
        <v>12.26825</v>
      </c>
      <c r="AA182">
        <v>12.228882</v>
      </c>
      <c r="AB182">
        <v>12.117050000000001</v>
      </c>
      <c r="AC182">
        <v>11.890594</v>
      </c>
      <c r="AD182">
        <v>11.539612</v>
      </c>
      <c r="AE182">
        <v>11.207397</v>
      </c>
      <c r="AF182">
        <v>11.077102999999999</v>
      </c>
      <c r="AG182">
        <v>11.135910000000001</v>
      </c>
      <c r="AH182">
        <v>11.343048</v>
      </c>
      <c r="AI182" t="s">
        <v>112</v>
      </c>
    </row>
    <row r="183" spans="1:35">
      <c r="A183" t="s">
        <v>427</v>
      </c>
      <c r="B183" t="s">
        <v>3108</v>
      </c>
      <c r="C183" t="s">
        <v>2609</v>
      </c>
      <c r="D183" t="s">
        <v>270</v>
      </c>
      <c r="F183">
        <v>0</v>
      </c>
      <c r="G183">
        <v>0</v>
      </c>
      <c r="H183">
        <v>4.2203200000000001</v>
      </c>
      <c r="I183">
        <v>8.9817909999999994</v>
      </c>
      <c r="J183">
        <v>15.300864000000001</v>
      </c>
      <c r="K183">
        <v>9.8738729999999997</v>
      </c>
      <c r="L183">
        <v>9.6676289999999998</v>
      </c>
      <c r="M183">
        <v>5.8619880000000002</v>
      </c>
      <c r="N183">
        <v>6.5125869999999999</v>
      </c>
      <c r="O183">
        <v>6.0127410000000001</v>
      </c>
      <c r="P183">
        <v>4.8427749999999996</v>
      </c>
      <c r="Q183">
        <v>7.8420709999999998</v>
      </c>
      <c r="R183">
        <v>8.9356120000000008</v>
      </c>
      <c r="S183">
        <v>9.0690570000000008</v>
      </c>
      <c r="T183">
        <v>9.2871439999999996</v>
      </c>
      <c r="U183">
        <v>9.1031060000000004</v>
      </c>
      <c r="V183">
        <v>8.948658</v>
      </c>
      <c r="W183">
        <v>9.1422129999999999</v>
      </c>
      <c r="X183">
        <v>9.5360320000000005</v>
      </c>
      <c r="Y183">
        <v>10.170254999999999</v>
      </c>
      <c r="Z183">
        <v>10.665497</v>
      </c>
      <c r="AA183">
        <v>10.922416999999999</v>
      </c>
      <c r="AB183">
        <v>11.056387000000001</v>
      </c>
      <c r="AC183">
        <v>11.009218000000001</v>
      </c>
      <c r="AD183">
        <v>10.773937999999999</v>
      </c>
      <c r="AE183">
        <v>10.526306</v>
      </c>
      <c r="AF183">
        <v>10.397843999999999</v>
      </c>
      <c r="AG183">
        <v>10.412478</v>
      </c>
      <c r="AH183">
        <v>10.500457000000001</v>
      </c>
      <c r="AI183" t="s">
        <v>112</v>
      </c>
    </row>
    <row r="184" spans="1:35">
      <c r="A184" t="s">
        <v>429</v>
      </c>
      <c r="B184" t="s">
        <v>3109</v>
      </c>
      <c r="C184" t="s">
        <v>2609</v>
      </c>
      <c r="D184" t="s">
        <v>270</v>
      </c>
      <c r="F184">
        <v>1.548062</v>
      </c>
      <c r="G184">
        <v>0.40694900000000001</v>
      </c>
      <c r="H184">
        <v>0.59635099999999996</v>
      </c>
      <c r="I184">
        <v>0.64127100000000004</v>
      </c>
      <c r="J184">
        <v>0.481906</v>
      </c>
      <c r="K184">
        <v>0.43390400000000001</v>
      </c>
      <c r="L184">
        <v>0.44293300000000002</v>
      </c>
      <c r="M184">
        <v>0.41535100000000003</v>
      </c>
      <c r="N184">
        <v>0.41158400000000001</v>
      </c>
      <c r="O184">
        <v>0.38105899999999998</v>
      </c>
      <c r="P184">
        <v>0.33507399999999998</v>
      </c>
      <c r="Q184">
        <v>0.32837699999999997</v>
      </c>
      <c r="R184">
        <v>0.32972499999999999</v>
      </c>
      <c r="S184">
        <v>0.32858900000000002</v>
      </c>
      <c r="T184">
        <v>0.32942300000000002</v>
      </c>
      <c r="U184">
        <v>0.32175900000000002</v>
      </c>
      <c r="V184">
        <v>0.31447599999999998</v>
      </c>
      <c r="W184">
        <v>0.31518099999999999</v>
      </c>
      <c r="X184">
        <v>0.32092300000000001</v>
      </c>
      <c r="Y184">
        <v>0.33225300000000002</v>
      </c>
      <c r="Z184">
        <v>0.34152500000000002</v>
      </c>
      <c r="AA184">
        <v>0.34596300000000002</v>
      </c>
      <c r="AB184">
        <v>0.34906500000000001</v>
      </c>
      <c r="AC184">
        <v>0.34962300000000002</v>
      </c>
      <c r="AD184">
        <v>0.34761999999999998</v>
      </c>
      <c r="AE184">
        <v>0.34565400000000002</v>
      </c>
      <c r="AF184">
        <v>0.347887</v>
      </c>
      <c r="AG184">
        <v>0.35396300000000003</v>
      </c>
      <c r="AH184">
        <v>0.36270599999999997</v>
      </c>
      <c r="AI184" s="32">
        <v>-5.0999999999999997E-2</v>
      </c>
    </row>
    <row r="185" spans="1:35">
      <c r="A185" t="s">
        <v>2811</v>
      </c>
      <c r="B185" t="s">
        <v>3110</v>
      </c>
      <c r="C185" t="s">
        <v>2609</v>
      </c>
      <c r="D185" t="s">
        <v>270</v>
      </c>
      <c r="F185">
        <v>42.537201000000003</v>
      </c>
      <c r="G185">
        <v>46.682068000000001</v>
      </c>
      <c r="H185">
        <v>72.607048000000006</v>
      </c>
      <c r="I185">
        <v>53.570805</v>
      </c>
      <c r="J185">
        <v>52.307175000000001</v>
      </c>
      <c r="K185">
        <v>46.307720000000003</v>
      </c>
      <c r="L185">
        <v>46.639373999999997</v>
      </c>
      <c r="M185">
        <v>44.061912999999997</v>
      </c>
      <c r="N185">
        <v>45.929980999999998</v>
      </c>
      <c r="O185">
        <v>48.113509999999998</v>
      </c>
      <c r="P185">
        <v>50.033737000000002</v>
      </c>
      <c r="Q185">
        <v>51.740509000000003</v>
      </c>
      <c r="R185">
        <v>53.489006000000003</v>
      </c>
      <c r="S185">
        <v>55.207909000000001</v>
      </c>
      <c r="T185">
        <v>56.873610999999997</v>
      </c>
      <c r="U185">
        <v>58.480736</v>
      </c>
      <c r="V185">
        <v>60.160851000000001</v>
      </c>
      <c r="W185">
        <v>63.030822999999998</v>
      </c>
      <c r="X185">
        <v>64.656334000000001</v>
      </c>
      <c r="Y185">
        <v>66.313468999999998</v>
      </c>
      <c r="Z185">
        <v>67.954903000000002</v>
      </c>
      <c r="AA185">
        <v>69.566649999999996</v>
      </c>
      <c r="AB185">
        <v>71.175880000000006</v>
      </c>
      <c r="AC185">
        <v>72.77655</v>
      </c>
      <c r="AD185">
        <v>74.328766000000002</v>
      </c>
      <c r="AE185">
        <v>75.799423000000004</v>
      </c>
      <c r="AF185">
        <v>77.223754999999997</v>
      </c>
      <c r="AG185">
        <v>78.564887999999996</v>
      </c>
      <c r="AH185">
        <v>79.808670000000006</v>
      </c>
      <c r="AI185" s="32">
        <v>2.3E-2</v>
      </c>
    </row>
    <row r="186" spans="1:35">
      <c r="A186" t="s">
        <v>425</v>
      </c>
      <c r="B186" t="s">
        <v>3111</v>
      </c>
      <c r="C186" t="s">
        <v>2609</v>
      </c>
      <c r="D186" t="s">
        <v>270</v>
      </c>
      <c r="F186">
        <v>17.589843999999999</v>
      </c>
      <c r="G186">
        <v>37.309508999999998</v>
      </c>
      <c r="H186">
        <v>48.998595999999999</v>
      </c>
      <c r="I186">
        <v>37.353088</v>
      </c>
      <c r="J186">
        <v>35.851115999999998</v>
      </c>
      <c r="K186">
        <v>30.517347000000001</v>
      </c>
      <c r="L186">
        <v>29.273925999999999</v>
      </c>
      <c r="M186">
        <v>27.503081999999999</v>
      </c>
      <c r="N186">
        <v>28.547916000000001</v>
      </c>
      <c r="O186">
        <v>29.790039</v>
      </c>
      <c r="P186">
        <v>30.867187999999999</v>
      </c>
      <c r="Q186">
        <v>31.817748999999999</v>
      </c>
      <c r="R186">
        <v>32.78302</v>
      </c>
      <c r="S186">
        <v>33.770935000000001</v>
      </c>
      <c r="T186">
        <v>34.748168999999997</v>
      </c>
      <c r="U186">
        <v>35.713684000000001</v>
      </c>
      <c r="V186">
        <v>36.717224000000002</v>
      </c>
      <c r="W186">
        <v>37.763184000000003</v>
      </c>
      <c r="X186">
        <v>38.828978999999997</v>
      </c>
      <c r="Y186">
        <v>39.938170999999997</v>
      </c>
      <c r="Z186">
        <v>41.061278999999999</v>
      </c>
      <c r="AA186">
        <v>42.187012000000003</v>
      </c>
      <c r="AB186">
        <v>43.312927000000002</v>
      </c>
      <c r="AC186">
        <v>44.426940999999999</v>
      </c>
      <c r="AD186">
        <v>45.539856</v>
      </c>
      <c r="AE186">
        <v>46.608459000000003</v>
      </c>
      <c r="AF186">
        <v>47.610962000000001</v>
      </c>
      <c r="AG186">
        <v>48.541809000000001</v>
      </c>
      <c r="AH186">
        <v>49.383423000000001</v>
      </c>
      <c r="AI186" s="32">
        <v>3.7999999999999999E-2</v>
      </c>
    </row>
    <row r="187" spans="1:35">
      <c r="A187" t="s">
        <v>427</v>
      </c>
      <c r="B187" t="s">
        <v>3112</v>
      </c>
      <c r="C187" t="s">
        <v>2609</v>
      </c>
      <c r="D187" t="s">
        <v>270</v>
      </c>
      <c r="F187">
        <v>0</v>
      </c>
      <c r="G187">
        <v>0</v>
      </c>
      <c r="H187">
        <v>8.5974660000000007</v>
      </c>
      <c r="I187">
        <v>5.9324389999999996</v>
      </c>
      <c r="J187">
        <v>4.411505</v>
      </c>
      <c r="K187">
        <v>4.3788140000000002</v>
      </c>
      <c r="L187">
        <v>5.8503109999999996</v>
      </c>
      <c r="M187">
        <v>4.9938890000000002</v>
      </c>
      <c r="N187">
        <v>5.3139500000000002</v>
      </c>
      <c r="O187">
        <v>5.6372530000000003</v>
      </c>
      <c r="P187">
        <v>5.9198459999999997</v>
      </c>
      <c r="Q187">
        <v>6.1641539999999999</v>
      </c>
      <c r="R187">
        <v>6.382225</v>
      </c>
      <c r="S187">
        <v>6.5721049999999996</v>
      </c>
      <c r="T187">
        <v>6.7250819999999996</v>
      </c>
      <c r="U187">
        <v>6.8400189999999998</v>
      </c>
      <c r="V187">
        <v>6.9813460000000003</v>
      </c>
      <c r="W187">
        <v>8.2631530000000009</v>
      </c>
      <c r="X187">
        <v>8.2911000000000001</v>
      </c>
      <c r="Y187">
        <v>8.3037030000000005</v>
      </c>
      <c r="Z187">
        <v>8.2986830000000005</v>
      </c>
      <c r="AA187">
        <v>8.2781040000000008</v>
      </c>
      <c r="AB187">
        <v>8.2707879999999996</v>
      </c>
      <c r="AC187">
        <v>8.2884239999999991</v>
      </c>
      <c r="AD187">
        <v>8.2699239999999996</v>
      </c>
      <c r="AE187">
        <v>8.2352419999999995</v>
      </c>
      <c r="AF187">
        <v>8.2510630000000003</v>
      </c>
      <c r="AG187">
        <v>8.2850420000000007</v>
      </c>
      <c r="AH187">
        <v>8.3432750000000002</v>
      </c>
      <c r="AI187" t="s">
        <v>112</v>
      </c>
    </row>
    <row r="188" spans="1:35">
      <c r="A188" t="s">
        <v>429</v>
      </c>
      <c r="B188" t="s">
        <v>3113</v>
      </c>
      <c r="C188" t="s">
        <v>2609</v>
      </c>
      <c r="D188" t="s">
        <v>270</v>
      </c>
      <c r="F188">
        <v>24.947357</v>
      </c>
      <c r="G188">
        <v>9.3725590000000008</v>
      </c>
      <c r="H188">
        <v>15.010986000000001</v>
      </c>
      <c r="I188">
        <v>10.285278</v>
      </c>
      <c r="J188">
        <v>12.044556</v>
      </c>
      <c r="K188">
        <v>11.41156</v>
      </c>
      <c r="L188">
        <v>11.515136999999999</v>
      </c>
      <c r="M188">
        <v>11.564940999999999</v>
      </c>
      <c r="N188">
        <v>12.068115000000001</v>
      </c>
      <c r="O188">
        <v>12.686218</v>
      </c>
      <c r="P188">
        <v>13.246703999999999</v>
      </c>
      <c r="Q188">
        <v>13.758606</v>
      </c>
      <c r="R188">
        <v>14.323760999999999</v>
      </c>
      <c r="S188">
        <v>14.864868</v>
      </c>
      <c r="T188">
        <v>15.400359999999999</v>
      </c>
      <c r="U188">
        <v>15.927032000000001</v>
      </c>
      <c r="V188">
        <v>16.46228</v>
      </c>
      <c r="W188">
        <v>17.004486</v>
      </c>
      <c r="X188">
        <v>17.536255000000001</v>
      </c>
      <c r="Y188">
        <v>18.071594000000001</v>
      </c>
      <c r="Z188">
        <v>18.594940000000001</v>
      </c>
      <c r="AA188">
        <v>19.101531999999999</v>
      </c>
      <c r="AB188">
        <v>19.592162999999999</v>
      </c>
      <c r="AC188">
        <v>20.061188000000001</v>
      </c>
      <c r="AD188">
        <v>20.518982000000001</v>
      </c>
      <c r="AE188">
        <v>20.955718999999998</v>
      </c>
      <c r="AF188">
        <v>21.361725</v>
      </c>
      <c r="AG188">
        <v>21.738036999999998</v>
      </c>
      <c r="AH188">
        <v>22.081969999999998</v>
      </c>
      <c r="AI188" s="32">
        <v>-4.0000000000000001E-3</v>
      </c>
    </row>
    <row r="189" spans="1:35">
      <c r="A189" t="s">
        <v>2814</v>
      </c>
      <c r="B189" t="s">
        <v>3114</v>
      </c>
      <c r="C189" t="s">
        <v>2609</v>
      </c>
      <c r="D189" t="s">
        <v>270</v>
      </c>
      <c r="F189">
        <v>0</v>
      </c>
      <c r="G189">
        <v>0</v>
      </c>
      <c r="H189">
        <v>11.400624000000001</v>
      </c>
      <c r="I189">
        <v>28.608160000000002</v>
      </c>
      <c r="J189">
        <v>27.450500000000002</v>
      </c>
      <c r="K189">
        <v>10.437824000000001</v>
      </c>
      <c r="L189">
        <v>10.705201000000001</v>
      </c>
      <c r="M189">
        <v>17.573795</v>
      </c>
      <c r="N189">
        <v>23.538584</v>
      </c>
      <c r="O189">
        <v>34.001067999999997</v>
      </c>
      <c r="P189">
        <v>45.988883999999999</v>
      </c>
      <c r="Q189">
        <v>48.363425999999997</v>
      </c>
      <c r="R189">
        <v>49.233001999999999</v>
      </c>
      <c r="S189">
        <v>50.046734000000001</v>
      </c>
      <c r="T189">
        <v>50.387711000000003</v>
      </c>
      <c r="U189">
        <v>51.022582999999997</v>
      </c>
      <c r="V189">
        <v>51.635016999999998</v>
      </c>
      <c r="W189">
        <v>52.211258000000001</v>
      </c>
      <c r="X189">
        <v>54.691260999999997</v>
      </c>
      <c r="Y189">
        <v>56.252898999999999</v>
      </c>
      <c r="Z189">
        <v>56.312221999999998</v>
      </c>
      <c r="AA189">
        <v>56.506599000000001</v>
      </c>
      <c r="AB189">
        <v>56.766818999999998</v>
      </c>
      <c r="AC189">
        <v>57.069298000000003</v>
      </c>
      <c r="AD189">
        <v>56.914524</v>
      </c>
      <c r="AE189">
        <v>57.307701000000002</v>
      </c>
      <c r="AF189">
        <v>57.811962000000001</v>
      </c>
      <c r="AG189">
        <v>58.449829000000001</v>
      </c>
      <c r="AH189">
        <v>59.263297999999999</v>
      </c>
      <c r="AI189" t="s">
        <v>112</v>
      </c>
    </row>
    <row r="190" spans="1:35">
      <c r="A190" t="s">
        <v>425</v>
      </c>
      <c r="B190" t="s">
        <v>3115</v>
      </c>
      <c r="C190" t="s">
        <v>2609</v>
      </c>
      <c r="D190" t="s">
        <v>270</v>
      </c>
      <c r="F190">
        <v>0</v>
      </c>
      <c r="G190">
        <v>0</v>
      </c>
      <c r="H190">
        <v>0</v>
      </c>
      <c r="I190">
        <v>13.281041999999999</v>
      </c>
      <c r="J190">
        <v>13.797884</v>
      </c>
      <c r="K190">
        <v>3.919664</v>
      </c>
      <c r="L190">
        <v>4.5410389999999996</v>
      </c>
      <c r="M190">
        <v>7.1247809999999996</v>
      </c>
      <c r="N190">
        <v>11.895087999999999</v>
      </c>
      <c r="O190">
        <v>21.353241000000001</v>
      </c>
      <c r="P190">
        <v>32.486815999999997</v>
      </c>
      <c r="Q190">
        <v>33.063201999999997</v>
      </c>
      <c r="R190">
        <v>33.509796000000001</v>
      </c>
      <c r="S190">
        <v>33.918151999999999</v>
      </c>
      <c r="T190">
        <v>34.029724000000002</v>
      </c>
      <c r="U190">
        <v>34.326202000000002</v>
      </c>
      <c r="V190">
        <v>34.609985000000002</v>
      </c>
      <c r="W190">
        <v>34.874054000000001</v>
      </c>
      <c r="X190">
        <v>36.248077000000002</v>
      </c>
      <c r="Y190">
        <v>36.147308000000002</v>
      </c>
      <c r="Z190">
        <v>36.240234000000001</v>
      </c>
      <c r="AA190">
        <v>36.358215000000001</v>
      </c>
      <c r="AB190">
        <v>36.489319000000002</v>
      </c>
      <c r="AC190">
        <v>36.645752000000002</v>
      </c>
      <c r="AD190">
        <v>36.515503000000002</v>
      </c>
      <c r="AE190">
        <v>36.736145</v>
      </c>
      <c r="AF190">
        <v>37.036681999999999</v>
      </c>
      <c r="AG190">
        <v>37.424804999999999</v>
      </c>
      <c r="AH190">
        <v>37.911926000000001</v>
      </c>
      <c r="AI190" t="s">
        <v>112</v>
      </c>
    </row>
    <row r="191" spans="1:35">
      <c r="A191" t="s">
        <v>427</v>
      </c>
      <c r="B191" t="s">
        <v>3116</v>
      </c>
      <c r="C191" t="s">
        <v>2609</v>
      </c>
      <c r="D191" t="s">
        <v>270</v>
      </c>
      <c r="F191">
        <v>0</v>
      </c>
      <c r="G191">
        <v>0</v>
      </c>
      <c r="H191">
        <v>0</v>
      </c>
      <c r="I191">
        <v>1.662442</v>
      </c>
      <c r="J191">
        <v>1.7636639999999999</v>
      </c>
      <c r="K191">
        <v>0.694241</v>
      </c>
      <c r="L191">
        <v>0.65227100000000005</v>
      </c>
      <c r="M191">
        <v>0.86325600000000002</v>
      </c>
      <c r="N191">
        <v>1.358935</v>
      </c>
      <c r="O191">
        <v>1.874633</v>
      </c>
      <c r="P191">
        <v>2.333412</v>
      </c>
      <c r="Q191">
        <v>3.7786330000000001</v>
      </c>
      <c r="R191">
        <v>3.8557130000000002</v>
      </c>
      <c r="S191">
        <v>3.914669</v>
      </c>
      <c r="T191">
        <v>3.931702</v>
      </c>
      <c r="U191">
        <v>3.9577330000000002</v>
      </c>
      <c r="V191">
        <v>3.9734729999999998</v>
      </c>
      <c r="W191">
        <v>3.979263</v>
      </c>
      <c r="X191">
        <v>4.7802809999999996</v>
      </c>
      <c r="Y191">
        <v>6.2711940000000004</v>
      </c>
      <c r="Z191">
        <v>5.9429439999999998</v>
      </c>
      <c r="AA191">
        <v>5.7203900000000001</v>
      </c>
      <c r="AB191">
        <v>5.5504810000000004</v>
      </c>
      <c r="AC191">
        <v>5.3932409999999997</v>
      </c>
      <c r="AD191">
        <v>5.2043340000000002</v>
      </c>
      <c r="AE191">
        <v>5.0682010000000002</v>
      </c>
      <c r="AF191">
        <v>4.9422410000000001</v>
      </c>
      <c r="AG191">
        <v>4.8455830000000004</v>
      </c>
      <c r="AH191">
        <v>4.8084319999999998</v>
      </c>
      <c r="AI191" t="s">
        <v>112</v>
      </c>
    </row>
    <row r="192" spans="1:35">
      <c r="A192" t="s">
        <v>429</v>
      </c>
      <c r="B192" t="s">
        <v>3117</v>
      </c>
      <c r="C192" t="s">
        <v>2609</v>
      </c>
      <c r="D192" t="s">
        <v>270</v>
      </c>
      <c r="F192">
        <v>0</v>
      </c>
      <c r="G192">
        <v>0</v>
      </c>
      <c r="H192">
        <v>11.400624000000001</v>
      </c>
      <c r="I192">
        <v>13.664676999999999</v>
      </c>
      <c r="J192">
        <v>11.888952</v>
      </c>
      <c r="K192">
        <v>5.8239190000000001</v>
      </c>
      <c r="L192">
        <v>5.5118910000000003</v>
      </c>
      <c r="M192">
        <v>9.5857600000000005</v>
      </c>
      <c r="N192">
        <v>10.284561</v>
      </c>
      <c r="O192">
        <v>10.773192999999999</v>
      </c>
      <c r="P192">
        <v>11.168654999999999</v>
      </c>
      <c r="Q192">
        <v>11.521591000000001</v>
      </c>
      <c r="R192">
        <v>11.867493</v>
      </c>
      <c r="S192">
        <v>12.213913</v>
      </c>
      <c r="T192">
        <v>12.426285</v>
      </c>
      <c r="U192">
        <v>12.738647</v>
      </c>
      <c r="V192">
        <v>13.051558999999999</v>
      </c>
      <c r="W192">
        <v>13.357941</v>
      </c>
      <c r="X192">
        <v>13.662903</v>
      </c>
      <c r="Y192">
        <v>13.834396</v>
      </c>
      <c r="Z192">
        <v>14.129044</v>
      </c>
      <c r="AA192">
        <v>14.427994</v>
      </c>
      <c r="AB192">
        <v>14.72702</v>
      </c>
      <c r="AC192">
        <v>15.030303999999999</v>
      </c>
      <c r="AD192">
        <v>15.194687</v>
      </c>
      <c r="AE192">
        <v>15.503356999999999</v>
      </c>
      <c r="AF192">
        <v>15.833038</v>
      </c>
      <c r="AG192">
        <v>16.179442999999999</v>
      </c>
      <c r="AH192">
        <v>16.542937999999999</v>
      </c>
      <c r="AI192" t="s">
        <v>112</v>
      </c>
    </row>
    <row r="193" spans="1:35">
      <c r="A193" t="s">
        <v>372</v>
      </c>
      <c r="B193" t="s">
        <v>3118</v>
      </c>
      <c r="C193" t="s">
        <v>2609</v>
      </c>
      <c r="D193" t="s">
        <v>270</v>
      </c>
      <c r="F193">
        <v>317.549194</v>
      </c>
      <c r="G193">
        <v>1.758273</v>
      </c>
      <c r="H193">
        <v>168.91333</v>
      </c>
      <c r="I193">
        <v>238.54864499999999</v>
      </c>
      <c r="J193">
        <v>283.53619400000002</v>
      </c>
      <c r="K193">
        <v>274.57504299999999</v>
      </c>
      <c r="L193">
        <v>283.61230499999999</v>
      </c>
      <c r="M193">
        <v>303.40252700000002</v>
      </c>
      <c r="N193">
        <v>320.147583</v>
      </c>
      <c r="O193">
        <v>340.08663899999999</v>
      </c>
      <c r="P193">
        <v>360.24667399999998</v>
      </c>
      <c r="Q193">
        <v>383.15853900000002</v>
      </c>
      <c r="R193">
        <v>410.91729700000002</v>
      </c>
      <c r="S193">
        <v>441.58975199999998</v>
      </c>
      <c r="T193">
        <v>469.80987499999998</v>
      </c>
      <c r="U193">
        <v>483.945831</v>
      </c>
      <c r="V193">
        <v>497.86975100000001</v>
      </c>
      <c r="W193">
        <v>512.85089100000005</v>
      </c>
      <c r="X193">
        <v>529.68298300000004</v>
      </c>
      <c r="Y193">
        <v>548.31646699999999</v>
      </c>
      <c r="Z193">
        <v>565.95513900000003</v>
      </c>
      <c r="AA193">
        <v>580.40490699999998</v>
      </c>
      <c r="AB193">
        <v>591.05664100000001</v>
      </c>
      <c r="AC193">
        <v>597.67596400000002</v>
      </c>
      <c r="AD193">
        <v>603.14685099999997</v>
      </c>
      <c r="AE193">
        <v>609.84252900000001</v>
      </c>
      <c r="AF193">
        <v>615.32525599999997</v>
      </c>
      <c r="AG193">
        <v>617.96179199999995</v>
      </c>
      <c r="AH193">
        <v>617.78692599999999</v>
      </c>
      <c r="AI193" s="32">
        <v>2.4E-2</v>
      </c>
    </row>
    <row r="194" spans="1:35">
      <c r="A194" t="s">
        <v>425</v>
      </c>
      <c r="B194" t="s">
        <v>3119</v>
      </c>
      <c r="C194" t="s">
        <v>2609</v>
      </c>
      <c r="D194" t="s">
        <v>270</v>
      </c>
      <c r="F194">
        <v>257.63265999999999</v>
      </c>
      <c r="G194">
        <v>0</v>
      </c>
      <c r="H194">
        <v>107.223663</v>
      </c>
      <c r="I194">
        <v>181.98464999999999</v>
      </c>
      <c r="J194">
        <v>220.65786700000001</v>
      </c>
      <c r="K194">
        <v>225.57939099999999</v>
      </c>
      <c r="L194">
        <v>234.46928399999999</v>
      </c>
      <c r="M194">
        <v>248.778381</v>
      </c>
      <c r="N194">
        <v>262.13681000000003</v>
      </c>
      <c r="O194">
        <v>277.70367399999998</v>
      </c>
      <c r="P194">
        <v>293.36627199999998</v>
      </c>
      <c r="Q194">
        <v>308.38406400000002</v>
      </c>
      <c r="R194">
        <v>323.80810500000001</v>
      </c>
      <c r="S194">
        <v>350.23843399999998</v>
      </c>
      <c r="T194">
        <v>374.19927999999999</v>
      </c>
      <c r="U194">
        <v>384.34942599999999</v>
      </c>
      <c r="V194">
        <v>394.26177999999999</v>
      </c>
      <c r="W194">
        <v>405.03121900000002</v>
      </c>
      <c r="X194">
        <v>417.30566399999998</v>
      </c>
      <c r="Y194">
        <v>431.12255900000002</v>
      </c>
      <c r="Z194">
        <v>444.23486300000002</v>
      </c>
      <c r="AA194">
        <v>454.86328099999997</v>
      </c>
      <c r="AB194">
        <v>462.55566399999998</v>
      </c>
      <c r="AC194">
        <v>467.16845699999999</v>
      </c>
      <c r="AD194">
        <v>470.984375</v>
      </c>
      <c r="AE194">
        <v>475.98486300000002</v>
      </c>
      <c r="AF194">
        <v>480.09179699999999</v>
      </c>
      <c r="AG194">
        <v>481.84716800000001</v>
      </c>
      <c r="AH194">
        <v>481.23046900000003</v>
      </c>
      <c r="AI194" s="32">
        <v>2.3E-2</v>
      </c>
    </row>
    <row r="195" spans="1:35">
      <c r="A195" t="s">
        <v>427</v>
      </c>
      <c r="B195" t="s">
        <v>3120</v>
      </c>
      <c r="C195" t="s">
        <v>2609</v>
      </c>
      <c r="D195" t="s">
        <v>270</v>
      </c>
      <c r="F195">
        <v>0</v>
      </c>
      <c r="G195">
        <v>1.758273</v>
      </c>
      <c r="H195">
        <v>40.168472000000001</v>
      </c>
      <c r="I195">
        <v>50.282882999999998</v>
      </c>
      <c r="J195">
        <v>53.445442</v>
      </c>
      <c r="K195">
        <v>38.153796999999997</v>
      </c>
      <c r="L195">
        <v>36.912163</v>
      </c>
      <c r="M195">
        <v>37.020930999999997</v>
      </c>
      <c r="N195">
        <v>37.949924000000003</v>
      </c>
      <c r="O195">
        <v>41.662593999999999</v>
      </c>
      <c r="P195">
        <v>45.507534</v>
      </c>
      <c r="Q195">
        <v>52.775832999999999</v>
      </c>
      <c r="R195">
        <v>64.423462000000001</v>
      </c>
      <c r="S195">
        <v>67.867737000000005</v>
      </c>
      <c r="T195">
        <v>71.344559000000004</v>
      </c>
      <c r="U195">
        <v>74.652694999999994</v>
      </c>
      <c r="V195">
        <v>77.966949</v>
      </c>
      <c r="W195">
        <v>81.374542000000005</v>
      </c>
      <c r="X195">
        <v>84.935364000000007</v>
      </c>
      <c r="Y195">
        <v>88.598358000000005</v>
      </c>
      <c r="Z195">
        <v>91.978866999999994</v>
      </c>
      <c r="AA195">
        <v>94.808730999999995</v>
      </c>
      <c r="AB195">
        <v>96.973022</v>
      </c>
      <c r="AC195">
        <v>98.404961</v>
      </c>
      <c r="AD195">
        <v>99.545792000000006</v>
      </c>
      <c r="AE195">
        <v>100.646912</v>
      </c>
      <c r="AF195">
        <v>101.51385500000001</v>
      </c>
      <c r="AG195">
        <v>102.091965</v>
      </c>
      <c r="AH195">
        <v>102.451241</v>
      </c>
      <c r="AI195" t="s">
        <v>112</v>
      </c>
    </row>
    <row r="196" spans="1:35">
      <c r="A196" t="s">
        <v>429</v>
      </c>
      <c r="B196" t="s">
        <v>3121</v>
      </c>
      <c r="C196" t="s">
        <v>2609</v>
      </c>
      <c r="D196" t="s">
        <v>270</v>
      </c>
      <c r="F196">
        <v>59.916533999999999</v>
      </c>
      <c r="G196">
        <v>0</v>
      </c>
      <c r="H196">
        <v>21.5212</v>
      </c>
      <c r="I196">
        <v>6.2811130000000004</v>
      </c>
      <c r="J196">
        <v>9.4328769999999995</v>
      </c>
      <c r="K196">
        <v>10.841856999999999</v>
      </c>
      <c r="L196">
        <v>12.230865</v>
      </c>
      <c r="M196">
        <v>17.603210000000001</v>
      </c>
      <c r="N196">
        <v>20.060842999999998</v>
      </c>
      <c r="O196">
        <v>20.720371</v>
      </c>
      <c r="P196">
        <v>21.372868</v>
      </c>
      <c r="Q196">
        <v>21.998633999999999</v>
      </c>
      <c r="R196">
        <v>22.685734</v>
      </c>
      <c r="S196">
        <v>23.483592999999999</v>
      </c>
      <c r="T196">
        <v>24.266041000000001</v>
      </c>
      <c r="U196">
        <v>24.943691000000001</v>
      </c>
      <c r="V196">
        <v>25.641026</v>
      </c>
      <c r="W196">
        <v>26.445122000000001</v>
      </c>
      <c r="X196">
        <v>27.441925000000001</v>
      </c>
      <c r="Y196">
        <v>28.595510000000001</v>
      </c>
      <c r="Z196">
        <v>29.741382999999999</v>
      </c>
      <c r="AA196">
        <v>30.732894999999999</v>
      </c>
      <c r="AB196">
        <v>31.527985000000001</v>
      </c>
      <c r="AC196">
        <v>32.102539</v>
      </c>
      <c r="AD196">
        <v>32.616669000000002</v>
      </c>
      <c r="AE196">
        <v>33.210754000000001</v>
      </c>
      <c r="AF196">
        <v>33.719603999999997</v>
      </c>
      <c r="AG196">
        <v>34.022644</v>
      </c>
      <c r="AH196">
        <v>34.105224999999997</v>
      </c>
      <c r="AI196" s="32">
        <v>-0.02</v>
      </c>
    </row>
    <row r="197" spans="1:35">
      <c r="A197" t="s">
        <v>2819</v>
      </c>
      <c r="B197" t="s">
        <v>3122</v>
      </c>
      <c r="C197" t="s">
        <v>2609</v>
      </c>
      <c r="D197" t="s">
        <v>270</v>
      </c>
      <c r="F197">
        <v>0</v>
      </c>
      <c r="G197">
        <v>0</v>
      </c>
      <c r="H197">
        <v>5.0176939999999997</v>
      </c>
      <c r="I197">
        <v>23.650314000000002</v>
      </c>
      <c r="J197">
        <v>59.674458000000001</v>
      </c>
      <c r="K197">
        <v>59.042358</v>
      </c>
      <c r="L197">
        <v>64.032500999999996</v>
      </c>
      <c r="M197">
        <v>71.131805</v>
      </c>
      <c r="N197">
        <v>76.315956</v>
      </c>
      <c r="O197">
        <v>80.666138000000004</v>
      </c>
      <c r="P197">
        <v>84.930260000000004</v>
      </c>
      <c r="Q197">
        <v>88.747298999999998</v>
      </c>
      <c r="R197">
        <v>92.026611000000003</v>
      </c>
      <c r="S197">
        <v>95.498016000000007</v>
      </c>
      <c r="T197">
        <v>100.07872</v>
      </c>
      <c r="U197">
        <v>109.75142700000001</v>
      </c>
      <c r="V197">
        <v>113.69274900000001</v>
      </c>
      <c r="W197">
        <v>117.415527</v>
      </c>
      <c r="X197">
        <v>120.846054</v>
      </c>
      <c r="Y197">
        <v>124.081642</v>
      </c>
      <c r="Z197">
        <v>127.11803399999999</v>
      </c>
      <c r="AA197">
        <v>130.02526900000001</v>
      </c>
      <c r="AB197">
        <v>132.669983</v>
      </c>
      <c r="AC197">
        <v>135.120575</v>
      </c>
      <c r="AD197">
        <v>137.38848899999999</v>
      </c>
      <c r="AE197">
        <v>139.49830600000001</v>
      </c>
      <c r="AF197">
        <v>141.44528199999999</v>
      </c>
      <c r="AG197">
        <v>143.25952100000001</v>
      </c>
      <c r="AH197">
        <v>144.991547</v>
      </c>
      <c r="AI197" t="s">
        <v>112</v>
      </c>
    </row>
    <row r="198" spans="1:35">
      <c r="A198" t="s">
        <v>425</v>
      </c>
      <c r="B198" t="s">
        <v>3123</v>
      </c>
      <c r="C198" t="s">
        <v>2609</v>
      </c>
      <c r="D198" t="s">
        <v>270</v>
      </c>
      <c r="F198">
        <v>0</v>
      </c>
      <c r="G198">
        <v>0</v>
      </c>
      <c r="H198">
        <v>0</v>
      </c>
      <c r="I198">
        <v>16.618320000000001</v>
      </c>
      <c r="J198">
        <v>45.079574999999998</v>
      </c>
      <c r="K198">
        <v>44.557136999999997</v>
      </c>
      <c r="L198">
        <v>47.969909999999999</v>
      </c>
      <c r="M198">
        <v>53.577140999999997</v>
      </c>
      <c r="N198">
        <v>57.730133000000002</v>
      </c>
      <c r="O198">
        <v>61.515498999999998</v>
      </c>
      <c r="P198">
        <v>65.042045999999999</v>
      </c>
      <c r="Q198">
        <v>68.204193000000004</v>
      </c>
      <c r="R198">
        <v>70.926841999999994</v>
      </c>
      <c r="S198">
        <v>73.773292999999995</v>
      </c>
      <c r="T198">
        <v>76.994392000000005</v>
      </c>
      <c r="U198">
        <v>85.720061999999999</v>
      </c>
      <c r="V198">
        <v>88.710341999999997</v>
      </c>
      <c r="W198">
        <v>91.517082000000002</v>
      </c>
      <c r="X198">
        <v>94.093506000000005</v>
      </c>
      <c r="Y198">
        <v>96.513794000000004</v>
      </c>
      <c r="Z198">
        <v>98.782959000000005</v>
      </c>
      <c r="AA198">
        <v>100.95996100000001</v>
      </c>
      <c r="AB198">
        <v>102.94433600000001</v>
      </c>
      <c r="AC198">
        <v>104.78613300000001</v>
      </c>
      <c r="AD198">
        <v>106.494141</v>
      </c>
      <c r="AE198">
        <v>108.08606</v>
      </c>
      <c r="AF198">
        <v>109.558228</v>
      </c>
      <c r="AG198">
        <v>110.934326</v>
      </c>
      <c r="AH198">
        <v>112.253906</v>
      </c>
      <c r="AI198" t="s">
        <v>112</v>
      </c>
    </row>
    <row r="199" spans="1:35">
      <c r="A199" t="s">
        <v>427</v>
      </c>
      <c r="B199" t="s">
        <v>3124</v>
      </c>
      <c r="C199" t="s">
        <v>2609</v>
      </c>
      <c r="D199" t="s">
        <v>270</v>
      </c>
      <c r="F199">
        <v>0</v>
      </c>
      <c r="G199">
        <v>0</v>
      </c>
      <c r="H199">
        <v>2.534602</v>
      </c>
      <c r="I199">
        <v>4.97403</v>
      </c>
      <c r="J199">
        <v>4.8972329999999999</v>
      </c>
      <c r="K199">
        <v>3.1133090000000001</v>
      </c>
      <c r="L199">
        <v>3.0171329999999998</v>
      </c>
      <c r="M199">
        <v>3.8845890000000001</v>
      </c>
      <c r="N199">
        <v>4.3719729999999997</v>
      </c>
      <c r="O199">
        <v>4.4676119999999999</v>
      </c>
      <c r="P199">
        <v>4.7862999999999998</v>
      </c>
      <c r="Q199">
        <v>5.0911</v>
      </c>
      <c r="R199">
        <v>5.3782629999999996</v>
      </c>
      <c r="S199">
        <v>5.6866300000000001</v>
      </c>
      <c r="T199">
        <v>6.6198379999999997</v>
      </c>
      <c r="U199">
        <v>6.9235670000000002</v>
      </c>
      <c r="V199">
        <v>7.2199619999999998</v>
      </c>
      <c r="W199">
        <v>7.4963300000000004</v>
      </c>
      <c r="X199">
        <v>7.7454999999999998</v>
      </c>
      <c r="Y199">
        <v>7.9671079999999996</v>
      </c>
      <c r="Z199">
        <v>8.1587720000000008</v>
      </c>
      <c r="AA199">
        <v>8.3243179999999999</v>
      </c>
      <c r="AB199">
        <v>8.4554369999999999</v>
      </c>
      <c r="AC199">
        <v>8.5629650000000002</v>
      </c>
      <c r="AD199">
        <v>8.6511150000000008</v>
      </c>
      <c r="AE199">
        <v>8.7259060000000002</v>
      </c>
      <c r="AF199">
        <v>8.7922969999999996</v>
      </c>
      <c r="AG199">
        <v>8.8566590000000005</v>
      </c>
      <c r="AH199">
        <v>8.9255069999999996</v>
      </c>
      <c r="AI199" t="s">
        <v>112</v>
      </c>
    </row>
    <row r="200" spans="1:35">
      <c r="A200" t="s">
        <v>429</v>
      </c>
      <c r="B200" t="s">
        <v>3125</v>
      </c>
      <c r="C200" t="s">
        <v>2609</v>
      </c>
      <c r="D200" t="s">
        <v>270</v>
      </c>
      <c r="F200">
        <v>0</v>
      </c>
      <c r="G200">
        <v>0</v>
      </c>
      <c r="H200">
        <v>2.4830920000000001</v>
      </c>
      <c r="I200">
        <v>2.0579640000000001</v>
      </c>
      <c r="J200">
        <v>9.6976519999999997</v>
      </c>
      <c r="K200">
        <v>11.371916000000001</v>
      </c>
      <c r="L200">
        <v>13.045462000000001</v>
      </c>
      <c r="M200">
        <v>13.670071</v>
      </c>
      <c r="N200">
        <v>14.213851</v>
      </c>
      <c r="O200">
        <v>14.683032000000001</v>
      </c>
      <c r="P200">
        <v>15.101913</v>
      </c>
      <c r="Q200">
        <v>15.452002999999999</v>
      </c>
      <c r="R200">
        <v>15.721505000000001</v>
      </c>
      <c r="S200">
        <v>16.038094000000001</v>
      </c>
      <c r="T200">
        <v>16.464493000000001</v>
      </c>
      <c r="U200">
        <v>17.107793999999998</v>
      </c>
      <c r="V200">
        <v>17.762445</v>
      </c>
      <c r="W200">
        <v>18.402114999999998</v>
      </c>
      <c r="X200">
        <v>19.00705</v>
      </c>
      <c r="Y200">
        <v>19.600739000000001</v>
      </c>
      <c r="Z200">
        <v>20.176300000000001</v>
      </c>
      <c r="AA200">
        <v>20.740997</v>
      </c>
      <c r="AB200">
        <v>21.270202999999999</v>
      </c>
      <c r="AC200">
        <v>21.771484000000001</v>
      </c>
      <c r="AD200">
        <v>22.243224999999999</v>
      </c>
      <c r="AE200">
        <v>22.686340000000001</v>
      </c>
      <c r="AF200">
        <v>23.094757000000001</v>
      </c>
      <c r="AG200">
        <v>23.468536</v>
      </c>
      <c r="AH200">
        <v>23.812134</v>
      </c>
      <c r="AI200" t="s">
        <v>112</v>
      </c>
    </row>
    <row r="201" spans="1:35">
      <c r="A201" t="s">
        <v>2822</v>
      </c>
      <c r="B201" t="s">
        <v>3126</v>
      </c>
      <c r="C201" t="s">
        <v>2609</v>
      </c>
      <c r="D201" t="s">
        <v>270</v>
      </c>
      <c r="F201">
        <v>0</v>
      </c>
      <c r="G201">
        <v>5.4372860000000003</v>
      </c>
      <c r="H201">
        <v>112.70214799999999</v>
      </c>
      <c r="I201">
        <v>89.573447999999999</v>
      </c>
      <c r="J201">
        <v>185.740646</v>
      </c>
      <c r="K201">
        <v>138.78949</v>
      </c>
      <c r="L201">
        <v>162.21469099999999</v>
      </c>
      <c r="M201">
        <v>154.65458699999999</v>
      </c>
      <c r="N201">
        <v>162.83642599999999</v>
      </c>
      <c r="O201">
        <v>173.161102</v>
      </c>
      <c r="P201">
        <v>184.47088600000001</v>
      </c>
      <c r="Q201">
        <v>196.08961500000001</v>
      </c>
      <c r="R201">
        <v>208.08810399999999</v>
      </c>
      <c r="S201">
        <v>221.18241900000001</v>
      </c>
      <c r="T201">
        <v>239.93948399999999</v>
      </c>
      <c r="U201">
        <v>249.20379600000001</v>
      </c>
      <c r="V201">
        <v>258.58880599999998</v>
      </c>
      <c r="W201">
        <v>267.52673299999998</v>
      </c>
      <c r="X201">
        <v>276.525757</v>
      </c>
      <c r="Y201">
        <v>282.98516799999999</v>
      </c>
      <c r="Z201">
        <v>290.41168199999998</v>
      </c>
      <c r="AA201">
        <v>297.73962399999999</v>
      </c>
      <c r="AB201">
        <v>304.91387900000001</v>
      </c>
      <c r="AC201">
        <v>311.67602499999998</v>
      </c>
      <c r="AD201">
        <v>314.135559</v>
      </c>
      <c r="AE201">
        <v>319.592285</v>
      </c>
      <c r="AF201">
        <v>326.29675300000002</v>
      </c>
      <c r="AG201">
        <v>333.62133799999998</v>
      </c>
      <c r="AH201">
        <v>341.78308099999998</v>
      </c>
      <c r="AI201" t="s">
        <v>112</v>
      </c>
    </row>
    <row r="202" spans="1:35">
      <c r="A202" t="s">
        <v>425</v>
      </c>
      <c r="B202" t="s">
        <v>3127</v>
      </c>
      <c r="C202" t="s">
        <v>2609</v>
      </c>
      <c r="D202" t="s">
        <v>270</v>
      </c>
      <c r="F202">
        <v>0</v>
      </c>
      <c r="G202">
        <v>5.4372860000000003</v>
      </c>
      <c r="H202">
        <v>76.470284000000007</v>
      </c>
      <c r="I202">
        <v>49.427382999999999</v>
      </c>
      <c r="J202">
        <v>106.27594000000001</v>
      </c>
      <c r="K202">
        <v>82.392234999999999</v>
      </c>
      <c r="L202">
        <v>99.058036999999999</v>
      </c>
      <c r="M202">
        <v>96.598495</v>
      </c>
      <c r="N202">
        <v>99.957886000000002</v>
      </c>
      <c r="O202">
        <v>104.55500000000001</v>
      </c>
      <c r="P202">
        <v>109.671745</v>
      </c>
      <c r="Q202">
        <v>114.907211</v>
      </c>
      <c r="R202">
        <v>120.39743</v>
      </c>
      <c r="S202">
        <v>126.07197600000001</v>
      </c>
      <c r="T202">
        <v>130.83337399999999</v>
      </c>
      <c r="U202">
        <v>136.22524999999999</v>
      </c>
      <c r="V202">
        <v>141.68043499999999</v>
      </c>
      <c r="W202">
        <v>146.903076</v>
      </c>
      <c r="X202">
        <v>152.11596700000001</v>
      </c>
      <c r="Y202">
        <v>155.854736</v>
      </c>
      <c r="Z202">
        <v>160.12011699999999</v>
      </c>
      <c r="AA202">
        <v>164.33935500000001</v>
      </c>
      <c r="AB202">
        <v>168.50756799999999</v>
      </c>
      <c r="AC202">
        <v>172.49243200000001</v>
      </c>
      <c r="AD202">
        <v>174.09106399999999</v>
      </c>
      <c r="AE202">
        <v>177.482178</v>
      </c>
      <c r="AF202">
        <v>181.68945299999999</v>
      </c>
      <c r="AG202">
        <v>186.32226600000001</v>
      </c>
      <c r="AH202">
        <v>191.489014</v>
      </c>
      <c r="AI202" t="s">
        <v>112</v>
      </c>
    </row>
    <row r="203" spans="1:35">
      <c r="A203" t="s">
        <v>427</v>
      </c>
      <c r="B203" t="s">
        <v>3128</v>
      </c>
      <c r="C203" t="s">
        <v>2609</v>
      </c>
      <c r="D203" t="s">
        <v>270</v>
      </c>
      <c r="F203">
        <v>0</v>
      </c>
      <c r="G203">
        <v>0</v>
      </c>
      <c r="H203">
        <v>7.4641489999999999</v>
      </c>
      <c r="I203">
        <v>32.670985999999999</v>
      </c>
      <c r="J203">
        <v>43.411385000000003</v>
      </c>
      <c r="K203">
        <v>25.061415</v>
      </c>
      <c r="L203">
        <v>24.533463000000001</v>
      </c>
      <c r="M203">
        <v>16.549866000000002</v>
      </c>
      <c r="N203">
        <v>20.238346</v>
      </c>
      <c r="O203">
        <v>24.344996999999999</v>
      </c>
      <c r="P203">
        <v>28.787796</v>
      </c>
      <c r="Q203">
        <v>33.417084000000003</v>
      </c>
      <c r="R203">
        <v>38.081116000000002</v>
      </c>
      <c r="S203">
        <v>43.577418999999999</v>
      </c>
      <c r="T203">
        <v>56.013511999999999</v>
      </c>
      <c r="U203">
        <v>58.042262999999998</v>
      </c>
      <c r="V203">
        <v>60.030822999999998</v>
      </c>
      <c r="W203">
        <v>61.834105999999998</v>
      </c>
      <c r="X203">
        <v>63.609253000000002</v>
      </c>
      <c r="Y203">
        <v>64.860718000000006</v>
      </c>
      <c r="Z203">
        <v>66.264893000000001</v>
      </c>
      <c r="AA203">
        <v>67.550292999999996</v>
      </c>
      <c r="AB203">
        <v>68.688903999999994</v>
      </c>
      <c r="AC203">
        <v>69.633422999999993</v>
      </c>
      <c r="AD203">
        <v>69.6922</v>
      </c>
      <c r="AE203">
        <v>70.197143999999994</v>
      </c>
      <c r="AF203">
        <v>70.779906999999994</v>
      </c>
      <c r="AG203">
        <v>71.402343999999999</v>
      </c>
      <c r="AH203">
        <v>72.140868999999995</v>
      </c>
      <c r="AI203" t="s">
        <v>112</v>
      </c>
    </row>
    <row r="204" spans="1:35">
      <c r="A204" t="s">
        <v>429</v>
      </c>
      <c r="B204" t="s">
        <v>3129</v>
      </c>
      <c r="C204" t="s">
        <v>2609</v>
      </c>
      <c r="D204" t="s">
        <v>270</v>
      </c>
      <c r="F204">
        <v>0</v>
      </c>
      <c r="G204">
        <v>0</v>
      </c>
      <c r="H204">
        <v>28.767719</v>
      </c>
      <c r="I204">
        <v>7.4750750000000004</v>
      </c>
      <c r="J204">
        <v>36.053328999999998</v>
      </c>
      <c r="K204">
        <v>31.335837999999999</v>
      </c>
      <c r="L204">
        <v>38.623184000000002</v>
      </c>
      <c r="M204">
        <v>41.506225999999998</v>
      </c>
      <c r="N204">
        <v>42.640197999999998</v>
      </c>
      <c r="O204">
        <v>44.261108</v>
      </c>
      <c r="P204">
        <v>46.011353</v>
      </c>
      <c r="Q204">
        <v>47.765320000000003</v>
      </c>
      <c r="R204">
        <v>49.609558</v>
      </c>
      <c r="S204">
        <v>51.53302</v>
      </c>
      <c r="T204">
        <v>53.092590000000001</v>
      </c>
      <c r="U204">
        <v>54.936278999999999</v>
      </c>
      <c r="V204">
        <v>56.877563000000002</v>
      </c>
      <c r="W204">
        <v>58.789551000000003</v>
      </c>
      <c r="X204">
        <v>60.800536999999998</v>
      </c>
      <c r="Y204">
        <v>62.269714</v>
      </c>
      <c r="Z204">
        <v>64.026672000000005</v>
      </c>
      <c r="AA204">
        <v>65.849975999999998</v>
      </c>
      <c r="AB204">
        <v>67.717406999999994</v>
      </c>
      <c r="AC204">
        <v>69.550171000000006</v>
      </c>
      <c r="AD204">
        <v>70.352294999999998</v>
      </c>
      <c r="AE204">
        <v>71.912964000000002</v>
      </c>
      <c r="AF204">
        <v>73.827393000000001</v>
      </c>
      <c r="AG204">
        <v>75.896728999999993</v>
      </c>
      <c r="AH204">
        <v>78.153198000000003</v>
      </c>
      <c r="AI204" t="s">
        <v>112</v>
      </c>
    </row>
    <row r="205" spans="1:35">
      <c r="A205" t="s">
        <v>2825</v>
      </c>
      <c r="B205" t="s">
        <v>3130</v>
      </c>
      <c r="C205" t="s">
        <v>2609</v>
      </c>
      <c r="D205" t="s">
        <v>270</v>
      </c>
      <c r="F205">
        <v>0</v>
      </c>
      <c r="G205">
        <v>6.4839760000000002</v>
      </c>
      <c r="H205">
        <v>65.655174000000002</v>
      </c>
      <c r="I205">
        <v>136.72659300000001</v>
      </c>
      <c r="J205">
        <v>87.343277</v>
      </c>
      <c r="K205">
        <v>59.887782999999999</v>
      </c>
      <c r="L205">
        <v>65.008987000000005</v>
      </c>
      <c r="M205">
        <v>59.581435999999997</v>
      </c>
      <c r="N205">
        <v>69.668128999999993</v>
      </c>
      <c r="O205">
        <v>78.167664000000002</v>
      </c>
      <c r="P205">
        <v>97.479079999999996</v>
      </c>
      <c r="Q205">
        <v>107.185974</v>
      </c>
      <c r="R205">
        <v>115.742386</v>
      </c>
      <c r="S205">
        <v>124.491539</v>
      </c>
      <c r="T205">
        <v>132.53221099999999</v>
      </c>
      <c r="U205">
        <v>149.129074</v>
      </c>
      <c r="V205">
        <v>155.356628</v>
      </c>
      <c r="W205">
        <v>161.377319</v>
      </c>
      <c r="X205">
        <v>167.24667400000001</v>
      </c>
      <c r="Y205">
        <v>172.74606299999999</v>
      </c>
      <c r="Z205">
        <v>178.09411600000001</v>
      </c>
      <c r="AA205">
        <v>183.263733</v>
      </c>
      <c r="AB205">
        <v>188.24258399999999</v>
      </c>
      <c r="AC205">
        <v>193.104645</v>
      </c>
      <c r="AD205">
        <v>196.84274300000001</v>
      </c>
      <c r="AE205">
        <v>204.55044599999999</v>
      </c>
      <c r="AF205">
        <v>210.32486</v>
      </c>
      <c r="AG205">
        <v>214.87603799999999</v>
      </c>
      <c r="AH205">
        <v>219.82165499999999</v>
      </c>
      <c r="AI205" t="s">
        <v>112</v>
      </c>
    </row>
    <row r="206" spans="1:35">
      <c r="A206" t="s">
        <v>425</v>
      </c>
      <c r="B206" t="s">
        <v>3131</v>
      </c>
      <c r="C206" t="s">
        <v>2609</v>
      </c>
      <c r="D206" t="s">
        <v>270</v>
      </c>
      <c r="F206">
        <v>0</v>
      </c>
      <c r="G206">
        <v>0</v>
      </c>
      <c r="H206">
        <v>33.785888999999997</v>
      </c>
      <c r="I206">
        <v>53.847774999999999</v>
      </c>
      <c r="J206">
        <v>30.331448000000002</v>
      </c>
      <c r="K206">
        <v>21.30883</v>
      </c>
      <c r="L206">
        <v>24.555008000000001</v>
      </c>
      <c r="M206">
        <v>24.473627</v>
      </c>
      <c r="N206">
        <v>29.460901</v>
      </c>
      <c r="O206">
        <v>33.729008</v>
      </c>
      <c r="P206">
        <v>47.309856000000003</v>
      </c>
      <c r="Q206">
        <v>50.860106999999999</v>
      </c>
      <c r="R206">
        <v>52.923949999999998</v>
      </c>
      <c r="S206">
        <v>55.029541000000002</v>
      </c>
      <c r="T206">
        <v>56.84375</v>
      </c>
      <c r="U206">
        <v>58.885559000000001</v>
      </c>
      <c r="V206">
        <v>60.913879000000001</v>
      </c>
      <c r="W206">
        <v>62.880614999999999</v>
      </c>
      <c r="X206">
        <v>64.824768000000006</v>
      </c>
      <c r="Y206">
        <v>67.001830999999996</v>
      </c>
      <c r="Z206">
        <v>68.808166999999997</v>
      </c>
      <c r="AA206">
        <v>70.631591999999998</v>
      </c>
      <c r="AB206">
        <v>72.473877000000002</v>
      </c>
      <c r="AC206">
        <v>74.368774000000002</v>
      </c>
      <c r="AD206">
        <v>75.949950999999999</v>
      </c>
      <c r="AE206">
        <v>77.937134</v>
      </c>
      <c r="AF206">
        <v>80.061035000000004</v>
      </c>
      <c r="AG206">
        <v>82.315674000000001</v>
      </c>
      <c r="AH206">
        <v>84.728271000000007</v>
      </c>
      <c r="AI206" t="s">
        <v>112</v>
      </c>
    </row>
    <row r="207" spans="1:35">
      <c r="A207" t="s">
        <v>427</v>
      </c>
      <c r="B207" t="s">
        <v>3132</v>
      </c>
      <c r="C207" t="s">
        <v>2609</v>
      </c>
      <c r="D207" t="s">
        <v>270</v>
      </c>
      <c r="F207">
        <v>0</v>
      </c>
      <c r="G207">
        <v>0</v>
      </c>
      <c r="H207">
        <v>1.237724</v>
      </c>
      <c r="I207">
        <v>60.396301000000001</v>
      </c>
      <c r="J207">
        <v>46.365257</v>
      </c>
      <c r="K207">
        <v>26.417698000000001</v>
      </c>
      <c r="L207">
        <v>27.912457</v>
      </c>
      <c r="M207">
        <v>22.461169999999999</v>
      </c>
      <c r="N207">
        <v>27.240627</v>
      </c>
      <c r="O207">
        <v>31.278912999999999</v>
      </c>
      <c r="P207">
        <v>36.773018</v>
      </c>
      <c r="Q207">
        <v>42.622314000000003</v>
      </c>
      <c r="R207">
        <v>48.784022999999998</v>
      </c>
      <c r="S207">
        <v>55.06176</v>
      </c>
      <c r="T207">
        <v>60.969836999999998</v>
      </c>
      <c r="U207">
        <v>75.160156000000001</v>
      </c>
      <c r="V207">
        <v>78.977294999999998</v>
      </c>
      <c r="W207">
        <v>82.653198000000003</v>
      </c>
      <c r="X207">
        <v>86.182495000000003</v>
      </c>
      <c r="Y207">
        <v>89.120604999999998</v>
      </c>
      <c r="Z207">
        <v>92.220703</v>
      </c>
      <c r="AA207">
        <v>95.091187000000005</v>
      </c>
      <c r="AB207">
        <v>97.725464000000002</v>
      </c>
      <c r="AC207">
        <v>100.159424</v>
      </c>
      <c r="AD207">
        <v>101.824219</v>
      </c>
      <c r="AE207">
        <v>106.975708</v>
      </c>
      <c r="AF207">
        <v>110.01696800000001</v>
      </c>
      <c r="AG207">
        <v>111.678955</v>
      </c>
      <c r="AH207">
        <v>113.550415</v>
      </c>
      <c r="AI207" t="s">
        <v>112</v>
      </c>
    </row>
    <row r="208" spans="1:35">
      <c r="A208" t="s">
        <v>429</v>
      </c>
      <c r="B208" t="s">
        <v>3133</v>
      </c>
      <c r="C208" t="s">
        <v>2609</v>
      </c>
      <c r="D208" t="s">
        <v>270</v>
      </c>
      <c r="F208">
        <v>0</v>
      </c>
      <c r="G208">
        <v>6.4839760000000002</v>
      </c>
      <c r="H208">
        <v>30.631561000000001</v>
      </c>
      <c r="I208">
        <v>22.482513000000001</v>
      </c>
      <c r="J208">
        <v>10.646577000000001</v>
      </c>
      <c r="K208">
        <v>12.161255000000001</v>
      </c>
      <c r="L208">
        <v>12.541518999999999</v>
      </c>
      <c r="M208">
        <v>12.646637</v>
      </c>
      <c r="N208">
        <v>12.966599</v>
      </c>
      <c r="O208">
        <v>13.159744</v>
      </c>
      <c r="P208">
        <v>13.39621</v>
      </c>
      <c r="Q208">
        <v>13.703552</v>
      </c>
      <c r="R208">
        <v>14.034409</v>
      </c>
      <c r="S208">
        <v>14.400238</v>
      </c>
      <c r="T208">
        <v>14.718628000000001</v>
      </c>
      <c r="U208">
        <v>15.083359</v>
      </c>
      <c r="V208">
        <v>15.465453999999999</v>
      </c>
      <c r="W208">
        <v>15.843506</v>
      </c>
      <c r="X208">
        <v>16.239409999999999</v>
      </c>
      <c r="Y208">
        <v>16.623626999999999</v>
      </c>
      <c r="Z208">
        <v>17.065246999999999</v>
      </c>
      <c r="AA208">
        <v>17.540955</v>
      </c>
      <c r="AB208">
        <v>18.043243</v>
      </c>
      <c r="AC208">
        <v>18.576447000000002</v>
      </c>
      <c r="AD208">
        <v>19.068573000000001</v>
      </c>
      <c r="AE208">
        <v>19.637604</v>
      </c>
      <c r="AF208">
        <v>20.246856999999999</v>
      </c>
      <c r="AG208">
        <v>20.881409000000001</v>
      </c>
      <c r="AH208">
        <v>21.542968999999999</v>
      </c>
      <c r="AI208" t="s">
        <v>112</v>
      </c>
    </row>
    <row r="209" spans="1:35">
      <c r="A209" t="s">
        <v>366</v>
      </c>
      <c r="B209" t="s">
        <v>3134</v>
      </c>
      <c r="C209" t="s">
        <v>2609</v>
      </c>
      <c r="D209" t="s">
        <v>270</v>
      </c>
      <c r="F209">
        <v>0</v>
      </c>
      <c r="G209">
        <v>95.570221000000004</v>
      </c>
      <c r="H209">
        <v>158.937592</v>
      </c>
      <c r="I209">
        <v>90.262816999999998</v>
      </c>
      <c r="J209">
        <v>103.488022</v>
      </c>
      <c r="K209">
        <v>86.662529000000006</v>
      </c>
      <c r="L209">
        <v>93.80986</v>
      </c>
      <c r="M209">
        <v>106.975342</v>
      </c>
      <c r="N209">
        <v>111.882698</v>
      </c>
      <c r="O209">
        <v>116.59922</v>
      </c>
      <c r="P209">
        <v>122.813896</v>
      </c>
      <c r="Q209">
        <v>126.772369</v>
      </c>
      <c r="R209">
        <v>130.55931100000001</v>
      </c>
      <c r="S209">
        <v>134.30990600000001</v>
      </c>
      <c r="T209">
        <v>138.94132999999999</v>
      </c>
      <c r="U209">
        <v>143.02919</v>
      </c>
      <c r="V209">
        <v>147.11927800000001</v>
      </c>
      <c r="W209">
        <v>151.292374</v>
      </c>
      <c r="X209">
        <v>155.555115</v>
      </c>
      <c r="Y209">
        <v>160.74430799999999</v>
      </c>
      <c r="Z209">
        <v>165.402466</v>
      </c>
      <c r="AA209">
        <v>170.20541399999999</v>
      </c>
      <c r="AB209">
        <v>175.20356799999999</v>
      </c>
      <c r="AC209">
        <v>180.50953699999999</v>
      </c>
      <c r="AD209">
        <v>186.63502500000001</v>
      </c>
      <c r="AE209">
        <v>192.495499</v>
      </c>
      <c r="AF209">
        <v>198.630371</v>
      </c>
      <c r="AG209">
        <v>204.97837799999999</v>
      </c>
      <c r="AH209">
        <v>211.68373099999999</v>
      </c>
      <c r="AI209" t="s">
        <v>112</v>
      </c>
    </row>
    <row r="210" spans="1:35">
      <c r="A210" t="s">
        <v>425</v>
      </c>
      <c r="B210" t="s">
        <v>3135</v>
      </c>
      <c r="C210" t="s">
        <v>2609</v>
      </c>
      <c r="D210" t="s">
        <v>270</v>
      </c>
      <c r="F210">
        <v>0</v>
      </c>
      <c r="G210">
        <v>16.152573</v>
      </c>
      <c r="H210">
        <v>74.385323</v>
      </c>
      <c r="I210">
        <v>44.418120999999999</v>
      </c>
      <c r="J210">
        <v>56.281497999999999</v>
      </c>
      <c r="K210">
        <v>46.858376</v>
      </c>
      <c r="L210">
        <v>45.260803000000003</v>
      </c>
      <c r="M210">
        <v>47.178879000000002</v>
      </c>
      <c r="N210">
        <v>49.045569999999998</v>
      </c>
      <c r="O210">
        <v>50.850254</v>
      </c>
      <c r="P210">
        <v>52.437424</v>
      </c>
      <c r="Q210">
        <v>53.918830999999997</v>
      </c>
      <c r="R210">
        <v>55.272826999999999</v>
      </c>
      <c r="S210">
        <v>56.578246999999998</v>
      </c>
      <c r="T210">
        <v>58.250194999999998</v>
      </c>
      <c r="U210">
        <v>59.701050000000002</v>
      </c>
      <c r="V210">
        <v>61.174374</v>
      </c>
      <c r="W210">
        <v>62.695816000000001</v>
      </c>
      <c r="X210">
        <v>64.303291000000002</v>
      </c>
      <c r="Y210">
        <v>66.291870000000003</v>
      </c>
      <c r="Z210">
        <v>68.032318000000004</v>
      </c>
      <c r="AA210">
        <v>69.907364000000001</v>
      </c>
      <c r="AB210">
        <v>71.927443999999994</v>
      </c>
      <c r="AC210">
        <v>74.189528999999993</v>
      </c>
      <c r="AD210">
        <v>76.835526000000002</v>
      </c>
      <c r="AE210">
        <v>79.443588000000005</v>
      </c>
      <c r="AF210">
        <v>82.244560000000007</v>
      </c>
      <c r="AG210">
        <v>85.175903000000005</v>
      </c>
      <c r="AH210">
        <v>88.275108000000003</v>
      </c>
      <c r="AI210" t="s">
        <v>112</v>
      </c>
    </row>
    <row r="211" spans="1:35">
      <c r="A211" t="s">
        <v>427</v>
      </c>
      <c r="B211" t="s">
        <v>3136</v>
      </c>
      <c r="C211" t="s">
        <v>2609</v>
      </c>
      <c r="D211" t="s">
        <v>270</v>
      </c>
      <c r="F211">
        <v>0</v>
      </c>
      <c r="G211">
        <v>0</v>
      </c>
      <c r="H211">
        <v>13.907534</v>
      </c>
      <c r="I211">
        <v>11.581135</v>
      </c>
      <c r="J211">
        <v>13.285769</v>
      </c>
      <c r="K211">
        <v>8.7865739999999999</v>
      </c>
      <c r="L211">
        <v>11.912839999999999</v>
      </c>
      <c r="M211">
        <v>14.229506000000001</v>
      </c>
      <c r="N211">
        <v>14.96176</v>
      </c>
      <c r="O211">
        <v>15.676151000000001</v>
      </c>
      <c r="P211">
        <v>16.351693999999998</v>
      </c>
      <c r="Q211">
        <v>17.011806</v>
      </c>
      <c r="R211">
        <v>17.684864000000001</v>
      </c>
      <c r="S211">
        <v>18.374672</v>
      </c>
      <c r="T211">
        <v>19.195830999999998</v>
      </c>
      <c r="U211">
        <v>19.947098</v>
      </c>
      <c r="V211">
        <v>20.696186000000001</v>
      </c>
      <c r="W211">
        <v>21.447388</v>
      </c>
      <c r="X211">
        <v>22.153858</v>
      </c>
      <c r="Y211">
        <v>22.969529999999999</v>
      </c>
      <c r="Z211">
        <v>23.723488</v>
      </c>
      <c r="AA211">
        <v>24.439530999999999</v>
      </c>
      <c r="AB211">
        <v>25.104008</v>
      </c>
      <c r="AC211">
        <v>25.697693000000001</v>
      </c>
      <c r="AD211">
        <v>26.327818000000001</v>
      </c>
      <c r="AE211">
        <v>26.879307000000001</v>
      </c>
      <c r="AF211">
        <v>27.422423999999999</v>
      </c>
      <c r="AG211">
        <v>27.929182000000001</v>
      </c>
      <c r="AH211">
        <v>28.481864999999999</v>
      </c>
      <c r="AI211" t="s">
        <v>112</v>
      </c>
    </row>
    <row r="212" spans="1:35">
      <c r="A212" t="s">
        <v>429</v>
      </c>
      <c r="B212" t="s">
        <v>3137</v>
      </c>
      <c r="C212" t="s">
        <v>2609</v>
      </c>
      <c r="D212" t="s">
        <v>270</v>
      </c>
      <c r="F212">
        <v>0</v>
      </c>
      <c r="G212">
        <v>79.417648</v>
      </c>
      <c r="H212">
        <v>70.644729999999996</v>
      </c>
      <c r="I212">
        <v>34.263565</v>
      </c>
      <c r="J212">
        <v>33.920757000000002</v>
      </c>
      <c r="K212">
        <v>31.017579999999999</v>
      </c>
      <c r="L212">
        <v>36.636215</v>
      </c>
      <c r="M212">
        <v>45.566955999999998</v>
      </c>
      <c r="N212">
        <v>47.875366</v>
      </c>
      <c r="O212">
        <v>50.072814999999999</v>
      </c>
      <c r="P212">
        <v>54.02478</v>
      </c>
      <c r="Q212">
        <v>55.841735999999997</v>
      </c>
      <c r="R212">
        <v>57.601624000000001</v>
      </c>
      <c r="S212">
        <v>59.356994999999998</v>
      </c>
      <c r="T212">
        <v>61.4953</v>
      </c>
      <c r="U212">
        <v>63.381042000000001</v>
      </c>
      <c r="V212">
        <v>65.248717999999997</v>
      </c>
      <c r="W212">
        <v>67.149169999999998</v>
      </c>
      <c r="X212">
        <v>69.097960999999998</v>
      </c>
      <c r="Y212">
        <v>71.482910000000004</v>
      </c>
      <c r="Z212">
        <v>73.646666999999994</v>
      </c>
      <c r="AA212">
        <v>75.858520999999996</v>
      </c>
      <c r="AB212">
        <v>78.172118999999995</v>
      </c>
      <c r="AC212">
        <v>80.622314000000003</v>
      </c>
      <c r="AD212">
        <v>83.471680000000006</v>
      </c>
      <c r="AE212">
        <v>86.172606999999999</v>
      </c>
      <c r="AF212">
        <v>88.963379000000003</v>
      </c>
      <c r="AG212">
        <v>91.873290999999995</v>
      </c>
      <c r="AH212">
        <v>94.926758000000007</v>
      </c>
      <c r="AI212" t="s">
        <v>112</v>
      </c>
    </row>
    <row r="213" spans="1:35">
      <c r="A213" t="s">
        <v>2830</v>
      </c>
      <c r="B213" t="s">
        <v>3138</v>
      </c>
      <c r="C213" t="s">
        <v>2609</v>
      </c>
      <c r="D213" t="s">
        <v>270</v>
      </c>
      <c r="F213">
        <v>4.6944059999999999</v>
      </c>
      <c r="G213">
        <v>0</v>
      </c>
      <c r="H213">
        <v>9.9030819999999995</v>
      </c>
      <c r="I213">
        <v>18.713218999999999</v>
      </c>
      <c r="J213">
        <v>20.190556000000001</v>
      </c>
      <c r="K213">
        <v>24.707723999999999</v>
      </c>
      <c r="L213">
        <v>26.178903999999999</v>
      </c>
      <c r="M213">
        <v>26.187021000000001</v>
      </c>
      <c r="N213">
        <v>26.578914999999999</v>
      </c>
      <c r="O213">
        <v>26.732208</v>
      </c>
      <c r="P213">
        <v>27.393591000000001</v>
      </c>
      <c r="Q213">
        <v>27.984928</v>
      </c>
      <c r="R213">
        <v>28.617878000000001</v>
      </c>
      <c r="S213">
        <v>29.507937999999999</v>
      </c>
      <c r="T213">
        <v>29.673779</v>
      </c>
      <c r="U213">
        <v>29.754950999999998</v>
      </c>
      <c r="V213">
        <v>29.810558</v>
      </c>
      <c r="W213">
        <v>29.813227000000001</v>
      </c>
      <c r="X213">
        <v>29.743130000000001</v>
      </c>
      <c r="Y213">
        <v>29.627026000000001</v>
      </c>
      <c r="Z213">
        <v>29.397304999999999</v>
      </c>
      <c r="AA213">
        <v>29.095371</v>
      </c>
      <c r="AB213">
        <v>28.737287999999999</v>
      </c>
      <c r="AC213">
        <v>28.342614999999999</v>
      </c>
      <c r="AD213">
        <v>27.983851999999999</v>
      </c>
      <c r="AE213">
        <v>27.615227000000001</v>
      </c>
      <c r="AF213">
        <v>27.270102999999999</v>
      </c>
      <c r="AG213">
        <v>26.951415999999998</v>
      </c>
      <c r="AH213">
        <v>26.697842000000001</v>
      </c>
      <c r="AI213" s="32">
        <v>6.4000000000000001E-2</v>
      </c>
    </row>
    <row r="214" spans="1:35">
      <c r="A214" t="s">
        <v>425</v>
      </c>
      <c r="B214" t="s">
        <v>3139</v>
      </c>
      <c r="C214" t="s">
        <v>2609</v>
      </c>
      <c r="D214" t="s">
        <v>270</v>
      </c>
      <c r="F214">
        <v>4.6944059999999999</v>
      </c>
      <c r="G214">
        <v>0</v>
      </c>
      <c r="H214">
        <v>6.7475829999999997</v>
      </c>
      <c r="I214">
        <v>11.778551999999999</v>
      </c>
      <c r="J214">
        <v>12.884046</v>
      </c>
      <c r="K214">
        <v>16.942501</v>
      </c>
      <c r="L214">
        <v>17.098953000000002</v>
      </c>
      <c r="M214">
        <v>17.136088999999998</v>
      </c>
      <c r="N214">
        <v>17.307739000000002</v>
      </c>
      <c r="O214">
        <v>17.323554999999999</v>
      </c>
      <c r="P214">
        <v>17.642493999999999</v>
      </c>
      <c r="Q214">
        <v>17.916205999999999</v>
      </c>
      <c r="R214">
        <v>18.128070999999998</v>
      </c>
      <c r="S214">
        <v>18.270206000000002</v>
      </c>
      <c r="T214">
        <v>18.349886000000001</v>
      </c>
      <c r="U214">
        <v>18.360924000000001</v>
      </c>
      <c r="V214">
        <v>18.368248000000001</v>
      </c>
      <c r="W214">
        <v>18.336587999999999</v>
      </c>
      <c r="X214">
        <v>18.249237000000001</v>
      </c>
      <c r="Y214">
        <v>18.137756</v>
      </c>
      <c r="Z214">
        <v>17.946503</v>
      </c>
      <c r="AA214">
        <v>17.723602</v>
      </c>
      <c r="AB214">
        <v>17.473815999999999</v>
      </c>
      <c r="AC214">
        <v>17.208832000000001</v>
      </c>
      <c r="AD214">
        <v>16.985443</v>
      </c>
      <c r="AE214">
        <v>16.774260999999999</v>
      </c>
      <c r="AF214">
        <v>16.590485000000001</v>
      </c>
      <c r="AG214">
        <v>16.435058999999999</v>
      </c>
      <c r="AH214">
        <v>16.330780000000001</v>
      </c>
      <c r="AI214" s="32">
        <v>4.5999999999999999E-2</v>
      </c>
    </row>
    <row r="215" spans="1:35">
      <c r="A215" t="s">
        <v>427</v>
      </c>
      <c r="B215" t="s">
        <v>3140</v>
      </c>
      <c r="C215" t="s">
        <v>2609</v>
      </c>
      <c r="D215" t="s">
        <v>270</v>
      </c>
      <c r="F215">
        <v>0</v>
      </c>
      <c r="G215">
        <v>0</v>
      </c>
      <c r="H215">
        <v>0.123136</v>
      </c>
      <c r="I215">
        <v>1.9343319999999999</v>
      </c>
      <c r="J215">
        <v>2.1494490000000002</v>
      </c>
      <c r="K215">
        <v>1.225752</v>
      </c>
      <c r="L215">
        <v>1.002186</v>
      </c>
      <c r="M215">
        <v>0.72661200000000004</v>
      </c>
      <c r="N215">
        <v>0.87561500000000003</v>
      </c>
      <c r="O215">
        <v>1.0253829999999999</v>
      </c>
      <c r="P215">
        <v>1.2474810000000001</v>
      </c>
      <c r="Q215">
        <v>1.4651149999999999</v>
      </c>
      <c r="R215">
        <v>1.8116300000000001</v>
      </c>
      <c r="S215">
        <v>2.5099939999999998</v>
      </c>
      <c r="T215">
        <v>2.5653329999999999</v>
      </c>
      <c r="U215">
        <v>2.604568</v>
      </c>
      <c r="V215">
        <v>2.6278419999999998</v>
      </c>
      <c r="W215">
        <v>2.6438899999999999</v>
      </c>
      <c r="X215">
        <v>2.6589619999999998</v>
      </c>
      <c r="Y215">
        <v>2.6583519999999998</v>
      </c>
      <c r="Z215">
        <v>2.6367910000000001</v>
      </c>
      <c r="AA215">
        <v>2.5863839999999998</v>
      </c>
      <c r="AB215">
        <v>2.5181110000000002</v>
      </c>
      <c r="AC215">
        <v>2.4389129999999999</v>
      </c>
      <c r="AD215">
        <v>2.357037</v>
      </c>
      <c r="AE215">
        <v>2.2597580000000002</v>
      </c>
      <c r="AF215">
        <v>2.1587450000000001</v>
      </c>
      <c r="AG215">
        <v>2.0570369999999998</v>
      </c>
      <c r="AH215">
        <v>1.96191</v>
      </c>
      <c r="AI215" t="s">
        <v>112</v>
      </c>
    </row>
    <row r="216" spans="1:35">
      <c r="A216" t="s">
        <v>429</v>
      </c>
      <c r="B216" t="s">
        <v>3141</v>
      </c>
      <c r="C216" t="s">
        <v>2609</v>
      </c>
      <c r="D216" t="s">
        <v>270</v>
      </c>
      <c r="F216">
        <v>0</v>
      </c>
      <c r="G216">
        <v>0</v>
      </c>
      <c r="H216">
        <v>3.0323630000000001</v>
      </c>
      <c r="I216">
        <v>5.0003349999999998</v>
      </c>
      <c r="J216">
        <v>5.1570600000000004</v>
      </c>
      <c r="K216">
        <v>6.5394709999999998</v>
      </c>
      <c r="L216">
        <v>8.0777649999999994</v>
      </c>
      <c r="M216">
        <v>8.3243200000000002</v>
      </c>
      <c r="N216">
        <v>8.3955590000000004</v>
      </c>
      <c r="O216">
        <v>8.3832699999999996</v>
      </c>
      <c r="P216">
        <v>8.5036159999999992</v>
      </c>
      <c r="Q216">
        <v>8.6036070000000002</v>
      </c>
      <c r="R216">
        <v>8.6781769999999998</v>
      </c>
      <c r="S216">
        <v>8.7277369999999994</v>
      </c>
      <c r="T216">
        <v>8.7585599999999992</v>
      </c>
      <c r="U216">
        <v>8.7894590000000008</v>
      </c>
      <c r="V216">
        <v>8.8144679999999997</v>
      </c>
      <c r="W216">
        <v>8.8327480000000005</v>
      </c>
      <c r="X216">
        <v>8.8349299999999999</v>
      </c>
      <c r="Y216">
        <v>8.8309169999999995</v>
      </c>
      <c r="Z216">
        <v>8.8140110000000007</v>
      </c>
      <c r="AA216">
        <v>8.7853849999999998</v>
      </c>
      <c r="AB216">
        <v>8.7453610000000008</v>
      </c>
      <c r="AC216">
        <v>8.6948699999999999</v>
      </c>
      <c r="AD216">
        <v>8.6413729999999997</v>
      </c>
      <c r="AE216">
        <v>8.5812069999999991</v>
      </c>
      <c r="AF216">
        <v>8.5208739999999992</v>
      </c>
      <c r="AG216">
        <v>8.45932</v>
      </c>
      <c r="AH216">
        <v>8.405151</v>
      </c>
      <c r="AI216" t="s">
        <v>112</v>
      </c>
    </row>
    <row r="217" spans="1:35">
      <c r="A217" t="s">
        <v>2833</v>
      </c>
      <c r="B217" t="s">
        <v>3142</v>
      </c>
      <c r="C217" t="s">
        <v>2609</v>
      </c>
      <c r="D217" t="s">
        <v>270</v>
      </c>
      <c r="F217">
        <v>0</v>
      </c>
      <c r="G217">
        <v>16.212554999999998</v>
      </c>
      <c r="H217">
        <v>72.479491999999993</v>
      </c>
      <c r="I217">
        <v>40.945121999999998</v>
      </c>
      <c r="J217">
        <v>45.360497000000002</v>
      </c>
      <c r="K217">
        <v>47.086692999999997</v>
      </c>
      <c r="L217">
        <v>44.219219000000002</v>
      </c>
      <c r="M217">
        <v>43.437472999999997</v>
      </c>
      <c r="N217">
        <v>44.078677999999996</v>
      </c>
      <c r="O217">
        <v>44.448982000000001</v>
      </c>
      <c r="P217">
        <v>45.430968999999997</v>
      </c>
      <c r="Q217">
        <v>46.471218</v>
      </c>
      <c r="R217">
        <v>47.524146999999999</v>
      </c>
      <c r="S217">
        <v>48.588408999999999</v>
      </c>
      <c r="T217">
        <v>49.558253999999998</v>
      </c>
      <c r="U217">
        <v>50.636077999999998</v>
      </c>
      <c r="V217">
        <v>51.724097999999998</v>
      </c>
      <c r="W217">
        <v>52.793083000000003</v>
      </c>
      <c r="X217">
        <v>53.866115999999998</v>
      </c>
      <c r="Y217">
        <v>54.935673000000001</v>
      </c>
      <c r="Z217">
        <v>56.067089000000003</v>
      </c>
      <c r="AA217">
        <v>57.238425999999997</v>
      </c>
      <c r="AB217">
        <v>58.484650000000002</v>
      </c>
      <c r="AC217">
        <v>59.774197000000001</v>
      </c>
      <c r="AD217">
        <v>60.846770999999997</v>
      </c>
      <c r="AE217">
        <v>62.294235</v>
      </c>
      <c r="AF217">
        <v>63.859734000000003</v>
      </c>
      <c r="AG217">
        <v>65.543030000000002</v>
      </c>
      <c r="AH217">
        <v>67.304428000000001</v>
      </c>
      <c r="AI217" t="s">
        <v>112</v>
      </c>
    </row>
    <row r="218" spans="1:35">
      <c r="A218" t="s">
        <v>425</v>
      </c>
      <c r="B218" t="s">
        <v>3143</v>
      </c>
      <c r="C218" t="s">
        <v>2609</v>
      </c>
      <c r="D218" t="s">
        <v>270</v>
      </c>
      <c r="F218">
        <v>0</v>
      </c>
      <c r="G218">
        <v>5.8114030000000003</v>
      </c>
      <c r="H218">
        <v>42.121963999999998</v>
      </c>
      <c r="I218">
        <v>25.662416</v>
      </c>
      <c r="J218">
        <v>27.793472000000001</v>
      </c>
      <c r="K218">
        <v>28.183192999999999</v>
      </c>
      <c r="L218">
        <v>26.023641999999999</v>
      </c>
      <c r="M218">
        <v>25.516463999999999</v>
      </c>
      <c r="N218">
        <v>26.058325</v>
      </c>
      <c r="O218">
        <v>26.448975000000001</v>
      </c>
      <c r="P218">
        <v>27.170258</v>
      </c>
      <c r="Q218">
        <v>27.915710000000001</v>
      </c>
      <c r="R218">
        <v>28.664702999999999</v>
      </c>
      <c r="S218">
        <v>29.415619</v>
      </c>
      <c r="T218">
        <v>30.099364999999999</v>
      </c>
      <c r="U218">
        <v>30.841248</v>
      </c>
      <c r="V218">
        <v>31.57132</v>
      </c>
      <c r="W218">
        <v>32.287776999999998</v>
      </c>
      <c r="X218">
        <v>32.994903999999998</v>
      </c>
      <c r="Y218">
        <v>33.685364</v>
      </c>
      <c r="Z218">
        <v>34.397095</v>
      </c>
      <c r="AA218">
        <v>35.129173000000002</v>
      </c>
      <c r="AB218">
        <v>35.915416999999998</v>
      </c>
      <c r="AC218">
        <v>36.718688999999998</v>
      </c>
      <c r="AD218">
        <v>37.396667000000001</v>
      </c>
      <c r="AE218">
        <v>38.285400000000003</v>
      </c>
      <c r="AF218">
        <v>39.248534999999997</v>
      </c>
      <c r="AG218">
        <v>40.288939999999997</v>
      </c>
      <c r="AH218">
        <v>41.382384999999999</v>
      </c>
      <c r="AI218" t="s">
        <v>112</v>
      </c>
    </row>
    <row r="219" spans="1:35">
      <c r="A219" t="s">
        <v>427</v>
      </c>
      <c r="B219" t="s">
        <v>3144</v>
      </c>
      <c r="C219" t="s">
        <v>2609</v>
      </c>
      <c r="D219" t="s">
        <v>270</v>
      </c>
      <c r="F219">
        <v>0</v>
      </c>
      <c r="G219">
        <v>2.1028440000000002</v>
      </c>
      <c r="H219">
        <v>5.2317850000000004</v>
      </c>
      <c r="I219">
        <v>5.1375019999999996</v>
      </c>
      <c r="J219">
        <v>5.0140370000000001</v>
      </c>
      <c r="K219">
        <v>3.894466</v>
      </c>
      <c r="L219">
        <v>3.4408159999999999</v>
      </c>
      <c r="M219">
        <v>3.2471969999999999</v>
      </c>
      <c r="N219">
        <v>3.2134369999999999</v>
      </c>
      <c r="O219">
        <v>3.1581950000000001</v>
      </c>
      <c r="P219">
        <v>3.1293950000000001</v>
      </c>
      <c r="Q219">
        <v>3.1110509999999998</v>
      </c>
      <c r="R219">
        <v>3.1012360000000001</v>
      </c>
      <c r="S219">
        <v>3.100142</v>
      </c>
      <c r="T219">
        <v>3.1067480000000001</v>
      </c>
      <c r="U219">
        <v>3.1233499999999998</v>
      </c>
      <c r="V219">
        <v>3.1619969999999999</v>
      </c>
      <c r="W219">
        <v>3.1970779999999999</v>
      </c>
      <c r="X219">
        <v>3.2490489999999999</v>
      </c>
      <c r="Y219">
        <v>3.3071929999999998</v>
      </c>
      <c r="Z219">
        <v>3.3916439999999999</v>
      </c>
      <c r="AA219">
        <v>3.4865710000000001</v>
      </c>
      <c r="AB219">
        <v>3.5925790000000002</v>
      </c>
      <c r="AC219">
        <v>3.712062</v>
      </c>
      <c r="AD219">
        <v>3.817904</v>
      </c>
      <c r="AE219">
        <v>3.9742289999999998</v>
      </c>
      <c r="AF219">
        <v>4.1493169999999999</v>
      </c>
      <c r="AG219">
        <v>4.3417969999999997</v>
      </c>
      <c r="AH219">
        <v>4.539593</v>
      </c>
      <c r="AI219" t="s">
        <v>112</v>
      </c>
    </row>
    <row r="220" spans="1:35">
      <c r="A220" t="s">
        <v>429</v>
      </c>
      <c r="B220" t="s">
        <v>3145</v>
      </c>
      <c r="C220" t="s">
        <v>2609</v>
      </c>
      <c r="D220" t="s">
        <v>270</v>
      </c>
      <c r="F220">
        <v>0</v>
      </c>
      <c r="G220">
        <v>8.2983069999999994</v>
      </c>
      <c r="H220">
        <v>25.125741999999999</v>
      </c>
      <c r="I220">
        <v>10.145201</v>
      </c>
      <c r="J220">
        <v>12.552986000000001</v>
      </c>
      <c r="K220">
        <v>15.009033000000001</v>
      </c>
      <c r="L220">
        <v>14.754761</v>
      </c>
      <c r="M220">
        <v>14.673813000000001</v>
      </c>
      <c r="N220">
        <v>14.806915</v>
      </c>
      <c r="O220">
        <v>14.841811999999999</v>
      </c>
      <c r="P220">
        <v>15.131316999999999</v>
      </c>
      <c r="Q220">
        <v>15.444457999999999</v>
      </c>
      <c r="R220">
        <v>15.758209000000001</v>
      </c>
      <c r="S220">
        <v>16.072647</v>
      </c>
      <c r="T220">
        <v>16.352142000000001</v>
      </c>
      <c r="U220">
        <v>16.671478</v>
      </c>
      <c r="V220">
        <v>16.990784000000001</v>
      </c>
      <c r="W220">
        <v>17.308228</v>
      </c>
      <c r="X220">
        <v>17.622161999999999</v>
      </c>
      <c r="Y220">
        <v>17.943114999999999</v>
      </c>
      <c r="Z220">
        <v>18.278351000000001</v>
      </c>
      <c r="AA220">
        <v>18.622681</v>
      </c>
      <c r="AB220">
        <v>18.976654</v>
      </c>
      <c r="AC220">
        <v>19.343444999999999</v>
      </c>
      <c r="AD220">
        <v>19.632201999999999</v>
      </c>
      <c r="AE220">
        <v>20.034607000000001</v>
      </c>
      <c r="AF220">
        <v>20.461884000000001</v>
      </c>
      <c r="AG220">
        <v>20.912292000000001</v>
      </c>
      <c r="AH220">
        <v>21.382446000000002</v>
      </c>
      <c r="AI220" t="s">
        <v>112</v>
      </c>
    </row>
    <row r="221" spans="1:35">
      <c r="A221" t="s">
        <v>3071</v>
      </c>
      <c r="B221" t="s">
        <v>3146</v>
      </c>
      <c r="C221" t="s">
        <v>2609</v>
      </c>
      <c r="D221" t="s">
        <v>270</v>
      </c>
      <c r="F221">
        <v>904.75219700000002</v>
      </c>
      <c r="G221">
        <v>991.59985400000005</v>
      </c>
      <c r="H221">
        <v>1485.003418</v>
      </c>
      <c r="I221">
        <v>1282.368164</v>
      </c>
      <c r="J221">
        <v>1670.2998050000001</v>
      </c>
      <c r="K221">
        <v>1450.3876949999999</v>
      </c>
      <c r="L221">
        <v>1526.3826899999999</v>
      </c>
      <c r="M221">
        <v>1558.165649</v>
      </c>
      <c r="N221">
        <v>1660.7945560000001</v>
      </c>
      <c r="O221">
        <v>1769.681885</v>
      </c>
      <c r="P221">
        <v>1919.024048</v>
      </c>
      <c r="Q221">
        <v>2060.303711</v>
      </c>
      <c r="R221">
        <v>2116.3635250000002</v>
      </c>
      <c r="S221">
        <v>2193.5354000000002</v>
      </c>
      <c r="T221">
        <v>2297.2055660000001</v>
      </c>
      <c r="U221">
        <v>2390.1284179999998</v>
      </c>
      <c r="V221">
        <v>2467.1530760000001</v>
      </c>
      <c r="W221">
        <v>2532.3911130000001</v>
      </c>
      <c r="X221">
        <v>2612.313721</v>
      </c>
      <c r="Y221">
        <v>2663.599365</v>
      </c>
      <c r="Z221">
        <v>2725.4682619999999</v>
      </c>
      <c r="AA221">
        <v>2780.0473630000001</v>
      </c>
      <c r="AB221">
        <v>2828.6159670000002</v>
      </c>
      <c r="AC221">
        <v>2864.7780760000001</v>
      </c>
      <c r="AD221">
        <v>2907.4077149999998</v>
      </c>
      <c r="AE221">
        <v>2962.3110350000002</v>
      </c>
      <c r="AF221">
        <v>3015.4350589999999</v>
      </c>
      <c r="AG221">
        <v>3065.673828</v>
      </c>
      <c r="AH221">
        <v>3120.0751949999999</v>
      </c>
      <c r="AI221" s="32">
        <v>4.4999999999999998E-2</v>
      </c>
    </row>
    <row r="222" spans="1:35">
      <c r="A222" t="s">
        <v>3074</v>
      </c>
      <c r="B222" t="s">
        <v>3147</v>
      </c>
      <c r="C222" t="s">
        <v>2609</v>
      </c>
      <c r="D222" t="s">
        <v>270</v>
      </c>
      <c r="F222">
        <v>614.47436500000003</v>
      </c>
      <c r="G222">
        <v>421.20178199999998</v>
      </c>
      <c r="H222">
        <v>787.23486300000002</v>
      </c>
      <c r="I222">
        <v>732.21392800000001</v>
      </c>
      <c r="J222">
        <v>972.20172100000002</v>
      </c>
      <c r="K222">
        <v>865.61578399999996</v>
      </c>
      <c r="L222">
        <v>913.55798300000004</v>
      </c>
      <c r="M222">
        <v>942.33685300000002</v>
      </c>
      <c r="N222">
        <v>996.22766100000001</v>
      </c>
      <c r="O222">
        <v>1069.338501</v>
      </c>
      <c r="P222">
        <v>1167.5214840000001</v>
      </c>
      <c r="Q222">
        <v>1265.3530270000001</v>
      </c>
      <c r="R222">
        <v>1292.693237</v>
      </c>
      <c r="S222">
        <v>1340.2144780000001</v>
      </c>
      <c r="T222">
        <v>1398.994995</v>
      </c>
      <c r="U222">
        <v>1446.6892089999999</v>
      </c>
      <c r="V222">
        <v>1488.3553469999999</v>
      </c>
      <c r="W222">
        <v>1523.7208250000001</v>
      </c>
      <c r="X222">
        <v>1570.55188</v>
      </c>
      <c r="Y222">
        <v>1599.5024410000001</v>
      </c>
      <c r="Z222">
        <v>1633.9228519999999</v>
      </c>
      <c r="AA222">
        <v>1664.8023679999999</v>
      </c>
      <c r="AB222">
        <v>1692.3538820000001</v>
      </c>
      <c r="AC222">
        <v>1712.5429690000001</v>
      </c>
      <c r="AD222">
        <v>1736.6657709999999</v>
      </c>
      <c r="AE222">
        <v>1766.789673</v>
      </c>
      <c r="AF222">
        <v>1797.2579350000001</v>
      </c>
      <c r="AG222">
        <v>1826.4796140000001</v>
      </c>
      <c r="AH222">
        <v>1857.2548830000001</v>
      </c>
      <c r="AI222" s="32">
        <v>0.04</v>
      </c>
    </row>
    <row r="223" spans="1:35">
      <c r="A223" t="s">
        <v>3077</v>
      </c>
      <c r="B223" t="s">
        <v>3148</v>
      </c>
      <c r="C223" t="s">
        <v>2609</v>
      </c>
      <c r="D223" t="s">
        <v>270</v>
      </c>
      <c r="F223">
        <v>0</v>
      </c>
      <c r="G223">
        <v>43.201999999999998</v>
      </c>
      <c r="H223">
        <v>176.19311500000001</v>
      </c>
      <c r="I223">
        <v>264.23767099999998</v>
      </c>
      <c r="J223">
        <v>337.30218500000001</v>
      </c>
      <c r="K223">
        <v>241.18519599999999</v>
      </c>
      <c r="L223">
        <v>250.01374799999999</v>
      </c>
      <c r="M223">
        <v>229.556229</v>
      </c>
      <c r="N223">
        <v>267.801514</v>
      </c>
      <c r="O223">
        <v>286.305725</v>
      </c>
      <c r="P223">
        <v>309.00408900000002</v>
      </c>
      <c r="Q223">
        <v>337.41769399999998</v>
      </c>
      <c r="R223">
        <v>363.00277699999998</v>
      </c>
      <c r="S223">
        <v>382.066711</v>
      </c>
      <c r="T223">
        <v>410.25665300000003</v>
      </c>
      <c r="U223">
        <v>437.19250499999998</v>
      </c>
      <c r="V223">
        <v>454.16250600000001</v>
      </c>
      <c r="W223">
        <v>469.31454500000001</v>
      </c>
      <c r="X223">
        <v>484.82696499999997</v>
      </c>
      <c r="Y223">
        <v>497.35604899999998</v>
      </c>
      <c r="Z223">
        <v>511.34866299999999</v>
      </c>
      <c r="AA223">
        <v>522.06909199999996</v>
      </c>
      <c r="AB223">
        <v>530.38336200000003</v>
      </c>
      <c r="AC223">
        <v>536.20544400000006</v>
      </c>
      <c r="AD223">
        <v>541.32488999999998</v>
      </c>
      <c r="AE223">
        <v>550.57580600000006</v>
      </c>
      <c r="AF223">
        <v>557.48303199999998</v>
      </c>
      <c r="AG223">
        <v>562.88867200000004</v>
      </c>
      <c r="AH223">
        <v>569.36602800000003</v>
      </c>
      <c r="AI223" t="s">
        <v>112</v>
      </c>
    </row>
    <row r="224" spans="1:35">
      <c r="A224" t="s">
        <v>114</v>
      </c>
      <c r="B224" t="s">
        <v>3149</v>
      </c>
      <c r="C224" t="s">
        <v>2609</v>
      </c>
      <c r="D224" t="s">
        <v>270</v>
      </c>
      <c r="F224">
        <v>290.27792399999998</v>
      </c>
      <c r="G224">
        <v>527.19604500000003</v>
      </c>
      <c r="H224">
        <v>521.57543899999996</v>
      </c>
      <c r="I224">
        <v>285.91653400000001</v>
      </c>
      <c r="J224">
        <v>360.79580700000002</v>
      </c>
      <c r="K224">
        <v>343.58676100000002</v>
      </c>
      <c r="L224">
        <v>362.81127900000001</v>
      </c>
      <c r="M224">
        <v>386.27246100000002</v>
      </c>
      <c r="N224">
        <v>396.76541099999997</v>
      </c>
      <c r="O224">
        <v>414.038025</v>
      </c>
      <c r="P224">
        <v>442.49832199999997</v>
      </c>
      <c r="Q224">
        <v>457.532623</v>
      </c>
      <c r="R224">
        <v>460.66708399999999</v>
      </c>
      <c r="S224">
        <v>471.25414999999998</v>
      </c>
      <c r="T224">
        <v>487.95376599999997</v>
      </c>
      <c r="U224">
        <v>506.24688700000002</v>
      </c>
      <c r="V224">
        <v>524.635986</v>
      </c>
      <c r="W224">
        <v>539.35583499999996</v>
      </c>
      <c r="X224">
        <v>556.93518100000006</v>
      </c>
      <c r="Y224">
        <v>566.74054000000001</v>
      </c>
      <c r="Z224">
        <v>580.19702099999995</v>
      </c>
      <c r="AA224">
        <v>593.17627000000005</v>
      </c>
      <c r="AB224">
        <v>605.87854000000004</v>
      </c>
      <c r="AC224">
        <v>616.02929700000004</v>
      </c>
      <c r="AD224">
        <v>629.41729699999996</v>
      </c>
      <c r="AE224">
        <v>644.94561799999997</v>
      </c>
      <c r="AF224">
        <v>660.69335899999999</v>
      </c>
      <c r="AG224">
        <v>676.30487100000005</v>
      </c>
      <c r="AH224">
        <v>693.45422399999995</v>
      </c>
      <c r="AI224" s="32">
        <v>3.2000000000000001E-2</v>
      </c>
    </row>
    <row r="225" spans="1:35">
      <c r="A225" t="s">
        <v>515</v>
      </c>
    </row>
    <row r="226" spans="1:35">
      <c r="A226" t="s">
        <v>516</v>
      </c>
    </row>
    <row r="227" spans="1:35">
      <c r="A227" t="s">
        <v>425</v>
      </c>
      <c r="B227" t="s">
        <v>3150</v>
      </c>
      <c r="C227" t="s">
        <v>3151</v>
      </c>
      <c r="D227" t="s">
        <v>705</v>
      </c>
      <c r="F227">
        <v>74.871787999999995</v>
      </c>
      <c r="G227">
        <v>74.824341000000004</v>
      </c>
      <c r="H227">
        <v>74.843711999999996</v>
      </c>
      <c r="I227">
        <v>75.333457999999993</v>
      </c>
      <c r="J227">
        <v>75.87867</v>
      </c>
      <c r="K227">
        <v>76.485473999999996</v>
      </c>
      <c r="L227">
        <v>77.093658000000005</v>
      </c>
      <c r="M227">
        <v>77.712952000000001</v>
      </c>
      <c r="N227">
        <v>78.329871999999995</v>
      </c>
      <c r="O227">
        <v>78.955132000000006</v>
      </c>
      <c r="P227">
        <v>79.596581</v>
      </c>
      <c r="Q227">
        <v>80.241302000000005</v>
      </c>
      <c r="R227">
        <v>80.880104000000003</v>
      </c>
      <c r="S227">
        <v>81.521529999999998</v>
      </c>
      <c r="T227">
        <v>82.171088999999995</v>
      </c>
      <c r="U227">
        <v>82.828086999999996</v>
      </c>
      <c r="V227">
        <v>83.492508000000001</v>
      </c>
      <c r="W227">
        <v>84.161949000000007</v>
      </c>
      <c r="X227">
        <v>84.839523</v>
      </c>
      <c r="Y227">
        <v>85.521277999999995</v>
      </c>
      <c r="Z227">
        <v>86.209518000000003</v>
      </c>
      <c r="AA227">
        <v>86.902869999999993</v>
      </c>
      <c r="AB227">
        <v>87.599975999999998</v>
      </c>
      <c r="AC227">
        <v>88.297957999999994</v>
      </c>
      <c r="AD227">
        <v>89.001686000000007</v>
      </c>
      <c r="AE227">
        <v>89.711135999999996</v>
      </c>
      <c r="AF227">
        <v>90.425010999999998</v>
      </c>
      <c r="AG227">
        <v>91.141800000000003</v>
      </c>
      <c r="AH227">
        <v>91.860962000000001</v>
      </c>
      <c r="AI227" s="32">
        <v>7.0000000000000001E-3</v>
      </c>
    </row>
    <row r="228" spans="1:35">
      <c r="A228" t="s">
        <v>427</v>
      </c>
      <c r="B228" t="s">
        <v>3152</v>
      </c>
      <c r="C228" t="s">
        <v>3153</v>
      </c>
      <c r="D228" t="s">
        <v>705</v>
      </c>
      <c r="F228">
        <v>95.571944999999999</v>
      </c>
      <c r="G228">
        <v>96.332038999999995</v>
      </c>
      <c r="H228">
        <v>96.948059000000001</v>
      </c>
      <c r="I228">
        <v>97.557548999999995</v>
      </c>
      <c r="J228">
        <v>98.265174999999999</v>
      </c>
      <c r="K228">
        <v>98.991425000000007</v>
      </c>
      <c r="L228">
        <v>99.728767000000005</v>
      </c>
      <c r="M228">
        <v>100.53151699999999</v>
      </c>
      <c r="N228">
        <v>101.338425</v>
      </c>
      <c r="O228">
        <v>102.15516700000001</v>
      </c>
      <c r="P228">
        <v>102.981506</v>
      </c>
      <c r="Q228">
        <v>103.812592</v>
      </c>
      <c r="R228">
        <v>104.645805</v>
      </c>
      <c r="S228">
        <v>105.48344400000001</v>
      </c>
      <c r="T228">
        <v>106.327766</v>
      </c>
      <c r="U228">
        <v>107.178513</v>
      </c>
      <c r="V228">
        <v>108.03568300000001</v>
      </c>
      <c r="W228">
        <v>108.89866600000001</v>
      </c>
      <c r="X228">
        <v>109.76814299999999</v>
      </c>
      <c r="Y228">
        <v>110.64381400000001</v>
      </c>
      <c r="Z228">
        <v>111.525688</v>
      </c>
      <c r="AA228">
        <v>112.413414</v>
      </c>
      <c r="AB228">
        <v>113.306732</v>
      </c>
      <c r="AC228">
        <v>114.204796</v>
      </c>
      <c r="AD228">
        <v>115.10968</v>
      </c>
      <c r="AE228">
        <v>116.02063800000001</v>
      </c>
      <c r="AF228">
        <v>116.937302</v>
      </c>
      <c r="AG228">
        <v>117.859009</v>
      </c>
      <c r="AH228">
        <v>118.78563699999999</v>
      </c>
      <c r="AI228" s="32">
        <v>8.0000000000000002E-3</v>
      </c>
    </row>
    <row r="229" spans="1:35">
      <c r="A229" t="s">
        <v>429</v>
      </c>
      <c r="B229" t="s">
        <v>3154</v>
      </c>
      <c r="C229" t="s">
        <v>3155</v>
      </c>
      <c r="D229" t="s">
        <v>705</v>
      </c>
      <c r="F229">
        <v>53.707275000000003</v>
      </c>
      <c r="G229">
        <v>54.124397000000002</v>
      </c>
      <c r="H229">
        <v>54.535389000000002</v>
      </c>
      <c r="I229">
        <v>55.089179999999999</v>
      </c>
      <c r="J229">
        <v>55.648128999999997</v>
      </c>
      <c r="K229">
        <v>56.214294000000002</v>
      </c>
      <c r="L229">
        <v>56.779915000000003</v>
      </c>
      <c r="M229">
        <v>57.350605000000002</v>
      </c>
      <c r="N229">
        <v>57.924571999999998</v>
      </c>
      <c r="O229">
        <v>58.495677999999998</v>
      </c>
      <c r="P229">
        <v>59.057735000000001</v>
      </c>
      <c r="Q229">
        <v>59.619278000000001</v>
      </c>
      <c r="R229">
        <v>60.188018999999997</v>
      </c>
      <c r="S229">
        <v>60.757896000000002</v>
      </c>
      <c r="T229">
        <v>61.324883</v>
      </c>
      <c r="U229">
        <v>61.889651999999998</v>
      </c>
      <c r="V229">
        <v>62.452274000000003</v>
      </c>
      <c r="W229">
        <v>63.015414999999997</v>
      </c>
      <c r="X229">
        <v>63.577655999999998</v>
      </c>
      <c r="Y229">
        <v>64.144210999999999</v>
      </c>
      <c r="Z229">
        <v>64.713134999999994</v>
      </c>
      <c r="AA229">
        <v>65.284485000000004</v>
      </c>
      <c r="AB229">
        <v>65.857856999999996</v>
      </c>
      <c r="AC229">
        <v>66.434402000000006</v>
      </c>
      <c r="AD229">
        <v>67.010413999999997</v>
      </c>
      <c r="AE229">
        <v>67.586348999999998</v>
      </c>
      <c r="AF229">
        <v>68.162711999999999</v>
      </c>
      <c r="AG229">
        <v>68.739593999999997</v>
      </c>
      <c r="AH229">
        <v>69.315917999999996</v>
      </c>
      <c r="AI229" s="32">
        <v>8.9999999999999993E-3</v>
      </c>
    </row>
    <row r="230" spans="1:35">
      <c r="A230" t="s">
        <v>520</v>
      </c>
      <c r="B230" t="s">
        <v>3156</v>
      </c>
      <c r="C230" t="s">
        <v>3157</v>
      </c>
      <c r="D230" t="s">
        <v>705</v>
      </c>
      <c r="F230">
        <v>77.863677999999993</v>
      </c>
      <c r="G230">
        <v>78.969109000000003</v>
      </c>
      <c r="H230">
        <v>79.838065999999998</v>
      </c>
      <c r="I230">
        <v>80.662163000000007</v>
      </c>
      <c r="J230">
        <v>81.517982000000003</v>
      </c>
      <c r="K230">
        <v>82.241730000000004</v>
      </c>
      <c r="L230">
        <v>82.941292000000004</v>
      </c>
      <c r="M230">
        <v>83.620864999999995</v>
      </c>
      <c r="N230">
        <v>84.302948000000001</v>
      </c>
      <c r="O230">
        <v>84.990279999999998</v>
      </c>
      <c r="P230">
        <v>85.685485999999997</v>
      </c>
      <c r="Q230">
        <v>86.385093999999995</v>
      </c>
      <c r="R230">
        <v>87.086487000000005</v>
      </c>
      <c r="S230">
        <v>87.792213000000004</v>
      </c>
      <c r="T230">
        <v>88.504158000000004</v>
      </c>
      <c r="U230">
        <v>89.221908999999997</v>
      </c>
      <c r="V230">
        <v>89.945617999999996</v>
      </c>
      <c r="W230">
        <v>90.674721000000005</v>
      </c>
      <c r="X230">
        <v>91.410415999999998</v>
      </c>
      <c r="Y230">
        <v>92.151893999999999</v>
      </c>
      <c r="Z230">
        <v>92.899780000000007</v>
      </c>
      <c r="AA230">
        <v>93.653571999999997</v>
      </c>
      <c r="AB230">
        <v>94.412757999999997</v>
      </c>
      <c r="AC230">
        <v>95.176376000000005</v>
      </c>
      <c r="AD230">
        <v>95.946404000000001</v>
      </c>
      <c r="AE230">
        <v>96.722733000000005</v>
      </c>
      <c r="AF230">
        <v>97.504654000000002</v>
      </c>
      <c r="AG230">
        <v>98.291786000000002</v>
      </c>
      <c r="AH230">
        <v>99.083732999999995</v>
      </c>
      <c r="AI230" s="32">
        <v>8.9999999999999993E-3</v>
      </c>
    </row>
    <row r="231" spans="1:35">
      <c r="A231" t="s">
        <v>522</v>
      </c>
    </row>
    <row r="232" spans="1:35">
      <c r="A232" t="s">
        <v>425</v>
      </c>
      <c r="B232" t="s">
        <v>3158</v>
      </c>
      <c r="C232" t="s">
        <v>3159</v>
      </c>
      <c r="D232" t="s">
        <v>705</v>
      </c>
      <c r="F232">
        <v>69.402541999999997</v>
      </c>
      <c r="G232">
        <v>68.886475000000004</v>
      </c>
      <c r="H232">
        <v>68.590812999999997</v>
      </c>
      <c r="I232">
        <v>68.827171000000007</v>
      </c>
      <c r="J232">
        <v>69.208213999999998</v>
      </c>
      <c r="K232">
        <v>69.602965999999995</v>
      </c>
      <c r="L232">
        <v>70.032539</v>
      </c>
      <c r="M232">
        <v>70.462708000000006</v>
      </c>
      <c r="N232">
        <v>70.920105000000007</v>
      </c>
      <c r="O232">
        <v>71.435119999999998</v>
      </c>
      <c r="P232">
        <v>72.028510999999995</v>
      </c>
      <c r="Q232">
        <v>72.675017999999994</v>
      </c>
      <c r="R232">
        <v>73.344772000000006</v>
      </c>
      <c r="S232">
        <v>74.035331999999997</v>
      </c>
      <c r="T232">
        <v>74.741821000000002</v>
      </c>
      <c r="U232">
        <v>75.464134000000001</v>
      </c>
      <c r="V232">
        <v>76.190216000000007</v>
      </c>
      <c r="W232">
        <v>76.900138999999996</v>
      </c>
      <c r="X232">
        <v>77.626716999999999</v>
      </c>
      <c r="Y232">
        <v>78.356566999999998</v>
      </c>
      <c r="Z232">
        <v>79.082176000000004</v>
      </c>
      <c r="AA232">
        <v>79.809830000000005</v>
      </c>
      <c r="AB232">
        <v>80.528175000000005</v>
      </c>
      <c r="AC232">
        <v>81.236075999999997</v>
      </c>
      <c r="AD232">
        <v>81.931877</v>
      </c>
      <c r="AE232">
        <v>82.620941000000002</v>
      </c>
      <c r="AF232">
        <v>83.293769999999995</v>
      </c>
      <c r="AG232">
        <v>83.952545000000001</v>
      </c>
      <c r="AH232">
        <v>84.605964999999998</v>
      </c>
      <c r="AI232" s="32">
        <v>7.0000000000000001E-3</v>
      </c>
    </row>
    <row r="233" spans="1:35">
      <c r="A233" t="s">
        <v>427</v>
      </c>
      <c r="B233" t="s">
        <v>3160</v>
      </c>
      <c r="C233" t="s">
        <v>3161</v>
      </c>
      <c r="D233" t="s">
        <v>705</v>
      </c>
      <c r="F233">
        <v>89.569159999999997</v>
      </c>
      <c r="G233">
        <v>88.941719000000006</v>
      </c>
      <c r="H233">
        <v>88.892539999999997</v>
      </c>
      <c r="I233">
        <v>89.209166999999994</v>
      </c>
      <c r="J233">
        <v>89.763167999999993</v>
      </c>
      <c r="K233">
        <v>90.068138000000005</v>
      </c>
      <c r="L233">
        <v>90.446510000000004</v>
      </c>
      <c r="M233">
        <v>90.858917000000005</v>
      </c>
      <c r="N233">
        <v>91.328536999999997</v>
      </c>
      <c r="O233">
        <v>91.867462000000003</v>
      </c>
      <c r="P233">
        <v>92.482269000000002</v>
      </c>
      <c r="Q233">
        <v>93.244079999999997</v>
      </c>
      <c r="R233">
        <v>94.089729000000005</v>
      </c>
      <c r="S233">
        <v>95.004363999999995</v>
      </c>
      <c r="T233">
        <v>95.921645999999996</v>
      </c>
      <c r="U233">
        <v>96.856560000000002</v>
      </c>
      <c r="V233">
        <v>97.853888999999995</v>
      </c>
      <c r="W233">
        <v>98.813866000000004</v>
      </c>
      <c r="X233">
        <v>99.777023</v>
      </c>
      <c r="Y233">
        <v>100.747337</v>
      </c>
      <c r="Z233">
        <v>101.733963</v>
      </c>
      <c r="AA233">
        <v>102.75606500000001</v>
      </c>
      <c r="AB233">
        <v>103.779877</v>
      </c>
      <c r="AC233">
        <v>104.787949</v>
      </c>
      <c r="AD233">
        <v>105.762154</v>
      </c>
      <c r="AE233">
        <v>106.74211099999999</v>
      </c>
      <c r="AF233">
        <v>107.712372</v>
      </c>
      <c r="AG233">
        <v>108.66114</v>
      </c>
      <c r="AH233">
        <v>109.57083900000001</v>
      </c>
      <c r="AI233" s="32">
        <v>7.0000000000000001E-3</v>
      </c>
    </row>
    <row r="234" spans="1:35">
      <c r="A234" t="s">
        <v>429</v>
      </c>
      <c r="B234" t="s">
        <v>3162</v>
      </c>
      <c r="C234" t="s">
        <v>3163</v>
      </c>
      <c r="D234" t="s">
        <v>705</v>
      </c>
      <c r="F234">
        <v>52.032425000000003</v>
      </c>
      <c r="G234">
        <v>52.165076999999997</v>
      </c>
      <c r="H234">
        <v>52.297908999999997</v>
      </c>
      <c r="I234">
        <v>52.535397000000003</v>
      </c>
      <c r="J234">
        <v>52.821545</v>
      </c>
      <c r="K234">
        <v>53.134121</v>
      </c>
      <c r="L234">
        <v>53.456631000000002</v>
      </c>
      <c r="M234">
        <v>53.808661999999998</v>
      </c>
      <c r="N234">
        <v>54.187598999999999</v>
      </c>
      <c r="O234">
        <v>54.588481999999999</v>
      </c>
      <c r="P234">
        <v>54.984932000000001</v>
      </c>
      <c r="Q234">
        <v>55.393497000000004</v>
      </c>
      <c r="R234">
        <v>55.793472000000001</v>
      </c>
      <c r="S234">
        <v>56.203944999999997</v>
      </c>
      <c r="T234">
        <v>56.620807999999997</v>
      </c>
      <c r="U234">
        <v>57.048946000000001</v>
      </c>
      <c r="V234">
        <v>57.482985999999997</v>
      </c>
      <c r="W234">
        <v>57.921207000000003</v>
      </c>
      <c r="X234">
        <v>58.376080000000002</v>
      </c>
      <c r="Y234">
        <v>58.850577999999999</v>
      </c>
      <c r="Z234">
        <v>59.324966000000003</v>
      </c>
      <c r="AA234">
        <v>59.809325999999999</v>
      </c>
      <c r="AB234">
        <v>60.290218000000003</v>
      </c>
      <c r="AC234">
        <v>60.779175000000002</v>
      </c>
      <c r="AD234">
        <v>61.270797999999999</v>
      </c>
      <c r="AE234">
        <v>61.763649000000001</v>
      </c>
      <c r="AF234">
        <v>62.259666000000003</v>
      </c>
      <c r="AG234">
        <v>62.756359000000003</v>
      </c>
      <c r="AH234">
        <v>63.257401000000002</v>
      </c>
      <c r="AI234" s="32">
        <v>7.0000000000000001E-3</v>
      </c>
    </row>
    <row r="235" spans="1:35">
      <c r="A235" t="s">
        <v>520</v>
      </c>
      <c r="B235" t="s">
        <v>3164</v>
      </c>
      <c r="C235" t="s">
        <v>3165</v>
      </c>
      <c r="D235" t="s">
        <v>705</v>
      </c>
      <c r="F235">
        <v>72.715873999999999</v>
      </c>
      <c r="G235">
        <v>73.085792999999995</v>
      </c>
      <c r="H235">
        <v>73.482078999999999</v>
      </c>
      <c r="I235">
        <v>73.996407000000005</v>
      </c>
      <c r="J235">
        <v>74.646186999999998</v>
      </c>
      <c r="K235">
        <v>75.080658</v>
      </c>
      <c r="L235">
        <v>75.532944000000001</v>
      </c>
      <c r="M235">
        <v>75.957808999999997</v>
      </c>
      <c r="N235">
        <v>76.421074000000004</v>
      </c>
      <c r="O235">
        <v>76.940421999999998</v>
      </c>
      <c r="P235">
        <v>77.526291000000001</v>
      </c>
      <c r="Q235">
        <v>78.189293000000006</v>
      </c>
      <c r="R235">
        <v>78.892960000000002</v>
      </c>
      <c r="S235">
        <v>79.631493000000006</v>
      </c>
      <c r="T235">
        <v>80.381148999999994</v>
      </c>
      <c r="U235">
        <v>81.146614</v>
      </c>
      <c r="V235">
        <v>81.932625000000002</v>
      </c>
      <c r="W235">
        <v>82.698982000000001</v>
      </c>
      <c r="X235">
        <v>83.478408999999999</v>
      </c>
      <c r="Y235">
        <v>84.265083000000004</v>
      </c>
      <c r="Z235">
        <v>85.054001</v>
      </c>
      <c r="AA235">
        <v>85.856116999999998</v>
      </c>
      <c r="AB235">
        <v>86.653617999999994</v>
      </c>
      <c r="AC235">
        <v>87.443168999999997</v>
      </c>
      <c r="AD235">
        <v>88.216926999999998</v>
      </c>
      <c r="AE235">
        <v>88.989211999999995</v>
      </c>
      <c r="AF235">
        <v>89.750197999999997</v>
      </c>
      <c r="AG235">
        <v>90.498283000000001</v>
      </c>
      <c r="AH235">
        <v>91.234497000000005</v>
      </c>
      <c r="AI235" s="32">
        <v>8.0000000000000002E-3</v>
      </c>
    </row>
    <row r="236" spans="1:35">
      <c r="A236" t="s">
        <v>111</v>
      </c>
    </row>
    <row r="237" spans="1:35">
      <c r="A237" t="s">
        <v>527</v>
      </c>
    </row>
    <row r="238" spans="1:35">
      <c r="A238" t="s">
        <v>356</v>
      </c>
      <c r="B238" t="s">
        <v>3166</v>
      </c>
      <c r="C238" t="s">
        <v>3167</v>
      </c>
      <c r="D238" t="s">
        <v>271</v>
      </c>
      <c r="F238">
        <v>2773.233643</v>
      </c>
      <c r="G238">
        <v>2963.5356449999999</v>
      </c>
      <c r="H238">
        <v>2981.6103520000001</v>
      </c>
      <c r="I238">
        <v>2971.982422</v>
      </c>
      <c r="J238">
        <v>2987.7333979999999</v>
      </c>
      <c r="K238">
        <v>3001.9279790000001</v>
      </c>
      <c r="L238">
        <v>3014.08374</v>
      </c>
      <c r="M238">
        <v>3020.093018</v>
      </c>
      <c r="N238">
        <v>3021.0385740000002</v>
      </c>
      <c r="O238">
        <v>3024.4128420000002</v>
      </c>
      <c r="P238">
        <v>3038.7070309999999</v>
      </c>
      <c r="Q238">
        <v>3048.2558589999999</v>
      </c>
      <c r="R238">
        <v>3047.4770509999998</v>
      </c>
      <c r="S238">
        <v>3049.7602539999998</v>
      </c>
      <c r="T238">
        <v>3060.5441890000002</v>
      </c>
      <c r="U238">
        <v>3079.7246089999999</v>
      </c>
      <c r="V238">
        <v>3105.226807</v>
      </c>
      <c r="W238">
        <v>3134.7163089999999</v>
      </c>
      <c r="X238">
        <v>3169.4499510000001</v>
      </c>
      <c r="Y238">
        <v>3200.5976559999999</v>
      </c>
      <c r="Z238">
        <v>3233.203125</v>
      </c>
      <c r="AA238">
        <v>3266.1667480000001</v>
      </c>
      <c r="AB238">
        <v>3300.7473140000002</v>
      </c>
      <c r="AC238">
        <v>3335.2094729999999</v>
      </c>
      <c r="AD238">
        <v>3370.4658199999999</v>
      </c>
      <c r="AE238">
        <v>3408.2768550000001</v>
      </c>
      <c r="AF238">
        <v>3449.0227049999999</v>
      </c>
      <c r="AG238">
        <v>3491.2009280000002</v>
      </c>
      <c r="AH238">
        <v>3538.0180660000001</v>
      </c>
      <c r="AI238" s="32">
        <v>8.9999999999999993E-3</v>
      </c>
    </row>
    <row r="239" spans="1:35">
      <c r="A239" t="s">
        <v>358</v>
      </c>
      <c r="B239" t="s">
        <v>3168</v>
      </c>
      <c r="C239" t="s">
        <v>3169</v>
      </c>
      <c r="D239" t="s">
        <v>271</v>
      </c>
      <c r="F239">
        <v>208.645813</v>
      </c>
      <c r="G239">
        <v>244.10438500000001</v>
      </c>
      <c r="H239">
        <v>267.99700899999999</v>
      </c>
      <c r="I239">
        <v>281.98382600000002</v>
      </c>
      <c r="J239">
        <v>293.084045</v>
      </c>
      <c r="K239">
        <v>302.626373</v>
      </c>
      <c r="L239">
        <v>306.38412499999998</v>
      </c>
      <c r="M239">
        <v>310.086792</v>
      </c>
      <c r="N239">
        <v>313.02474999999998</v>
      </c>
      <c r="O239">
        <v>316.04913299999998</v>
      </c>
      <c r="P239">
        <v>319.02706899999998</v>
      </c>
      <c r="Q239">
        <v>321.92867999999999</v>
      </c>
      <c r="R239">
        <v>324.786743</v>
      </c>
      <c r="S239">
        <v>327.64398199999999</v>
      </c>
      <c r="T239">
        <v>330.28103599999997</v>
      </c>
      <c r="U239">
        <v>333.12841800000001</v>
      </c>
      <c r="V239">
        <v>335.69766199999998</v>
      </c>
      <c r="W239">
        <v>338.28350799999998</v>
      </c>
      <c r="X239">
        <v>341.16531400000002</v>
      </c>
      <c r="Y239">
        <v>344.240295</v>
      </c>
      <c r="Z239">
        <v>347.39129600000001</v>
      </c>
      <c r="AA239">
        <v>350.55389400000001</v>
      </c>
      <c r="AB239">
        <v>354.091522</v>
      </c>
      <c r="AC239">
        <v>357.82122800000002</v>
      </c>
      <c r="AD239">
        <v>361.58618200000001</v>
      </c>
      <c r="AE239">
        <v>365.18158</v>
      </c>
      <c r="AF239">
        <v>368.808899</v>
      </c>
      <c r="AG239">
        <v>372.51077299999997</v>
      </c>
      <c r="AH239">
        <v>376.32229599999999</v>
      </c>
      <c r="AI239" s="32">
        <v>2.1000000000000001E-2</v>
      </c>
    </row>
    <row r="240" spans="1:35">
      <c r="A240" t="s">
        <v>2796</v>
      </c>
      <c r="B240" t="s">
        <v>3170</v>
      </c>
      <c r="C240" t="s">
        <v>3171</v>
      </c>
      <c r="D240" t="s">
        <v>271</v>
      </c>
      <c r="F240">
        <v>196.934158</v>
      </c>
      <c r="G240">
        <v>232.30671699999999</v>
      </c>
      <c r="H240">
        <v>261.84793100000002</v>
      </c>
      <c r="I240">
        <v>279.79983499999997</v>
      </c>
      <c r="J240">
        <v>295.92919899999998</v>
      </c>
      <c r="K240">
        <v>308.29476899999997</v>
      </c>
      <c r="L240">
        <v>319.13308699999999</v>
      </c>
      <c r="M240">
        <v>329.26968399999998</v>
      </c>
      <c r="N240">
        <v>339.56768799999998</v>
      </c>
      <c r="O240">
        <v>349.96786500000002</v>
      </c>
      <c r="P240">
        <v>360.54040500000002</v>
      </c>
      <c r="Q240">
        <v>370.84356700000001</v>
      </c>
      <c r="R240">
        <v>381.30542000000003</v>
      </c>
      <c r="S240">
        <v>391.86987299999998</v>
      </c>
      <c r="T240">
        <v>402.56347699999998</v>
      </c>
      <c r="U240">
        <v>413.346588</v>
      </c>
      <c r="V240">
        <v>424.15704299999999</v>
      </c>
      <c r="W240">
        <v>435.21081500000003</v>
      </c>
      <c r="X240">
        <v>446.14224200000001</v>
      </c>
      <c r="Y240">
        <v>456.85961900000001</v>
      </c>
      <c r="Z240">
        <v>467.702789</v>
      </c>
      <c r="AA240">
        <v>478.244598</v>
      </c>
      <c r="AB240">
        <v>489.21554600000002</v>
      </c>
      <c r="AC240">
        <v>500.09182700000002</v>
      </c>
      <c r="AD240">
        <v>511.115723</v>
      </c>
      <c r="AE240">
        <v>522.51269500000001</v>
      </c>
      <c r="AF240">
        <v>533.62554899999998</v>
      </c>
      <c r="AG240">
        <v>545.11084000000005</v>
      </c>
      <c r="AH240">
        <v>557.21997099999999</v>
      </c>
      <c r="AI240" s="32">
        <v>3.7999999999999999E-2</v>
      </c>
    </row>
    <row r="241" spans="1:36">
      <c r="A241" t="s">
        <v>2799</v>
      </c>
      <c r="B241" t="s">
        <v>3172</v>
      </c>
      <c r="C241" t="s">
        <v>3173</v>
      </c>
      <c r="D241" t="s">
        <v>271</v>
      </c>
      <c r="F241">
        <v>1851.2802730000001</v>
      </c>
      <c r="G241">
        <v>2344.2438959999999</v>
      </c>
      <c r="H241">
        <v>2656.310547</v>
      </c>
      <c r="I241">
        <v>2786.9978030000002</v>
      </c>
      <c r="J241">
        <v>2933.4677729999999</v>
      </c>
      <c r="K241">
        <v>2993.6411130000001</v>
      </c>
      <c r="L241">
        <v>3048.8796390000002</v>
      </c>
      <c r="M241">
        <v>3099.0534670000002</v>
      </c>
      <c r="N241">
        <v>3146.3701169999999</v>
      </c>
      <c r="O241">
        <v>3191.6606449999999</v>
      </c>
      <c r="P241">
        <v>3234.966797</v>
      </c>
      <c r="Q241">
        <v>3273.9794919999999</v>
      </c>
      <c r="R241">
        <v>3309.195068</v>
      </c>
      <c r="S241">
        <v>3338.8146969999998</v>
      </c>
      <c r="T241">
        <v>3370.470703</v>
      </c>
      <c r="U241">
        <v>3403.8549800000001</v>
      </c>
      <c r="V241">
        <v>3437.0017090000001</v>
      </c>
      <c r="W241">
        <v>3473.2641600000002</v>
      </c>
      <c r="X241">
        <v>3510.6833499999998</v>
      </c>
      <c r="Y241">
        <v>3548.211182</v>
      </c>
      <c r="Z241">
        <v>3585.3435060000002</v>
      </c>
      <c r="AA241">
        <v>3621.6083979999999</v>
      </c>
      <c r="AB241">
        <v>3658.6279300000001</v>
      </c>
      <c r="AC241">
        <v>3696.2770999999998</v>
      </c>
      <c r="AD241">
        <v>3735.7353520000001</v>
      </c>
      <c r="AE241">
        <v>3775.4865719999998</v>
      </c>
      <c r="AF241">
        <v>3816.5454100000002</v>
      </c>
      <c r="AG241">
        <v>3858.6560060000002</v>
      </c>
      <c r="AH241">
        <v>3900.7966310000002</v>
      </c>
      <c r="AI241" s="32">
        <v>2.7E-2</v>
      </c>
    </row>
    <row r="242" spans="1:36">
      <c r="A242" t="s">
        <v>2802</v>
      </c>
      <c r="B242" t="s">
        <v>3174</v>
      </c>
      <c r="C242" t="s">
        <v>3175</v>
      </c>
      <c r="D242" t="s">
        <v>271</v>
      </c>
      <c r="F242">
        <v>221.601868</v>
      </c>
      <c r="G242">
        <v>305.65100100000001</v>
      </c>
      <c r="H242">
        <v>351.91027800000001</v>
      </c>
      <c r="I242">
        <v>374.380157</v>
      </c>
      <c r="J242">
        <v>397.491669</v>
      </c>
      <c r="K242">
        <v>412.524384</v>
      </c>
      <c r="L242">
        <v>425.48336799999998</v>
      </c>
      <c r="M242">
        <v>427.36166400000002</v>
      </c>
      <c r="N242">
        <v>428.41531400000002</v>
      </c>
      <c r="O242">
        <v>428.59774800000002</v>
      </c>
      <c r="P242">
        <v>427.95602400000001</v>
      </c>
      <c r="Q242">
        <v>426.94494600000002</v>
      </c>
      <c r="R242">
        <v>425.34710699999999</v>
      </c>
      <c r="S242">
        <v>423.23867799999999</v>
      </c>
      <c r="T242">
        <v>420.81689499999999</v>
      </c>
      <c r="U242">
        <v>417.70291099999997</v>
      </c>
      <c r="V242">
        <v>414.47122200000001</v>
      </c>
      <c r="W242">
        <v>411.232483</v>
      </c>
      <c r="X242">
        <v>407.90484600000002</v>
      </c>
      <c r="Y242">
        <v>404.43249500000002</v>
      </c>
      <c r="Z242">
        <v>400.351135</v>
      </c>
      <c r="AA242">
        <v>396.24203499999999</v>
      </c>
      <c r="AB242">
        <v>392.20419299999998</v>
      </c>
      <c r="AC242">
        <v>388.33065800000003</v>
      </c>
      <c r="AD242">
        <v>384.79718000000003</v>
      </c>
      <c r="AE242">
        <v>381.531342</v>
      </c>
      <c r="AF242">
        <v>378.61096199999997</v>
      </c>
      <c r="AG242">
        <v>376.006012</v>
      </c>
      <c r="AH242">
        <v>373.66793799999999</v>
      </c>
      <c r="AI242" s="32">
        <v>1.9E-2</v>
      </c>
    </row>
    <row r="243" spans="1:36">
      <c r="A243" t="s">
        <v>2805</v>
      </c>
      <c r="B243" t="s">
        <v>3176</v>
      </c>
      <c r="C243" t="s">
        <v>3177</v>
      </c>
      <c r="D243" t="s">
        <v>271</v>
      </c>
      <c r="F243">
        <v>168.51355000000001</v>
      </c>
      <c r="G243">
        <v>237.92446899999999</v>
      </c>
      <c r="H243">
        <v>289.254547</v>
      </c>
      <c r="I243">
        <v>320.81323200000003</v>
      </c>
      <c r="J243">
        <v>346.70153800000003</v>
      </c>
      <c r="K243">
        <v>364.45755000000003</v>
      </c>
      <c r="L243">
        <v>380.39138800000001</v>
      </c>
      <c r="M243">
        <v>389.99795499999999</v>
      </c>
      <c r="N243">
        <v>399.15072600000002</v>
      </c>
      <c r="O243">
        <v>408.00769000000003</v>
      </c>
      <c r="P243">
        <v>416.19485500000002</v>
      </c>
      <c r="Q243">
        <v>423.83029199999999</v>
      </c>
      <c r="R243">
        <v>430.96533199999999</v>
      </c>
      <c r="S243">
        <v>437.64898699999998</v>
      </c>
      <c r="T243">
        <v>444.06417800000003</v>
      </c>
      <c r="U243">
        <v>449.59255999999999</v>
      </c>
      <c r="V243">
        <v>454.55630500000001</v>
      </c>
      <c r="W243">
        <v>459.60629299999999</v>
      </c>
      <c r="X243">
        <v>464.62707499999999</v>
      </c>
      <c r="Y243">
        <v>470.443085</v>
      </c>
      <c r="Z243">
        <v>476.091858</v>
      </c>
      <c r="AA243">
        <v>481.87719700000002</v>
      </c>
      <c r="AB243">
        <v>487.620544</v>
      </c>
      <c r="AC243">
        <v>493.388824</v>
      </c>
      <c r="AD243">
        <v>499.60229500000003</v>
      </c>
      <c r="AE243">
        <v>505.96167000000003</v>
      </c>
      <c r="AF243">
        <v>512.96533199999999</v>
      </c>
      <c r="AG243">
        <v>520.19604500000003</v>
      </c>
      <c r="AH243">
        <v>527.62707499999999</v>
      </c>
      <c r="AI243" s="32">
        <v>4.2000000000000003E-2</v>
      </c>
    </row>
    <row r="244" spans="1:36">
      <c r="A244" t="s">
        <v>2808</v>
      </c>
      <c r="B244" t="s">
        <v>3178</v>
      </c>
      <c r="C244" t="s">
        <v>3179</v>
      </c>
      <c r="D244" t="s">
        <v>271</v>
      </c>
      <c r="F244">
        <v>179.126678</v>
      </c>
      <c r="G244">
        <v>215.03079199999999</v>
      </c>
      <c r="H244">
        <v>244.060822</v>
      </c>
      <c r="I244">
        <v>261.45654300000001</v>
      </c>
      <c r="J244">
        <v>280.28369099999998</v>
      </c>
      <c r="K244">
        <v>292.36175500000002</v>
      </c>
      <c r="L244">
        <v>302.99865699999998</v>
      </c>
      <c r="M244">
        <v>308.74017300000003</v>
      </c>
      <c r="N244">
        <v>313.805115</v>
      </c>
      <c r="O244">
        <v>316.84539799999999</v>
      </c>
      <c r="P244">
        <v>317.10681199999999</v>
      </c>
      <c r="Q244">
        <v>316.64288299999998</v>
      </c>
      <c r="R244">
        <v>315.78216600000002</v>
      </c>
      <c r="S244">
        <v>314.73529100000002</v>
      </c>
      <c r="T244">
        <v>313.11498999999998</v>
      </c>
      <c r="U244">
        <v>311.12240600000001</v>
      </c>
      <c r="V244">
        <v>308.86721799999998</v>
      </c>
      <c r="W244">
        <v>306.44967700000001</v>
      </c>
      <c r="X244">
        <v>304.52310199999999</v>
      </c>
      <c r="Y244">
        <v>302.85192899999998</v>
      </c>
      <c r="Z244">
        <v>301.93472300000002</v>
      </c>
      <c r="AA244">
        <v>301.031586</v>
      </c>
      <c r="AB244">
        <v>299.95602400000001</v>
      </c>
      <c r="AC244">
        <v>298.817047</v>
      </c>
      <c r="AD244">
        <v>298.03195199999999</v>
      </c>
      <c r="AE244">
        <v>296.93994099999998</v>
      </c>
      <c r="AF244">
        <v>296.07199100000003</v>
      </c>
      <c r="AG244">
        <v>295.05017099999998</v>
      </c>
      <c r="AH244">
        <v>294.96356200000002</v>
      </c>
      <c r="AI244" s="32">
        <v>1.7999999999999999E-2</v>
      </c>
    </row>
    <row r="245" spans="1:36">
      <c r="A245" t="s">
        <v>2811</v>
      </c>
      <c r="B245" t="s">
        <v>3180</v>
      </c>
      <c r="C245" t="s">
        <v>3181</v>
      </c>
      <c r="D245" t="s">
        <v>271</v>
      </c>
      <c r="F245">
        <v>416.00412</v>
      </c>
      <c r="G245">
        <v>435.07611100000003</v>
      </c>
      <c r="H245">
        <v>459.97994999999997</v>
      </c>
      <c r="I245">
        <v>476.07449300000002</v>
      </c>
      <c r="J245">
        <v>489.50857500000001</v>
      </c>
      <c r="K245">
        <v>497.90765399999998</v>
      </c>
      <c r="L245">
        <v>504.07409699999999</v>
      </c>
      <c r="M245">
        <v>508.27261399999998</v>
      </c>
      <c r="N245">
        <v>511.631958</v>
      </c>
      <c r="O245">
        <v>515.64855999999997</v>
      </c>
      <c r="P245">
        <v>519.63006600000006</v>
      </c>
      <c r="Q245">
        <v>523.36047399999995</v>
      </c>
      <c r="R245">
        <v>527.20733600000005</v>
      </c>
      <c r="S245">
        <v>531.08386199999995</v>
      </c>
      <c r="T245">
        <v>534.912598</v>
      </c>
      <c r="U245">
        <v>538.74658199999999</v>
      </c>
      <c r="V245">
        <v>542.65185499999995</v>
      </c>
      <c r="W245">
        <v>546.45281999999997</v>
      </c>
      <c r="X245">
        <v>549.711365</v>
      </c>
      <c r="Y245">
        <v>553.53753700000004</v>
      </c>
      <c r="Z245">
        <v>557.36541699999998</v>
      </c>
      <c r="AA245">
        <v>561.29571499999997</v>
      </c>
      <c r="AB245">
        <v>565.61267099999998</v>
      </c>
      <c r="AC245">
        <v>569.73651099999995</v>
      </c>
      <c r="AD245">
        <v>573.75341800000001</v>
      </c>
      <c r="AE245">
        <v>578.07080099999996</v>
      </c>
      <c r="AF245">
        <v>582.46887200000003</v>
      </c>
      <c r="AG245">
        <v>586.97009300000002</v>
      </c>
      <c r="AH245">
        <v>591.20471199999997</v>
      </c>
      <c r="AI245" s="32">
        <v>1.2999999999999999E-2</v>
      </c>
    </row>
    <row r="246" spans="1:36">
      <c r="A246" t="s">
        <v>2814</v>
      </c>
      <c r="B246" t="s">
        <v>3182</v>
      </c>
      <c r="C246" t="s">
        <v>3183</v>
      </c>
      <c r="D246" t="s">
        <v>271</v>
      </c>
      <c r="F246">
        <v>73.955650000000006</v>
      </c>
      <c r="G246">
        <v>95.126662999999994</v>
      </c>
      <c r="H246">
        <v>115.192429</v>
      </c>
      <c r="I246">
        <v>129.06636</v>
      </c>
      <c r="J246">
        <v>140.716995</v>
      </c>
      <c r="K246">
        <v>147.306015</v>
      </c>
      <c r="L246">
        <v>152.34046900000001</v>
      </c>
      <c r="M246">
        <v>156.239395</v>
      </c>
      <c r="N246">
        <v>159.975357</v>
      </c>
      <c r="O246">
        <v>163.19773900000001</v>
      </c>
      <c r="P246">
        <v>165.568085</v>
      </c>
      <c r="Q246">
        <v>167.91790800000001</v>
      </c>
      <c r="R246">
        <v>170.270218</v>
      </c>
      <c r="S246">
        <v>172.59960899999999</v>
      </c>
      <c r="T246">
        <v>174.98753400000001</v>
      </c>
      <c r="U246">
        <v>177.488541</v>
      </c>
      <c r="V246">
        <v>180.11563100000001</v>
      </c>
      <c r="W246">
        <v>182.86473100000001</v>
      </c>
      <c r="X246">
        <v>185.54518100000001</v>
      </c>
      <c r="Y246">
        <v>188.11949200000001</v>
      </c>
      <c r="Z246">
        <v>190.94824199999999</v>
      </c>
      <c r="AA246">
        <v>193.95942700000001</v>
      </c>
      <c r="AB246">
        <v>197.024719</v>
      </c>
      <c r="AC246">
        <v>200.15832499999999</v>
      </c>
      <c r="AD246">
        <v>203.33165</v>
      </c>
      <c r="AE246">
        <v>206.593491</v>
      </c>
      <c r="AF246">
        <v>209.972916</v>
      </c>
      <c r="AG246">
        <v>213.53128100000001</v>
      </c>
      <c r="AH246">
        <v>217.14962800000001</v>
      </c>
      <c r="AI246" s="32">
        <v>3.9E-2</v>
      </c>
    </row>
    <row r="247" spans="1:36">
      <c r="A247" t="s">
        <v>372</v>
      </c>
      <c r="B247" t="s">
        <v>3184</v>
      </c>
      <c r="C247" t="s">
        <v>3185</v>
      </c>
      <c r="D247" t="s">
        <v>271</v>
      </c>
      <c r="F247">
        <v>1451.1182859999999</v>
      </c>
      <c r="G247">
        <v>1448.4776609999999</v>
      </c>
      <c r="H247">
        <v>1460.338379</v>
      </c>
      <c r="I247">
        <v>1552.7242429999999</v>
      </c>
      <c r="J247">
        <v>1648.0225829999999</v>
      </c>
      <c r="K247">
        <v>1734.6660159999999</v>
      </c>
      <c r="L247">
        <v>1815.9964600000001</v>
      </c>
      <c r="M247">
        <v>1896.059448</v>
      </c>
      <c r="N247">
        <v>1974.168091</v>
      </c>
      <c r="O247">
        <v>2049.9370119999999</v>
      </c>
      <c r="P247">
        <v>2125.3466800000001</v>
      </c>
      <c r="Q247">
        <v>2198.2224120000001</v>
      </c>
      <c r="R247">
        <v>2269.7983399999998</v>
      </c>
      <c r="S247">
        <v>2340.0966800000001</v>
      </c>
      <c r="T247">
        <v>2409.6188959999999</v>
      </c>
      <c r="U247">
        <v>2477.8977049999999</v>
      </c>
      <c r="V247">
        <v>2545.1379390000002</v>
      </c>
      <c r="W247">
        <v>2612.1066890000002</v>
      </c>
      <c r="X247">
        <v>2678.4179690000001</v>
      </c>
      <c r="Y247">
        <v>2744.9497070000002</v>
      </c>
      <c r="Z247">
        <v>2813.2739259999998</v>
      </c>
      <c r="AA247">
        <v>2881.1601559999999</v>
      </c>
      <c r="AB247">
        <v>2947.9079590000001</v>
      </c>
      <c r="AC247">
        <v>3013.438721</v>
      </c>
      <c r="AD247">
        <v>3077.5346679999998</v>
      </c>
      <c r="AE247">
        <v>3140.7070309999999</v>
      </c>
      <c r="AF247">
        <v>3203.1733399999998</v>
      </c>
      <c r="AG247">
        <v>3264.3950199999999</v>
      </c>
      <c r="AH247">
        <v>3322.8706050000001</v>
      </c>
      <c r="AI247" s="32">
        <v>0.03</v>
      </c>
    </row>
    <row r="248" spans="1:36">
      <c r="A248" t="s">
        <v>2819</v>
      </c>
      <c r="B248" t="s">
        <v>3186</v>
      </c>
      <c r="C248" t="s">
        <v>3187</v>
      </c>
      <c r="D248" t="s">
        <v>271</v>
      </c>
      <c r="F248">
        <v>208.97879</v>
      </c>
      <c r="G248">
        <v>254.292068</v>
      </c>
      <c r="H248">
        <v>286.61102299999999</v>
      </c>
      <c r="I248">
        <v>309.37872299999998</v>
      </c>
      <c r="J248">
        <v>342.33682299999998</v>
      </c>
      <c r="K248">
        <v>370.96890300000001</v>
      </c>
      <c r="L248">
        <v>398.87280299999998</v>
      </c>
      <c r="M248">
        <v>428.155731</v>
      </c>
      <c r="N248">
        <v>457.75784299999998</v>
      </c>
      <c r="O248">
        <v>487.02401700000001</v>
      </c>
      <c r="P248">
        <v>515.97143600000004</v>
      </c>
      <c r="Q248">
        <v>544.28241000000003</v>
      </c>
      <c r="R248">
        <v>571.83215299999995</v>
      </c>
      <c r="S248">
        <v>598.52832000000001</v>
      </c>
      <c r="T248">
        <v>624.42962599999998</v>
      </c>
      <c r="U248">
        <v>650.14923099999999</v>
      </c>
      <c r="V248">
        <v>675.95190400000001</v>
      </c>
      <c r="W248">
        <v>702.09271200000001</v>
      </c>
      <c r="X248">
        <v>728.36053500000003</v>
      </c>
      <c r="Y248">
        <v>754.63989300000003</v>
      </c>
      <c r="Z248">
        <v>780.98950200000002</v>
      </c>
      <c r="AA248">
        <v>807.26147500000002</v>
      </c>
      <c r="AB248">
        <v>833.47289999999998</v>
      </c>
      <c r="AC248">
        <v>859.46899399999995</v>
      </c>
      <c r="AD248">
        <v>885.26336700000002</v>
      </c>
      <c r="AE248">
        <v>910.78649900000005</v>
      </c>
      <c r="AF248">
        <v>935.97699</v>
      </c>
      <c r="AG248">
        <v>960.82641599999999</v>
      </c>
      <c r="AH248">
        <v>985.28186000000005</v>
      </c>
      <c r="AI248" s="32">
        <v>5.7000000000000002E-2</v>
      </c>
    </row>
    <row r="249" spans="1:36">
      <c r="A249" t="s">
        <v>2822</v>
      </c>
      <c r="B249" t="s">
        <v>3188</v>
      </c>
      <c r="C249" t="s">
        <v>3189</v>
      </c>
      <c r="D249" t="s">
        <v>271</v>
      </c>
      <c r="F249">
        <v>867.03515600000003</v>
      </c>
      <c r="G249">
        <v>1072.595703</v>
      </c>
      <c r="H249">
        <v>1236.2861330000001</v>
      </c>
      <c r="I249">
        <v>1338.03772</v>
      </c>
      <c r="J249">
        <v>1461.0483400000001</v>
      </c>
      <c r="K249">
        <v>1545.8792719999999</v>
      </c>
      <c r="L249">
        <v>1622.678467</v>
      </c>
      <c r="M249">
        <v>1683.805298</v>
      </c>
      <c r="N249">
        <v>1743.7689210000001</v>
      </c>
      <c r="O249">
        <v>1802.757202</v>
      </c>
      <c r="P249">
        <v>1861.040039</v>
      </c>
      <c r="Q249">
        <v>1918.223389</v>
      </c>
      <c r="R249">
        <v>1974.3983149999999</v>
      </c>
      <c r="S249">
        <v>2029.987183</v>
      </c>
      <c r="T249">
        <v>2083.4384770000001</v>
      </c>
      <c r="U249">
        <v>2137.2441410000001</v>
      </c>
      <c r="V249">
        <v>2190.7312010000001</v>
      </c>
      <c r="W249">
        <v>2245.4086910000001</v>
      </c>
      <c r="X249">
        <v>2301.0671390000002</v>
      </c>
      <c r="Y249">
        <v>2356.5280760000001</v>
      </c>
      <c r="Z249">
        <v>2412.4572750000002</v>
      </c>
      <c r="AA249">
        <v>2468.8115229999999</v>
      </c>
      <c r="AB249">
        <v>2525.983154</v>
      </c>
      <c r="AC249">
        <v>2583.9116210000002</v>
      </c>
      <c r="AD249">
        <v>2641.3608399999998</v>
      </c>
      <c r="AE249">
        <v>2699.47876</v>
      </c>
      <c r="AF249">
        <v>2758.8125</v>
      </c>
      <c r="AG249">
        <v>2819.6669919999999</v>
      </c>
      <c r="AH249">
        <v>2881.930664</v>
      </c>
      <c r="AI249" s="32">
        <v>4.3999999999999997E-2</v>
      </c>
    </row>
    <row r="250" spans="1:36">
      <c r="A250" t="s">
        <v>2825</v>
      </c>
      <c r="B250" t="s">
        <v>3190</v>
      </c>
      <c r="C250" t="s">
        <v>3191</v>
      </c>
      <c r="D250" t="s">
        <v>271</v>
      </c>
      <c r="F250">
        <v>346.51025399999997</v>
      </c>
      <c r="G250">
        <v>460.98516799999999</v>
      </c>
      <c r="H250">
        <v>586.89025900000001</v>
      </c>
      <c r="I250">
        <v>680.533997</v>
      </c>
      <c r="J250">
        <v>748.53832999999997</v>
      </c>
      <c r="K250">
        <v>794.39892599999996</v>
      </c>
      <c r="L250">
        <v>837.76019299999996</v>
      </c>
      <c r="M250">
        <v>872.31732199999999</v>
      </c>
      <c r="N250">
        <v>907.20416299999999</v>
      </c>
      <c r="O250">
        <v>941.03716999999995</v>
      </c>
      <c r="P250">
        <v>973.77050799999995</v>
      </c>
      <c r="Q250">
        <v>1006.571594</v>
      </c>
      <c r="R250">
        <v>1039.2143550000001</v>
      </c>
      <c r="S250">
        <v>1072.2879640000001</v>
      </c>
      <c r="T250">
        <v>1105.6850589999999</v>
      </c>
      <c r="U250">
        <v>1138.0900879999999</v>
      </c>
      <c r="V250">
        <v>1171.398682</v>
      </c>
      <c r="W250">
        <v>1205.82251</v>
      </c>
      <c r="X250">
        <v>1241.3045649999999</v>
      </c>
      <c r="Y250">
        <v>1277.2060550000001</v>
      </c>
      <c r="Z250">
        <v>1314.159668</v>
      </c>
      <c r="AA250">
        <v>1352.1051030000001</v>
      </c>
      <c r="AB250">
        <v>1390.8477780000001</v>
      </c>
      <c r="AC250">
        <v>1431.080322</v>
      </c>
      <c r="AD250">
        <v>1472.3236079999999</v>
      </c>
      <c r="AE250">
        <v>1514.3946530000001</v>
      </c>
      <c r="AF250">
        <v>1557.846436</v>
      </c>
      <c r="AG250">
        <v>1603.0229489999999</v>
      </c>
      <c r="AH250">
        <v>1649.9516599999999</v>
      </c>
      <c r="AI250" s="32">
        <v>5.7000000000000002E-2</v>
      </c>
    </row>
    <row r="251" spans="1:36">
      <c r="A251" t="s">
        <v>366</v>
      </c>
      <c r="B251" t="s">
        <v>3192</v>
      </c>
      <c r="C251" t="s">
        <v>3193</v>
      </c>
      <c r="D251" t="s">
        <v>271</v>
      </c>
      <c r="F251">
        <v>238.01660200000001</v>
      </c>
      <c r="G251">
        <v>292.01559400000002</v>
      </c>
      <c r="H251">
        <v>342.62622099999999</v>
      </c>
      <c r="I251">
        <v>371.09878500000002</v>
      </c>
      <c r="J251">
        <v>397.24188199999998</v>
      </c>
      <c r="K251">
        <v>415.29754600000001</v>
      </c>
      <c r="L251">
        <v>430.12527499999999</v>
      </c>
      <c r="M251">
        <v>445.471924</v>
      </c>
      <c r="N251">
        <v>461.20977800000003</v>
      </c>
      <c r="O251">
        <v>477.47970600000002</v>
      </c>
      <c r="P251">
        <v>493.92965700000002</v>
      </c>
      <c r="Q251">
        <v>509.80444299999999</v>
      </c>
      <c r="R251">
        <v>525.89868200000001</v>
      </c>
      <c r="S251">
        <v>542.28320299999996</v>
      </c>
      <c r="T251">
        <v>559.28747599999997</v>
      </c>
      <c r="U251">
        <v>576.76782200000002</v>
      </c>
      <c r="V251">
        <v>594.41863999999998</v>
      </c>
      <c r="W251">
        <v>611.94549600000005</v>
      </c>
      <c r="X251">
        <v>629.67645300000004</v>
      </c>
      <c r="Y251">
        <v>648.33166500000004</v>
      </c>
      <c r="Z251">
        <v>667.59130900000002</v>
      </c>
      <c r="AA251">
        <v>686.76452600000005</v>
      </c>
      <c r="AB251">
        <v>705.953125</v>
      </c>
      <c r="AC251">
        <v>725.06225600000005</v>
      </c>
      <c r="AD251">
        <v>745.34143100000006</v>
      </c>
      <c r="AE251">
        <v>766.22436500000003</v>
      </c>
      <c r="AF251">
        <v>786.81048599999997</v>
      </c>
      <c r="AG251">
        <v>807.81488000000002</v>
      </c>
      <c r="AH251">
        <v>829.29736300000002</v>
      </c>
      <c r="AI251" s="32">
        <v>4.5999999999999999E-2</v>
      </c>
    </row>
    <row r="252" spans="1:36">
      <c r="A252" t="s">
        <v>2830</v>
      </c>
      <c r="B252" t="s">
        <v>3194</v>
      </c>
      <c r="C252" t="s">
        <v>3195</v>
      </c>
      <c r="D252" t="s">
        <v>271</v>
      </c>
      <c r="F252">
        <v>177.623413</v>
      </c>
      <c r="G252">
        <v>195.50058000000001</v>
      </c>
      <c r="H252">
        <v>207.707291</v>
      </c>
      <c r="I252">
        <v>217.55487099999999</v>
      </c>
      <c r="J252">
        <v>226.44786099999999</v>
      </c>
      <c r="K252">
        <v>232.75968900000001</v>
      </c>
      <c r="L252">
        <v>237.95294200000001</v>
      </c>
      <c r="M252">
        <v>242.19709800000001</v>
      </c>
      <c r="N252">
        <v>245.968491</v>
      </c>
      <c r="O252">
        <v>248.83398399999999</v>
      </c>
      <c r="P252">
        <v>251.384018</v>
      </c>
      <c r="Q252">
        <v>253.604691</v>
      </c>
      <c r="R252">
        <v>255.25396699999999</v>
      </c>
      <c r="S252">
        <v>256.37383999999997</v>
      </c>
      <c r="T252">
        <v>256.94958500000001</v>
      </c>
      <c r="U252">
        <v>257.154877</v>
      </c>
      <c r="V252">
        <v>257.03921500000001</v>
      </c>
      <c r="W252">
        <v>257.08990499999999</v>
      </c>
      <c r="X252">
        <v>256.81127900000001</v>
      </c>
      <c r="Y252">
        <v>256.21752900000001</v>
      </c>
      <c r="Z252">
        <v>255.38690199999999</v>
      </c>
      <c r="AA252">
        <v>254.49252300000001</v>
      </c>
      <c r="AB252">
        <v>253.54028299999999</v>
      </c>
      <c r="AC252">
        <v>252.629974</v>
      </c>
      <c r="AD252">
        <v>251.59161399999999</v>
      </c>
      <c r="AE252">
        <v>250.509827</v>
      </c>
      <c r="AF252">
        <v>249.387283</v>
      </c>
      <c r="AG252">
        <v>248.32836900000001</v>
      </c>
      <c r="AH252">
        <v>247.25846899999999</v>
      </c>
      <c r="AI252" s="32">
        <v>1.2E-2</v>
      </c>
    </row>
    <row r="253" spans="1:36">
      <c r="A253" t="s">
        <v>2833</v>
      </c>
      <c r="B253" t="s">
        <v>3196</v>
      </c>
      <c r="C253" t="s">
        <v>3197</v>
      </c>
      <c r="D253" t="s">
        <v>271</v>
      </c>
      <c r="F253">
        <v>150.97995</v>
      </c>
      <c r="G253">
        <v>189.41577100000001</v>
      </c>
      <c r="H253">
        <v>218.397324</v>
      </c>
      <c r="I253">
        <v>236.57075499999999</v>
      </c>
      <c r="J253">
        <v>251.664703</v>
      </c>
      <c r="K253">
        <v>261.595215</v>
      </c>
      <c r="L253">
        <v>269.52786300000002</v>
      </c>
      <c r="M253">
        <v>276.52914399999997</v>
      </c>
      <c r="N253">
        <v>283.311218</v>
      </c>
      <c r="O253">
        <v>289.19650300000001</v>
      </c>
      <c r="P253">
        <v>295.22125199999999</v>
      </c>
      <c r="Q253">
        <v>301.240814</v>
      </c>
      <c r="R253">
        <v>307.54827899999998</v>
      </c>
      <c r="S253">
        <v>314.18032799999997</v>
      </c>
      <c r="T253">
        <v>320.89300500000002</v>
      </c>
      <c r="U253">
        <v>328.12811299999998</v>
      </c>
      <c r="V253">
        <v>335.20141599999999</v>
      </c>
      <c r="W253">
        <v>342.67227200000002</v>
      </c>
      <c r="X253">
        <v>350.03781099999998</v>
      </c>
      <c r="Y253">
        <v>357.897919</v>
      </c>
      <c r="Z253">
        <v>365.842804</v>
      </c>
      <c r="AA253">
        <v>373.88610799999998</v>
      </c>
      <c r="AB253">
        <v>382.03723100000002</v>
      </c>
      <c r="AC253">
        <v>389.91238399999997</v>
      </c>
      <c r="AD253">
        <v>398.19494600000002</v>
      </c>
      <c r="AE253">
        <v>406.56213400000001</v>
      </c>
      <c r="AF253">
        <v>415.03152499999999</v>
      </c>
      <c r="AG253">
        <v>423.346497</v>
      </c>
      <c r="AH253">
        <v>431.970215</v>
      </c>
      <c r="AI253" s="32">
        <v>3.7999999999999999E-2</v>
      </c>
    </row>
    <row r="254" spans="1:36">
      <c r="A254" t="s">
        <v>114</v>
      </c>
      <c r="B254" t="s">
        <v>3198</v>
      </c>
      <c r="C254" t="s">
        <v>3199</v>
      </c>
      <c r="D254" t="s">
        <v>271</v>
      </c>
      <c r="F254">
        <v>9529.5566409999992</v>
      </c>
      <c r="G254">
        <v>10986.282227</v>
      </c>
      <c r="H254">
        <v>11967.020508</v>
      </c>
      <c r="I254">
        <v>12588.454102</v>
      </c>
      <c r="J254">
        <v>13240.217773</v>
      </c>
      <c r="K254">
        <v>13676.613281</v>
      </c>
      <c r="L254">
        <v>14066.682617</v>
      </c>
      <c r="M254">
        <v>14393.651367</v>
      </c>
      <c r="N254">
        <v>14706.369140999999</v>
      </c>
      <c r="O254">
        <v>15010.652344</v>
      </c>
      <c r="P254">
        <v>15316.361328000001</v>
      </c>
      <c r="Q254">
        <v>15605.654296999999</v>
      </c>
      <c r="R254">
        <v>15876.280273</v>
      </c>
      <c r="S254">
        <v>16141.133789</v>
      </c>
      <c r="T254">
        <v>16412.056640999999</v>
      </c>
      <c r="U254">
        <v>16690.138672000001</v>
      </c>
      <c r="V254">
        <v>16972.623047000001</v>
      </c>
      <c r="W254">
        <v>17265.216797000001</v>
      </c>
      <c r="X254">
        <v>17565.425781000002</v>
      </c>
      <c r="Y254">
        <v>17865.064452999999</v>
      </c>
      <c r="Z254">
        <v>18170.033202999999</v>
      </c>
      <c r="AA254">
        <v>18475.460938</v>
      </c>
      <c r="AB254">
        <v>18784.84375</v>
      </c>
      <c r="AC254">
        <v>19095.335938</v>
      </c>
      <c r="AD254">
        <v>19410.033202999999</v>
      </c>
      <c r="AE254">
        <v>19729.21875</v>
      </c>
      <c r="AF254">
        <v>20055.128906000002</v>
      </c>
      <c r="AG254">
        <v>20386.632812</v>
      </c>
      <c r="AH254">
        <v>20725.53125</v>
      </c>
      <c r="AI254" s="32">
        <v>2.8000000000000001E-2</v>
      </c>
    </row>
    <row r="255" spans="1:36">
      <c r="A255" t="s">
        <v>542</v>
      </c>
      <c r="B255" t="s">
        <v>543</v>
      </c>
      <c r="C255" t="s">
        <v>3200</v>
      </c>
      <c r="D255" t="s">
        <v>3201</v>
      </c>
      <c r="E255" t="s">
        <v>271</v>
      </c>
      <c r="G255">
        <v>22.421617999999999</v>
      </c>
      <c r="H255">
        <v>22.410634999999999</v>
      </c>
      <c r="I255">
        <v>22.401547999999998</v>
      </c>
      <c r="J255">
        <v>22.394031999999999</v>
      </c>
      <c r="K255">
        <v>22.387812</v>
      </c>
      <c r="L255">
        <v>22.382666</v>
      </c>
      <c r="M255">
        <v>22.378406999999999</v>
      </c>
      <c r="N255">
        <v>22.374884000000002</v>
      </c>
      <c r="O255">
        <v>22.371969</v>
      </c>
      <c r="P255">
        <v>22.369558000000001</v>
      </c>
      <c r="Q255">
        <v>22.367563000000001</v>
      </c>
      <c r="R255">
        <v>22.365911000000001</v>
      </c>
      <c r="S255">
        <v>22.364546000000001</v>
      </c>
      <c r="T255">
        <v>22.363416999999998</v>
      </c>
      <c r="U255">
        <v>22.362480000000001</v>
      </c>
      <c r="V255">
        <v>22.361708</v>
      </c>
      <c r="W255">
        <v>22.361066999999998</v>
      </c>
      <c r="X255">
        <v>22.360537999999998</v>
      </c>
      <c r="Y255">
        <v>22.360099999999999</v>
      </c>
      <c r="Z255">
        <v>22.359736999999999</v>
      </c>
      <c r="AA255">
        <v>22.359438000000001</v>
      </c>
      <c r="AB255">
        <v>22.359190000000002</v>
      </c>
      <c r="AC255">
        <v>22.358984</v>
      </c>
      <c r="AD255">
        <v>22.358813999999999</v>
      </c>
      <c r="AE255">
        <v>22.358673</v>
      </c>
      <c r="AF255">
        <v>22.358557000000001</v>
      </c>
      <c r="AG255">
        <v>22.358460999999998</v>
      </c>
      <c r="AH255">
        <v>22.358381000000001</v>
      </c>
      <c r="AI255">
        <v>22.358315000000001</v>
      </c>
      <c r="AJ255" s="32">
        <v>0</v>
      </c>
    </row>
    <row r="256" spans="1:36">
      <c r="A256" t="s">
        <v>544</v>
      </c>
      <c r="B256" t="s">
        <v>543</v>
      </c>
      <c r="C256" t="s">
        <v>3202</v>
      </c>
      <c r="D256" t="s">
        <v>3203</v>
      </c>
      <c r="E256" t="s">
        <v>271</v>
      </c>
      <c r="G256">
        <v>334.58492999999999</v>
      </c>
      <c r="H256">
        <v>336.67889400000001</v>
      </c>
      <c r="I256">
        <v>337.57522599999999</v>
      </c>
      <c r="J256">
        <v>338.34670999999997</v>
      </c>
      <c r="K256">
        <v>339.014679</v>
      </c>
      <c r="L256">
        <v>339.86090100000001</v>
      </c>
      <c r="M256">
        <v>340.826843</v>
      </c>
      <c r="N256">
        <v>341.81625400000001</v>
      </c>
      <c r="O256">
        <v>342.787781</v>
      </c>
      <c r="P256">
        <v>343.68756100000002</v>
      </c>
      <c r="Q256">
        <v>344.56802399999998</v>
      </c>
      <c r="R256">
        <v>345.41265900000002</v>
      </c>
      <c r="S256">
        <v>346.25213600000001</v>
      </c>
      <c r="T256">
        <v>347.118042</v>
      </c>
      <c r="U256">
        <v>348.09832799999998</v>
      </c>
      <c r="V256">
        <v>349.18218999999999</v>
      </c>
      <c r="W256">
        <v>350.30291699999998</v>
      </c>
      <c r="X256">
        <v>351.45941199999999</v>
      </c>
      <c r="Y256">
        <v>352.65063500000002</v>
      </c>
      <c r="Z256">
        <v>353.87274200000002</v>
      </c>
      <c r="AA256">
        <v>355.12023900000003</v>
      </c>
      <c r="AB256">
        <v>356.39163200000002</v>
      </c>
      <c r="AC256">
        <v>357.68722500000001</v>
      </c>
      <c r="AD256">
        <v>359.00518799999998</v>
      </c>
      <c r="AE256">
        <v>360.33642600000002</v>
      </c>
      <c r="AF256">
        <v>361.67889400000001</v>
      </c>
      <c r="AG256">
        <v>363.03057899999999</v>
      </c>
      <c r="AH256">
        <v>364.39047199999999</v>
      </c>
      <c r="AI256">
        <v>365.75665300000003</v>
      </c>
      <c r="AJ256" s="32">
        <v>3.0000000000000001E-3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G4409"/>
  <sheetViews>
    <sheetView topLeftCell="B1" workbookViewId="0">
      <selection activeCell="C192" sqref="C15:AF192"/>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1037</v>
      </c>
      <c r="B10" s="20" t="s">
        <v>1038</v>
      </c>
      <c r="AF10" s="37" t="s">
        <v>821</v>
      </c>
    </row>
    <row r="11" spans="1:32" ht="15" customHeight="1">
      <c r="B11" s="17"/>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1039</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A15" s="8" t="s">
        <v>1040</v>
      </c>
      <c r="B15" s="23" t="s">
        <v>121</v>
      </c>
      <c r="C15" s="43">
        <f>'AEO 2023 Table 47 Raw'!F6</f>
        <v>12.017455999999999</v>
      </c>
      <c r="D15" s="43">
        <f>'AEO 2023 Table 47 Raw'!G6</f>
        <v>10.142488999999999</v>
      </c>
      <c r="E15" s="43">
        <f>'AEO 2023 Table 47 Raw'!H6</f>
        <v>9.6291329999999995</v>
      </c>
      <c r="F15" s="43">
        <f>'AEO 2023 Table 47 Raw'!I6</f>
        <v>8.8153430000000004</v>
      </c>
      <c r="G15" s="43">
        <f>'AEO 2023 Table 47 Raw'!J6</f>
        <v>8.6369710000000008</v>
      </c>
      <c r="H15" s="43">
        <f>'AEO 2023 Table 47 Raw'!K6</f>
        <v>8.5386919999999993</v>
      </c>
      <c r="I15" s="43">
        <f>'AEO 2023 Table 47 Raw'!L6</f>
        <v>8.4677810000000004</v>
      </c>
      <c r="J15" s="43">
        <f>'AEO 2023 Table 47 Raw'!M6</f>
        <v>8.5231809999999992</v>
      </c>
      <c r="K15" s="43">
        <f>'AEO 2023 Table 47 Raw'!N6</f>
        <v>8.5248640000000009</v>
      </c>
      <c r="L15" s="43">
        <f>'AEO 2023 Table 47 Raw'!O6</f>
        <v>8.6209439999999997</v>
      </c>
      <c r="M15" s="43">
        <f>'AEO 2023 Table 47 Raw'!P6</f>
        <v>8.6936859999999996</v>
      </c>
      <c r="N15" s="43">
        <f>'AEO 2023 Table 47 Raw'!Q6</f>
        <v>8.7233520000000002</v>
      </c>
      <c r="O15" s="43">
        <f>'AEO 2023 Table 47 Raw'!R6</f>
        <v>8.768338</v>
      </c>
      <c r="P15" s="43">
        <f>'AEO 2023 Table 47 Raw'!S6</f>
        <v>8.8004990000000003</v>
      </c>
      <c r="Q15" s="43">
        <f>'AEO 2023 Table 47 Raw'!T6</f>
        <v>8.8639519999999994</v>
      </c>
      <c r="R15" s="43">
        <f>'AEO 2023 Table 47 Raw'!U6</f>
        <v>8.9274159999999991</v>
      </c>
      <c r="S15" s="43">
        <f>'AEO 2023 Table 47 Raw'!V6</f>
        <v>8.9745659999999994</v>
      </c>
      <c r="T15" s="43">
        <f>'AEO 2023 Table 47 Raw'!W6</f>
        <v>9.0225600000000004</v>
      </c>
      <c r="U15" s="43">
        <f>'AEO 2023 Table 47 Raw'!X6</f>
        <v>9.0468820000000001</v>
      </c>
      <c r="V15" s="43">
        <f>'AEO 2023 Table 47 Raw'!Y6</f>
        <v>9.1106800000000003</v>
      </c>
      <c r="W15" s="43">
        <f>'AEO 2023 Table 47 Raw'!Z6</f>
        <v>9.1524070000000002</v>
      </c>
      <c r="X15" s="43">
        <f>'AEO 2023 Table 47 Raw'!AA6</f>
        <v>9.2163819999999994</v>
      </c>
      <c r="Y15" s="43">
        <f>'AEO 2023 Table 47 Raw'!AB6</f>
        <v>9.2366349999999997</v>
      </c>
      <c r="Z15" s="43">
        <f>'AEO 2023 Table 47 Raw'!AC6</f>
        <v>9.2684709999999999</v>
      </c>
      <c r="AA15" s="43">
        <f>'AEO 2023 Table 47 Raw'!AD6</f>
        <v>9.2813680000000005</v>
      </c>
      <c r="AB15" s="43">
        <f>'AEO 2023 Table 47 Raw'!AE6</f>
        <v>9.3098810000000007</v>
      </c>
      <c r="AC15" s="43">
        <f>'AEO 2023 Table 47 Raw'!AF6</f>
        <v>9.3955520000000003</v>
      </c>
      <c r="AD15" s="43">
        <f>'AEO 2023 Table 47 Raw'!AG6</f>
        <v>9.359451</v>
      </c>
      <c r="AE15" s="43">
        <f>'AEO 2023 Table 47 Raw'!AH6</f>
        <v>9.3784320000000001</v>
      </c>
      <c r="AF15" s="47">
        <f>'AEO 2023 Table 47 Raw'!AI6</f>
        <v>-8.9999999999999993E-3</v>
      </c>
    </row>
    <row r="16" spans="1:32" ht="15" customHeight="1">
      <c r="AF16" s="48"/>
    </row>
    <row r="17" spans="1:32" ht="15" customHeight="1">
      <c r="B17" s="23" t="s">
        <v>120</v>
      </c>
      <c r="C17">
        <f>'AEO 2023 Table 47 Raw'!F8</f>
        <v>0.83399999999999996</v>
      </c>
      <c r="D17">
        <f>'AEO 2023 Table 47 Raw'!G8</f>
        <v>0.84161200000000003</v>
      </c>
      <c r="E17">
        <f>'AEO 2023 Table 47 Raw'!H8</f>
        <v>0.84922399999999998</v>
      </c>
      <c r="F17">
        <f>'AEO 2023 Table 47 Raw'!I8</f>
        <v>0.85819500000000004</v>
      </c>
      <c r="G17">
        <f>'AEO 2023 Table 47 Raw'!J8</f>
        <v>0.85914699999999999</v>
      </c>
      <c r="H17">
        <f>'AEO 2023 Table 47 Raw'!K8</f>
        <v>0.85999800000000004</v>
      </c>
      <c r="I17">
        <f>'AEO 2023 Table 47 Raw'!L8</f>
        <v>0.86075900000000005</v>
      </c>
      <c r="J17">
        <f>'AEO 2023 Table 47 Raw'!M8</f>
        <v>0.86144100000000001</v>
      </c>
      <c r="K17">
        <f>'AEO 2023 Table 47 Raw'!N8</f>
        <v>0.86205399999999999</v>
      </c>
      <c r="L17">
        <f>'AEO 2023 Table 47 Raw'!O8</f>
        <v>0.86260499999999996</v>
      </c>
      <c r="M17">
        <f>'AEO 2023 Table 47 Raw'!P8</f>
        <v>0.86310500000000001</v>
      </c>
      <c r="N17">
        <f>'AEO 2023 Table 47 Raw'!Q8</f>
        <v>0.86355800000000005</v>
      </c>
      <c r="O17">
        <f>'AEO 2023 Table 47 Raw'!R8</f>
        <v>0.86397199999999996</v>
      </c>
      <c r="P17">
        <f>'AEO 2023 Table 47 Raw'!S8</f>
        <v>0.86434999999999995</v>
      </c>
      <c r="Q17">
        <f>'AEO 2023 Table 47 Raw'!T8</f>
        <v>0.86469700000000005</v>
      </c>
      <c r="R17">
        <f>'AEO 2023 Table 47 Raw'!U8</f>
        <v>0.86501700000000004</v>
      </c>
      <c r="S17">
        <f>'AEO 2023 Table 47 Raw'!V8</f>
        <v>0.86531199999999997</v>
      </c>
      <c r="T17">
        <f>'AEO 2023 Table 47 Raw'!W8</f>
        <v>0.86558500000000005</v>
      </c>
      <c r="U17">
        <f>'AEO 2023 Table 47 Raw'!X8</f>
        <v>0.86587999999999998</v>
      </c>
      <c r="V17">
        <f>'AEO 2023 Table 47 Raw'!Y8</f>
        <v>0.86617599999999995</v>
      </c>
      <c r="W17">
        <f>'AEO 2023 Table 47 Raw'!Z8</f>
        <v>0.86647099999999999</v>
      </c>
      <c r="X17">
        <f>'AEO 2023 Table 47 Raw'!AA8</f>
        <v>0.86676699999999995</v>
      </c>
      <c r="Y17">
        <f>'AEO 2023 Table 47 Raw'!AB8</f>
        <v>0.867062</v>
      </c>
      <c r="Z17">
        <f>'AEO 2023 Table 47 Raw'!AC8</f>
        <v>0.86735799999999996</v>
      </c>
      <c r="AA17">
        <f>'AEO 2023 Table 47 Raw'!AD8</f>
        <v>0.86765400000000004</v>
      </c>
      <c r="AB17">
        <f>'AEO 2023 Table 47 Raw'!AE8</f>
        <v>0.86795</v>
      </c>
      <c r="AC17">
        <f>'AEO 2023 Table 47 Raw'!AF8</f>
        <v>0.86824599999999996</v>
      </c>
      <c r="AD17">
        <f>'AEO 2023 Table 47 Raw'!AG8</f>
        <v>0.86854200000000004</v>
      </c>
      <c r="AE17">
        <f>'AEO 2023 Table 47 Raw'!AH8</f>
        <v>0.868838</v>
      </c>
      <c r="AF17" s="48">
        <f>'AEO 2023 Table 47 Raw'!AI8</f>
        <v>1E-3</v>
      </c>
    </row>
    <row r="18" spans="1:32" ht="15" customHeight="1">
      <c r="A18" s="8" t="s">
        <v>1041</v>
      </c>
      <c r="B18" s="24" t="s">
        <v>1042</v>
      </c>
      <c r="C18" s="27">
        <f>'AEO 2023 Table 47 Raw'!F9</f>
        <v>0.75600000000000001</v>
      </c>
      <c r="D18" s="27">
        <f>'AEO 2023 Table 47 Raw'!G9</f>
        <v>0.77562600000000004</v>
      </c>
      <c r="E18" s="27">
        <f>'AEO 2023 Table 47 Raw'!H9</f>
        <v>0.79525100000000004</v>
      </c>
      <c r="F18" s="27">
        <f>'AEO 2023 Table 47 Raw'!I9</f>
        <v>0.81487699999999996</v>
      </c>
      <c r="G18" s="27">
        <f>'AEO 2023 Table 47 Raw'!J9</f>
        <v>0.81492500000000001</v>
      </c>
      <c r="H18" s="27">
        <f>'AEO 2023 Table 47 Raw'!K9</f>
        <v>0.81497399999999998</v>
      </c>
      <c r="I18" s="27">
        <f>'AEO 2023 Table 47 Raw'!L9</f>
        <v>0.81501900000000005</v>
      </c>
      <c r="J18" s="27">
        <f>'AEO 2023 Table 47 Raw'!M9</f>
        <v>0.81506400000000001</v>
      </c>
      <c r="K18" s="27">
        <f>'AEO 2023 Table 47 Raw'!N9</f>
        <v>0.81510800000000005</v>
      </c>
      <c r="L18" s="27">
        <f>'AEO 2023 Table 47 Raw'!O9</f>
        <v>0.81515000000000004</v>
      </c>
      <c r="M18" s="27">
        <f>'AEO 2023 Table 47 Raw'!P9</f>
        <v>0.81519399999999997</v>
      </c>
      <c r="N18" s="27">
        <f>'AEO 2023 Table 47 Raw'!Q9</f>
        <v>0.81523599999999996</v>
      </c>
      <c r="O18" s="27">
        <f>'AEO 2023 Table 47 Raw'!R9</f>
        <v>0.81527899999999998</v>
      </c>
      <c r="P18" s="27">
        <f>'AEO 2023 Table 47 Raw'!S9</f>
        <v>0.81532099999999996</v>
      </c>
      <c r="Q18" s="27">
        <f>'AEO 2023 Table 47 Raw'!T9</f>
        <v>0.81536399999999998</v>
      </c>
      <c r="R18" s="27">
        <f>'AEO 2023 Table 47 Raw'!U9</f>
        <v>0.81540500000000005</v>
      </c>
      <c r="S18" s="27">
        <f>'AEO 2023 Table 47 Raw'!V9</f>
        <v>0.81544499999999998</v>
      </c>
      <c r="T18" s="27">
        <f>'AEO 2023 Table 47 Raw'!W9</f>
        <v>0.81548399999999999</v>
      </c>
      <c r="U18" s="27">
        <f>'AEO 2023 Table 47 Raw'!X9</f>
        <v>0.81552400000000003</v>
      </c>
      <c r="V18" s="27">
        <f>'AEO 2023 Table 47 Raw'!Y9</f>
        <v>0.81556399999999996</v>
      </c>
      <c r="W18" s="27">
        <f>'AEO 2023 Table 47 Raw'!Z9</f>
        <v>0.815604</v>
      </c>
      <c r="X18" s="27">
        <f>'AEO 2023 Table 47 Raw'!AA9</f>
        <v>0.81564499999999995</v>
      </c>
      <c r="Y18" s="27">
        <f>'AEO 2023 Table 47 Raw'!AB9</f>
        <v>0.81568499999999999</v>
      </c>
      <c r="Z18" s="27">
        <f>'AEO 2023 Table 47 Raw'!AC9</f>
        <v>0.81572500000000003</v>
      </c>
      <c r="AA18" s="27">
        <f>'AEO 2023 Table 47 Raw'!AD9</f>
        <v>0.81576499999999996</v>
      </c>
      <c r="AB18" s="27">
        <f>'AEO 2023 Table 47 Raw'!AE9</f>
        <v>0.815805</v>
      </c>
      <c r="AC18" s="27">
        <f>'AEO 2023 Table 47 Raw'!AF9</f>
        <v>0.81584500000000004</v>
      </c>
      <c r="AD18" s="27">
        <f>'AEO 2023 Table 47 Raw'!AG9</f>
        <v>0.81588499999999997</v>
      </c>
      <c r="AE18" s="27">
        <f>'AEO 2023 Table 47 Raw'!AH9</f>
        <v>0.81592600000000004</v>
      </c>
      <c r="AF18" s="45">
        <f>'AEO 2023 Table 47 Raw'!AI9</f>
        <v>3.0000000000000001E-3</v>
      </c>
    </row>
    <row r="19" spans="1:32" ht="15" customHeight="1">
      <c r="A19" s="8" t="s">
        <v>1043</v>
      </c>
      <c r="B19" s="24" t="s">
        <v>1044</v>
      </c>
      <c r="C19" s="27">
        <f>'AEO 2023 Table 47 Raw'!F10</f>
        <v>0</v>
      </c>
      <c r="D19" s="27">
        <f>'AEO 2023 Table 47 Raw'!G10</f>
        <v>0</v>
      </c>
      <c r="E19" s="27">
        <f>'AEO 2023 Table 47 Raw'!H10</f>
        <v>0</v>
      </c>
      <c r="F19" s="27">
        <f>'AEO 2023 Table 47 Raw'!I10</f>
        <v>0</v>
      </c>
      <c r="G19" s="27">
        <f>'AEO 2023 Table 47 Raw'!J10</f>
        <v>0</v>
      </c>
      <c r="H19" s="27">
        <f>'AEO 2023 Table 47 Raw'!K10</f>
        <v>0</v>
      </c>
      <c r="I19" s="27">
        <f>'AEO 2023 Table 47 Raw'!L10</f>
        <v>0</v>
      </c>
      <c r="J19" s="27">
        <f>'AEO 2023 Table 47 Raw'!M10</f>
        <v>0</v>
      </c>
      <c r="K19" s="27">
        <f>'AEO 2023 Table 47 Raw'!N10</f>
        <v>0</v>
      </c>
      <c r="L19" s="27">
        <f>'AEO 2023 Table 47 Raw'!O10</f>
        <v>0</v>
      </c>
      <c r="M19" s="27">
        <f>'AEO 2023 Table 47 Raw'!P10</f>
        <v>0</v>
      </c>
      <c r="N19" s="27">
        <f>'AEO 2023 Table 47 Raw'!Q10</f>
        <v>0</v>
      </c>
      <c r="O19" s="27">
        <f>'AEO 2023 Table 47 Raw'!R10</f>
        <v>0</v>
      </c>
      <c r="P19" s="27">
        <f>'AEO 2023 Table 47 Raw'!S10</f>
        <v>0</v>
      </c>
      <c r="Q19" s="27">
        <f>'AEO 2023 Table 47 Raw'!T10</f>
        <v>0</v>
      </c>
      <c r="R19" s="27">
        <f>'AEO 2023 Table 47 Raw'!U10</f>
        <v>0</v>
      </c>
      <c r="S19" s="27">
        <f>'AEO 2023 Table 47 Raw'!V10</f>
        <v>0</v>
      </c>
      <c r="T19" s="27">
        <f>'AEO 2023 Table 47 Raw'!W10</f>
        <v>0</v>
      </c>
      <c r="U19" s="27">
        <f>'AEO 2023 Table 47 Raw'!X10</f>
        <v>0</v>
      </c>
      <c r="V19" s="27">
        <f>'AEO 2023 Table 47 Raw'!Y10</f>
        <v>0</v>
      </c>
      <c r="W19" s="27">
        <f>'AEO 2023 Table 47 Raw'!Z10</f>
        <v>0</v>
      </c>
      <c r="X19" s="27">
        <f>'AEO 2023 Table 47 Raw'!AA10</f>
        <v>0</v>
      </c>
      <c r="Y19" s="27">
        <f>'AEO 2023 Table 47 Raw'!AB10</f>
        <v>0</v>
      </c>
      <c r="Z19" s="27">
        <f>'AEO 2023 Table 47 Raw'!AC10</f>
        <v>0</v>
      </c>
      <c r="AA19" s="27">
        <f>'AEO 2023 Table 47 Raw'!AD10</f>
        <v>0</v>
      </c>
      <c r="AB19" s="27">
        <f>'AEO 2023 Table 47 Raw'!AE10</f>
        <v>0</v>
      </c>
      <c r="AC19" s="27">
        <f>'AEO 2023 Table 47 Raw'!AF10</f>
        <v>0</v>
      </c>
      <c r="AD19" s="27">
        <f>'AEO 2023 Table 47 Raw'!AG10</f>
        <v>0</v>
      </c>
      <c r="AE19" s="27">
        <f>'AEO 2023 Table 47 Raw'!AH10</f>
        <v>0</v>
      </c>
      <c r="AF19" s="45">
        <f>'AEO 2023 Table 47 Raw'!AI10</f>
        <v>0</v>
      </c>
    </row>
    <row r="20" spans="1:32" ht="15" customHeight="1">
      <c r="A20" s="8" t="s">
        <v>1045</v>
      </c>
      <c r="B20" s="24" t="s">
        <v>1046</v>
      </c>
      <c r="C20" s="27">
        <f>'AEO 2023 Table 47 Raw'!F11</f>
        <v>0</v>
      </c>
      <c r="D20" s="27">
        <f>'AEO 2023 Table 47 Raw'!G11</f>
        <v>0</v>
      </c>
      <c r="E20" s="27">
        <f>'AEO 2023 Table 47 Raw'!H11</f>
        <v>0</v>
      </c>
      <c r="F20" s="27">
        <f>'AEO 2023 Table 47 Raw'!I11</f>
        <v>0</v>
      </c>
      <c r="G20" s="27">
        <f>'AEO 2023 Table 47 Raw'!J11</f>
        <v>0</v>
      </c>
      <c r="H20" s="27">
        <f>'AEO 2023 Table 47 Raw'!K11</f>
        <v>0</v>
      </c>
      <c r="I20" s="27">
        <f>'AEO 2023 Table 47 Raw'!L11</f>
        <v>0</v>
      </c>
      <c r="J20" s="27">
        <f>'AEO 2023 Table 47 Raw'!M11</f>
        <v>0</v>
      </c>
      <c r="K20" s="27">
        <f>'AEO 2023 Table 47 Raw'!N11</f>
        <v>0</v>
      </c>
      <c r="L20" s="27">
        <f>'AEO 2023 Table 47 Raw'!O11</f>
        <v>0</v>
      </c>
      <c r="M20" s="27">
        <f>'AEO 2023 Table 47 Raw'!P11</f>
        <v>0</v>
      </c>
      <c r="N20" s="27">
        <f>'AEO 2023 Table 47 Raw'!Q11</f>
        <v>0</v>
      </c>
      <c r="O20" s="27">
        <f>'AEO 2023 Table 47 Raw'!R11</f>
        <v>0</v>
      </c>
      <c r="P20" s="27">
        <f>'AEO 2023 Table 47 Raw'!S11</f>
        <v>0</v>
      </c>
      <c r="Q20" s="27">
        <f>'AEO 2023 Table 47 Raw'!T11</f>
        <v>0</v>
      </c>
      <c r="R20" s="27">
        <f>'AEO 2023 Table 47 Raw'!U11</f>
        <v>0</v>
      </c>
      <c r="S20" s="27">
        <f>'AEO 2023 Table 47 Raw'!V11</f>
        <v>0</v>
      </c>
      <c r="T20" s="27">
        <f>'AEO 2023 Table 47 Raw'!W11</f>
        <v>0</v>
      </c>
      <c r="U20" s="27">
        <f>'AEO 2023 Table 47 Raw'!X11</f>
        <v>0</v>
      </c>
      <c r="V20" s="27">
        <f>'AEO 2023 Table 47 Raw'!Y11</f>
        <v>0</v>
      </c>
      <c r="W20" s="27">
        <f>'AEO 2023 Table 47 Raw'!Z11</f>
        <v>0</v>
      </c>
      <c r="X20" s="27">
        <f>'AEO 2023 Table 47 Raw'!AA11</f>
        <v>0</v>
      </c>
      <c r="Y20" s="27">
        <f>'AEO 2023 Table 47 Raw'!AB11</f>
        <v>0</v>
      </c>
      <c r="Z20" s="27">
        <f>'AEO 2023 Table 47 Raw'!AC11</f>
        <v>0</v>
      </c>
      <c r="AA20" s="27">
        <f>'AEO 2023 Table 47 Raw'!AD11</f>
        <v>0</v>
      </c>
      <c r="AB20" s="27">
        <f>'AEO 2023 Table 47 Raw'!AE11</f>
        <v>0</v>
      </c>
      <c r="AC20" s="27">
        <f>'AEO 2023 Table 47 Raw'!AF11</f>
        <v>0</v>
      </c>
      <c r="AD20" s="27">
        <f>'AEO 2023 Table 47 Raw'!AG11</f>
        <v>0</v>
      </c>
      <c r="AE20" s="27">
        <f>'AEO 2023 Table 47 Raw'!AH11</f>
        <v>0</v>
      </c>
      <c r="AF20" s="45">
        <f>'AEO 2023 Table 47 Raw'!AI11</f>
        <v>0</v>
      </c>
    </row>
    <row r="21" spans="1:32" ht="15" customHeight="1">
      <c r="AF21" s="48"/>
    </row>
    <row r="22" spans="1:32" ht="15" customHeight="1">
      <c r="B22" s="23" t="s">
        <v>119</v>
      </c>
      <c r="AF22" s="48"/>
    </row>
    <row r="23" spans="1:32" ht="15" customHeight="1">
      <c r="A23" s="8" t="s">
        <v>1047</v>
      </c>
      <c r="B23" s="24" t="s">
        <v>1048</v>
      </c>
      <c r="C23" s="28">
        <f>'AEO 2023 Table 47 Raw'!F12</f>
        <v>333.07171599999998</v>
      </c>
      <c r="D23" s="28">
        <f>'AEO 2023 Table 47 Raw'!G12</f>
        <v>334.15060399999999</v>
      </c>
      <c r="E23" s="28">
        <f>'AEO 2023 Table 47 Raw'!H12</f>
        <v>335.301514</v>
      </c>
      <c r="F23" s="28">
        <f>'AEO 2023 Table 47 Raw'!I12</f>
        <v>336.492188</v>
      </c>
      <c r="G23" s="28">
        <f>'AEO 2023 Table 47 Raw'!J12</f>
        <v>337.68255599999998</v>
      </c>
      <c r="H23" s="28">
        <f>'AEO 2023 Table 47 Raw'!K12</f>
        <v>338.87805200000003</v>
      </c>
      <c r="I23" s="28">
        <f>'AEO 2023 Table 47 Raw'!L12</f>
        <v>340.07302900000002</v>
      </c>
      <c r="J23" s="28">
        <f>'AEO 2023 Table 47 Raw'!M12</f>
        <v>341.25787400000002</v>
      </c>
      <c r="K23" s="28">
        <f>'AEO 2023 Table 47 Raw'!N12</f>
        <v>342.43310500000001</v>
      </c>
      <c r="L23" s="28">
        <f>'AEO 2023 Table 47 Raw'!O12</f>
        <v>343.56900000000002</v>
      </c>
      <c r="M23" s="28">
        <f>'AEO 2023 Table 47 Raw'!P12</f>
        <v>344.657715</v>
      </c>
      <c r="N23" s="28">
        <f>'AEO 2023 Table 47 Raw'!Q12</f>
        <v>345.69821200000001</v>
      </c>
      <c r="O23" s="28">
        <f>'AEO 2023 Table 47 Raw'!R12</f>
        <v>346.68133499999999</v>
      </c>
      <c r="P23" s="28">
        <f>'AEO 2023 Table 47 Raw'!S12</f>
        <v>347.60263099999997</v>
      </c>
      <c r="Q23" s="28">
        <f>'AEO 2023 Table 47 Raw'!T12</f>
        <v>348.45822099999998</v>
      </c>
      <c r="R23" s="28">
        <f>'AEO 2023 Table 47 Raw'!U12</f>
        <v>349.248199</v>
      </c>
      <c r="S23" s="28">
        <f>'AEO 2023 Table 47 Raw'!V12</f>
        <v>349.97842400000002</v>
      </c>
      <c r="T23" s="28">
        <f>'AEO 2023 Table 47 Raw'!W12</f>
        <v>350.65200800000002</v>
      </c>
      <c r="U23" s="28">
        <f>'AEO 2023 Table 47 Raw'!X12</f>
        <v>351.27362099999999</v>
      </c>
      <c r="V23" s="28">
        <f>'AEO 2023 Table 47 Raw'!Y12</f>
        <v>351.850616</v>
      </c>
      <c r="W23" s="28">
        <f>'AEO 2023 Table 47 Raw'!Z12</f>
        <v>352.390625</v>
      </c>
      <c r="X23" s="28">
        <f>'AEO 2023 Table 47 Raw'!AA12</f>
        <v>352.89798000000002</v>
      </c>
      <c r="Y23" s="28">
        <f>'AEO 2023 Table 47 Raw'!AB12</f>
        <v>353.37573200000003</v>
      </c>
      <c r="Z23" s="28">
        <f>'AEO 2023 Table 47 Raw'!AC12</f>
        <v>353.82507299999997</v>
      </c>
      <c r="AA23" s="28">
        <f>'AEO 2023 Table 47 Raw'!AD12</f>
        <v>354.24816900000002</v>
      </c>
      <c r="AB23" s="28">
        <f>'AEO 2023 Table 47 Raw'!AE12</f>
        <v>354.651794</v>
      </c>
      <c r="AC23" s="28">
        <f>'AEO 2023 Table 47 Raw'!AF12</f>
        <v>355.03872699999999</v>
      </c>
      <c r="AD23" s="28">
        <f>'AEO 2023 Table 47 Raw'!AG12</f>
        <v>355.40960699999999</v>
      </c>
      <c r="AE23" s="28">
        <f>'AEO 2023 Table 47 Raw'!AH12</f>
        <v>355.767944</v>
      </c>
      <c r="AF23" s="45">
        <f>'AEO 2023 Table 47 Raw'!AI12</f>
        <v>2E-3</v>
      </c>
    </row>
    <row r="24" spans="1:32" ht="15" customHeight="1">
      <c r="A24" s="8" t="s">
        <v>1049</v>
      </c>
      <c r="B24" s="24" t="s">
        <v>1050</v>
      </c>
      <c r="C24" s="28">
        <f>'AEO 2023 Table 47 Raw'!F13</f>
        <v>38.694321000000002</v>
      </c>
      <c r="D24" s="28">
        <f>'AEO 2023 Table 47 Raw'!G13</f>
        <v>39.102600000000002</v>
      </c>
      <c r="E24" s="28">
        <f>'AEO 2023 Table 47 Raw'!H13</f>
        <v>39.509079</v>
      </c>
      <c r="F24" s="28">
        <f>'AEO 2023 Table 47 Raw'!I13</f>
        <v>39.913521000000003</v>
      </c>
      <c r="G24" s="28">
        <f>'AEO 2023 Table 47 Raw'!J13</f>
        <v>40.315201000000002</v>
      </c>
      <c r="H24" s="28">
        <f>'AEO 2023 Table 47 Raw'!K13</f>
        <v>40.713901999999997</v>
      </c>
      <c r="I24" s="28">
        <f>'AEO 2023 Table 47 Raw'!L13</f>
        <v>41.109200000000001</v>
      </c>
      <c r="J24" s="28">
        <f>'AEO 2023 Table 47 Raw'!M13</f>
        <v>41.500670999999997</v>
      </c>
      <c r="K24" s="28">
        <f>'AEO 2023 Table 47 Raw'!N13</f>
        <v>41.888100000000001</v>
      </c>
      <c r="L24" s="28">
        <f>'AEO 2023 Table 47 Raw'!O13</f>
        <v>42.271000000000001</v>
      </c>
      <c r="M24" s="28">
        <f>'AEO 2023 Table 47 Raw'!P13</f>
        <v>42.649299999999997</v>
      </c>
      <c r="N24" s="28">
        <f>'AEO 2023 Table 47 Raw'!Q13</f>
        <v>43.022799999999997</v>
      </c>
      <c r="O24" s="28">
        <f>'AEO 2023 Table 47 Raw'!R13</f>
        <v>43.391499000000003</v>
      </c>
      <c r="P24" s="28">
        <f>'AEO 2023 Table 47 Raw'!S13</f>
        <v>43.755501000000002</v>
      </c>
      <c r="Q24" s="28">
        <f>'AEO 2023 Table 47 Raw'!T13</f>
        <v>44.114730999999999</v>
      </c>
      <c r="R24" s="28">
        <f>'AEO 2023 Table 47 Raw'!U13</f>
        <v>44.469397999999998</v>
      </c>
      <c r="S24" s="28">
        <f>'AEO 2023 Table 47 Raw'!V13</f>
        <v>44.819481000000003</v>
      </c>
      <c r="T24" s="28">
        <f>'AEO 2023 Table 47 Raw'!W13</f>
        <v>45.165298</v>
      </c>
      <c r="U24" s="28">
        <f>'AEO 2023 Table 47 Raw'!X13</f>
        <v>45.506802</v>
      </c>
      <c r="V24" s="28">
        <f>'AEO 2023 Table 47 Raw'!Y13</f>
        <v>45.843879999999999</v>
      </c>
      <c r="W24" s="28">
        <f>'AEO 2023 Table 47 Raw'!Z13</f>
        <v>46.176898999999999</v>
      </c>
      <c r="X24" s="28">
        <f>'AEO 2023 Table 47 Raw'!AA13</f>
        <v>46.505600000000001</v>
      </c>
      <c r="Y24" s="28">
        <f>'AEO 2023 Table 47 Raw'!AB13</f>
        <v>46.831772000000001</v>
      </c>
      <c r="Z24" s="28">
        <f>'AEO 2023 Table 47 Raw'!AC13</f>
        <v>47.156199999999998</v>
      </c>
      <c r="AA24" s="28">
        <f>'AEO 2023 Table 47 Raw'!AD13</f>
        <v>47.479069000000003</v>
      </c>
      <c r="AB24" s="28">
        <f>'AEO 2023 Table 47 Raw'!AE13</f>
        <v>47.800800000000002</v>
      </c>
      <c r="AC24" s="28">
        <f>'AEO 2023 Table 47 Raw'!AF13</f>
        <v>48.121670000000002</v>
      </c>
      <c r="AD24" s="28">
        <f>'AEO 2023 Table 47 Raw'!AG13</f>
        <v>48.442321999999997</v>
      </c>
      <c r="AE24" s="28">
        <f>'AEO 2023 Table 47 Raw'!AH13</f>
        <v>48.763081</v>
      </c>
      <c r="AF24" s="45">
        <f>'AEO 2023 Table 47 Raw'!AI13</f>
        <v>8.0000000000000002E-3</v>
      </c>
    </row>
    <row r="25" spans="1:32" ht="15" customHeight="1">
      <c r="AF25" s="48"/>
    </row>
    <row r="26" spans="1:32" ht="15" customHeight="1">
      <c r="B26" s="23" t="s">
        <v>118</v>
      </c>
      <c r="AF26" s="48"/>
    </row>
    <row r="27" spans="1:32" ht="15" customHeight="1">
      <c r="B27" s="23" t="s">
        <v>1051</v>
      </c>
      <c r="AF27" s="48"/>
    </row>
    <row r="28" spans="1:32" ht="15" customHeight="1">
      <c r="A28" s="8" t="s">
        <v>1052</v>
      </c>
      <c r="B28" s="24" t="s">
        <v>1053</v>
      </c>
      <c r="C28" s="25">
        <f>'AEO 2023 Table 47 Raw'!F16</f>
        <v>125.59050000000001</v>
      </c>
      <c r="D28" s="25">
        <f>'AEO 2023 Table 47 Raw'!G16</f>
        <v>125.10549899999999</v>
      </c>
      <c r="E28" s="25">
        <f>'AEO 2023 Table 47 Raw'!H16</f>
        <v>124.587502</v>
      </c>
      <c r="F28" s="25">
        <f>'AEO 2023 Table 47 Raw'!I16</f>
        <v>124.038498</v>
      </c>
      <c r="G28" s="25">
        <f>'AEO 2023 Table 47 Raw'!J16</f>
        <v>123.461304</v>
      </c>
      <c r="H28" s="25">
        <f>'AEO 2023 Table 47 Raw'!K16</f>
        <v>122.858299</v>
      </c>
      <c r="I28" s="25">
        <f>'AEO 2023 Table 47 Raw'!L16</f>
        <v>122.231796</v>
      </c>
      <c r="J28" s="25">
        <f>'AEO 2023 Table 47 Raw'!M16</f>
        <v>121.584999</v>
      </c>
      <c r="K28" s="25">
        <f>'AEO 2023 Table 47 Raw'!N16</f>
        <v>120.91950199999999</v>
      </c>
      <c r="L28" s="25">
        <f>'AEO 2023 Table 47 Raw'!O16</f>
        <v>120.237801</v>
      </c>
      <c r="M28" s="25">
        <f>'AEO 2023 Table 47 Raw'!P16</f>
        <v>119.54180100000001</v>
      </c>
      <c r="N28" s="25">
        <f>'AEO 2023 Table 47 Raw'!Q16</f>
        <v>118.832497</v>
      </c>
      <c r="O28" s="25">
        <f>'AEO 2023 Table 47 Raw'!R16</f>
        <v>118.113297</v>
      </c>
      <c r="P28" s="25">
        <f>'AEO 2023 Table 47 Raw'!S16</f>
        <v>117.385002</v>
      </c>
      <c r="Q28" s="25">
        <f>'AEO 2023 Table 47 Raw'!T16</f>
        <v>116.648499</v>
      </c>
      <c r="R28" s="25">
        <f>'AEO 2023 Table 47 Raw'!U16</f>
        <v>115.9058</v>
      </c>
      <c r="S28" s="25">
        <f>'AEO 2023 Table 47 Raw'!V16</f>
        <v>115.157799</v>
      </c>
      <c r="T28" s="25">
        <f>'AEO 2023 Table 47 Raw'!W16</f>
        <v>114.4058</v>
      </c>
      <c r="U28" s="25">
        <f>'AEO 2023 Table 47 Raw'!X16</f>
        <v>113.650497</v>
      </c>
      <c r="V28" s="25">
        <f>'AEO 2023 Table 47 Raw'!Y16</f>
        <v>112.893997</v>
      </c>
      <c r="W28" s="25">
        <f>'AEO 2023 Table 47 Raw'!Z16</f>
        <v>112.136803</v>
      </c>
      <c r="X28" s="25">
        <f>'AEO 2023 Table 47 Raw'!AA16</f>
        <v>111.37979900000001</v>
      </c>
      <c r="Y28" s="25">
        <f>'AEO 2023 Table 47 Raw'!AB16</f>
        <v>110.624802</v>
      </c>
      <c r="Z28" s="25">
        <f>'AEO 2023 Table 47 Raw'!AC16</f>
        <v>109.871002</v>
      </c>
      <c r="AA28" s="25">
        <f>'AEO 2023 Table 47 Raw'!AD16</f>
        <v>109.120003</v>
      </c>
      <c r="AB28" s="25">
        <f>'AEO 2023 Table 47 Raw'!AE16</f>
        <v>108.371803</v>
      </c>
      <c r="AC28" s="25">
        <f>'AEO 2023 Table 47 Raw'!AF16</f>
        <v>107.62599899999999</v>
      </c>
      <c r="AD28" s="25">
        <f>'AEO 2023 Table 47 Raw'!AG16</f>
        <v>106.882301</v>
      </c>
      <c r="AE28" s="25">
        <f>'AEO 2023 Table 47 Raw'!AH16</f>
        <v>106.140297</v>
      </c>
      <c r="AF28" s="45">
        <f>'AEO 2023 Table 47 Raw'!AI16</f>
        <v>-6.0000000000000001E-3</v>
      </c>
    </row>
    <row r="29" spans="1:32" ht="15" customHeight="1">
      <c r="A29" s="8" t="s">
        <v>1054</v>
      </c>
      <c r="B29" s="24" t="s">
        <v>1055</v>
      </c>
      <c r="C29" s="25">
        <f>'AEO 2023 Table 47 Raw'!F17</f>
        <v>31.123239999999999</v>
      </c>
      <c r="D29" s="25">
        <f>'AEO 2023 Table 47 Raw'!G17</f>
        <v>31.552336</v>
      </c>
      <c r="E29" s="25">
        <f>'AEO 2023 Table 47 Raw'!H17</f>
        <v>31.987663000000001</v>
      </c>
      <c r="F29" s="25">
        <f>'AEO 2023 Table 47 Raw'!I17</f>
        <v>32.409657000000003</v>
      </c>
      <c r="G29" s="25">
        <f>'AEO 2023 Table 47 Raw'!J17</f>
        <v>32.829383999999997</v>
      </c>
      <c r="H29" s="25">
        <f>'AEO 2023 Table 47 Raw'!K17</f>
        <v>33.245941000000002</v>
      </c>
      <c r="I29" s="25">
        <f>'AEO 2023 Table 47 Raw'!L17</f>
        <v>33.658962000000002</v>
      </c>
      <c r="J29" s="25">
        <f>'AEO 2023 Table 47 Raw'!M17</f>
        <v>34.068351999999997</v>
      </c>
      <c r="K29" s="25">
        <f>'AEO 2023 Table 47 Raw'!N17</f>
        <v>34.474316000000002</v>
      </c>
      <c r="L29" s="25">
        <f>'AEO 2023 Table 47 Raw'!O17</f>
        <v>34.877040999999998</v>
      </c>
      <c r="M29" s="25">
        <f>'AEO 2023 Table 47 Raw'!P17</f>
        <v>35.276363000000003</v>
      </c>
      <c r="N29" s="25">
        <f>'AEO 2023 Table 47 Raw'!Q17</f>
        <v>35.672787</v>
      </c>
      <c r="O29" s="25">
        <f>'AEO 2023 Table 47 Raw'!R17</f>
        <v>36.066764999999997</v>
      </c>
      <c r="P29" s="25">
        <f>'AEO 2023 Table 47 Raw'!S17</f>
        <v>36.458548999999998</v>
      </c>
      <c r="Q29" s="25">
        <f>'AEO 2023 Table 47 Raw'!T17</f>
        <v>36.848582999999998</v>
      </c>
      <c r="R29" s="25">
        <f>'AEO 2023 Table 47 Raw'!U17</f>
        <v>37.237124999999999</v>
      </c>
      <c r="S29" s="25">
        <f>'AEO 2023 Table 47 Raw'!V17</f>
        <v>37.624454</v>
      </c>
      <c r="T29" s="25">
        <f>'AEO 2023 Table 47 Raw'!W17</f>
        <v>38.010421999999998</v>
      </c>
      <c r="U29" s="25">
        <f>'AEO 2023 Table 47 Raw'!X17</f>
        <v>38.394981000000001</v>
      </c>
      <c r="V29" s="25">
        <f>'AEO 2023 Table 47 Raw'!Y17</f>
        <v>38.777881999999998</v>
      </c>
      <c r="W29" s="25">
        <f>'AEO 2023 Table 47 Raw'!Z17</f>
        <v>39.158962000000002</v>
      </c>
      <c r="X29" s="25">
        <f>'AEO 2023 Table 47 Raw'!AA17</f>
        <v>39.537841999999998</v>
      </c>
      <c r="Y29" s="25">
        <f>'AEO 2023 Table 47 Raw'!AB17</f>
        <v>39.914402000000003</v>
      </c>
      <c r="Z29" s="25">
        <f>'AEO 2023 Table 47 Raw'!AC17</f>
        <v>40.288212000000001</v>
      </c>
      <c r="AA29" s="25">
        <f>'AEO 2023 Table 47 Raw'!AD17</f>
        <v>40.659004000000003</v>
      </c>
      <c r="AB29" s="25">
        <f>'AEO 2023 Table 47 Raw'!AE17</f>
        <v>41.026546000000003</v>
      </c>
      <c r="AC29" s="25">
        <f>'AEO 2023 Table 47 Raw'!AF17</f>
        <v>41.390678000000001</v>
      </c>
      <c r="AD29" s="25">
        <f>'AEO 2023 Table 47 Raw'!AG17</f>
        <v>41.751362</v>
      </c>
      <c r="AE29" s="25">
        <f>'AEO 2023 Table 47 Raw'!AH17</f>
        <v>42.10857</v>
      </c>
      <c r="AF29" s="45">
        <f>'AEO 2023 Table 47 Raw'!AI17</f>
        <v>1.0999999999999999E-2</v>
      </c>
    </row>
    <row r="30" spans="1:32" ht="15" customHeight="1">
      <c r="A30" s="8" t="s">
        <v>1056</v>
      </c>
      <c r="B30" s="24" t="s">
        <v>1057</v>
      </c>
      <c r="C30" s="25">
        <f>'AEO 2023 Table 47 Raw'!F18</f>
        <v>51.338450999999999</v>
      </c>
      <c r="D30" s="25">
        <f>'AEO 2023 Table 47 Raw'!G18</f>
        <v>51.348171000000001</v>
      </c>
      <c r="E30" s="25">
        <f>'AEO 2023 Table 47 Raw'!H18</f>
        <v>51.347050000000003</v>
      </c>
      <c r="F30" s="25">
        <f>'AEO 2023 Table 47 Raw'!I18</f>
        <v>51.337631000000002</v>
      </c>
      <c r="G30" s="25">
        <f>'AEO 2023 Table 47 Raw'!J18</f>
        <v>51.319881000000002</v>
      </c>
      <c r="H30" s="25">
        <f>'AEO 2023 Table 47 Raw'!K18</f>
        <v>51.29213</v>
      </c>
      <c r="I30" s="25">
        <f>'AEO 2023 Table 47 Raw'!L18</f>
        <v>51.253830000000001</v>
      </c>
      <c r="J30" s="25">
        <f>'AEO 2023 Table 47 Raw'!M18</f>
        <v>51.20438</v>
      </c>
      <c r="K30" s="25">
        <f>'AEO 2023 Table 47 Raw'!N18</f>
        <v>51.143799000000001</v>
      </c>
      <c r="L30" s="25">
        <f>'AEO 2023 Table 47 Raw'!O18</f>
        <v>51.07423</v>
      </c>
      <c r="M30" s="25">
        <f>'AEO 2023 Table 47 Raw'!P18</f>
        <v>50.995398999999999</v>
      </c>
      <c r="N30" s="25">
        <f>'AEO 2023 Table 47 Raw'!Q18</f>
        <v>50.903751</v>
      </c>
      <c r="O30" s="25">
        <f>'AEO 2023 Table 47 Raw'!R18</f>
        <v>50.795448</v>
      </c>
      <c r="P30" s="25">
        <f>'AEO 2023 Table 47 Raw'!S18</f>
        <v>50.667171000000003</v>
      </c>
      <c r="Q30" s="25">
        <f>'AEO 2023 Table 47 Raw'!T18</f>
        <v>50.518929</v>
      </c>
      <c r="R30" s="25">
        <f>'AEO 2023 Table 47 Raw'!U18</f>
        <v>50.352901000000003</v>
      </c>
      <c r="S30" s="25">
        <f>'AEO 2023 Table 47 Raw'!V18</f>
        <v>50.169829999999997</v>
      </c>
      <c r="T30" s="25">
        <f>'AEO 2023 Table 47 Raw'!W18</f>
        <v>49.970500999999999</v>
      </c>
      <c r="U30" s="25">
        <f>'AEO 2023 Table 47 Raw'!X18</f>
        <v>49.755482000000001</v>
      </c>
      <c r="V30" s="25">
        <f>'AEO 2023 Table 47 Raw'!Y18</f>
        <v>49.523800000000001</v>
      </c>
      <c r="W30" s="25">
        <f>'AEO 2023 Table 47 Raw'!Z18</f>
        <v>49.275317999999999</v>
      </c>
      <c r="X30" s="25">
        <f>'AEO 2023 Table 47 Raw'!AA18</f>
        <v>49.011378999999998</v>
      </c>
      <c r="Y30" s="25">
        <f>'AEO 2023 Table 47 Raw'!AB18</f>
        <v>48.733330000000002</v>
      </c>
      <c r="Z30" s="25">
        <f>'AEO 2023 Table 47 Raw'!AC18</f>
        <v>48.442248999999997</v>
      </c>
      <c r="AA30" s="25">
        <f>'AEO 2023 Table 47 Raw'!AD18</f>
        <v>48.137829000000004</v>
      </c>
      <c r="AB30" s="25">
        <f>'AEO 2023 Table 47 Raw'!AE18</f>
        <v>47.819248000000002</v>
      </c>
      <c r="AC30" s="25">
        <f>'AEO 2023 Table 47 Raw'!AF18</f>
        <v>47.487099000000001</v>
      </c>
      <c r="AD30" s="25">
        <f>'AEO 2023 Table 47 Raw'!AG18</f>
        <v>47.141972000000003</v>
      </c>
      <c r="AE30" s="25">
        <f>'AEO 2023 Table 47 Raw'!AH18</f>
        <v>46.783932</v>
      </c>
      <c r="AF30" s="45">
        <f>'AEO 2023 Table 47 Raw'!AI18</f>
        <v>-3.0000000000000001E-3</v>
      </c>
    </row>
    <row r="31" spans="1:32" ht="15" customHeight="1">
      <c r="A31" s="8" t="s">
        <v>1058</v>
      </c>
      <c r="B31" s="24" t="s">
        <v>1059</v>
      </c>
      <c r="C31" s="25">
        <f>'AEO 2023 Table 47 Raw'!F19</f>
        <v>145.765793</v>
      </c>
      <c r="D31" s="25">
        <f>'AEO 2023 Table 47 Raw'!G19</f>
        <v>145.581299</v>
      </c>
      <c r="E31" s="25">
        <f>'AEO 2023 Table 47 Raw'!H19</f>
        <v>145.35380599999999</v>
      </c>
      <c r="F31" s="25">
        <f>'AEO 2023 Table 47 Raw'!I19</f>
        <v>145.098007</v>
      </c>
      <c r="G31" s="25">
        <f>'AEO 2023 Table 47 Raw'!J19</f>
        <v>144.80479399999999</v>
      </c>
      <c r="H31" s="25">
        <f>'AEO 2023 Table 47 Raw'!K19</f>
        <v>144.464493</v>
      </c>
      <c r="I31" s="25">
        <f>'AEO 2023 Table 47 Raw'!L19</f>
        <v>144.09150700000001</v>
      </c>
      <c r="J31" s="25">
        <f>'AEO 2023 Table 47 Raw'!M19</f>
        <v>143.69850199999999</v>
      </c>
      <c r="K31" s="25">
        <f>'AEO 2023 Table 47 Raw'!N19</f>
        <v>143.296494</v>
      </c>
      <c r="L31" s="25">
        <f>'AEO 2023 Table 47 Raw'!O19</f>
        <v>142.87550400000001</v>
      </c>
      <c r="M31" s="25">
        <f>'AEO 2023 Table 47 Raw'!P19</f>
        <v>142.430801</v>
      </c>
      <c r="N31" s="25">
        <f>'AEO 2023 Table 47 Raw'!Q19</f>
        <v>141.97500600000001</v>
      </c>
      <c r="O31" s="25">
        <f>'AEO 2023 Table 47 Raw'!R19</f>
        <v>141.520996</v>
      </c>
      <c r="P31" s="25">
        <f>'AEO 2023 Table 47 Raw'!S19</f>
        <v>141.079498</v>
      </c>
      <c r="Q31" s="25">
        <f>'AEO 2023 Table 47 Raw'!T19</f>
        <v>140.645996</v>
      </c>
      <c r="R31" s="25">
        <f>'AEO 2023 Table 47 Raw'!U19</f>
        <v>140.21350100000001</v>
      </c>
      <c r="S31" s="25">
        <f>'AEO 2023 Table 47 Raw'!V19</f>
        <v>139.788498</v>
      </c>
      <c r="T31" s="25">
        <f>'AEO 2023 Table 47 Raw'!W19</f>
        <v>139.376801</v>
      </c>
      <c r="U31" s="25">
        <f>'AEO 2023 Table 47 Raw'!X19</f>
        <v>138.984802</v>
      </c>
      <c r="V31" s="25">
        <f>'AEO 2023 Table 47 Raw'!Y19</f>
        <v>138.612503</v>
      </c>
      <c r="W31" s="25">
        <f>'AEO 2023 Table 47 Raw'!Z19</f>
        <v>138.25649999999999</v>
      </c>
      <c r="X31" s="25">
        <f>'AEO 2023 Table 47 Raw'!AA19</f>
        <v>137.91400100000001</v>
      </c>
      <c r="Y31" s="25">
        <f>'AEO 2023 Table 47 Raw'!AB19</f>
        <v>137.58230599999999</v>
      </c>
      <c r="Z31" s="25">
        <f>'AEO 2023 Table 47 Raw'!AC19</f>
        <v>137.25950599999999</v>
      </c>
      <c r="AA31" s="25">
        <f>'AEO 2023 Table 47 Raw'!AD19</f>
        <v>136.95030199999999</v>
      </c>
      <c r="AB31" s="25">
        <f>'AEO 2023 Table 47 Raw'!AE19</f>
        <v>136.65379300000001</v>
      </c>
      <c r="AC31" s="25">
        <f>'AEO 2023 Table 47 Raw'!AF19</f>
        <v>136.36480700000001</v>
      </c>
      <c r="AD31" s="25">
        <f>'AEO 2023 Table 47 Raw'!AG19</f>
        <v>136.078506</v>
      </c>
      <c r="AE31" s="25">
        <f>'AEO 2023 Table 47 Raw'!AH19</f>
        <v>135.788803</v>
      </c>
      <c r="AF31" s="45">
        <f>'AEO 2023 Table 47 Raw'!AI19</f>
        <v>-3.0000000000000001E-3</v>
      </c>
    </row>
    <row r="32" spans="1:32" ht="15" customHeight="1">
      <c r="A32" s="8" t="s">
        <v>1060</v>
      </c>
      <c r="B32" s="24" t="s">
        <v>1061</v>
      </c>
      <c r="C32" s="25">
        <f>'AEO 2023 Table 47 Raw'!F20</f>
        <v>196.40559400000001</v>
      </c>
      <c r="D32" s="25">
        <f>'AEO 2023 Table 47 Raw'!G20</f>
        <v>196.88909899999999</v>
      </c>
      <c r="E32" s="25">
        <f>'AEO 2023 Table 47 Raw'!H20</f>
        <v>197.34137000000001</v>
      </c>
      <c r="F32" s="25">
        <f>'AEO 2023 Table 47 Raw'!I20</f>
        <v>197.77439899999999</v>
      </c>
      <c r="G32" s="25">
        <f>'AEO 2023 Table 47 Raw'!J20</f>
        <v>198.13687100000001</v>
      </c>
      <c r="H32" s="25">
        <f>'AEO 2023 Table 47 Raw'!K20</f>
        <v>198.47818000000001</v>
      </c>
      <c r="I32" s="25">
        <f>'AEO 2023 Table 47 Raw'!L20</f>
        <v>198.80619799999999</v>
      </c>
      <c r="J32" s="25">
        <f>'AEO 2023 Table 47 Raw'!M20</f>
        <v>199.13061500000001</v>
      </c>
      <c r="K32" s="25">
        <f>'AEO 2023 Table 47 Raw'!N20</f>
        <v>199.45709199999999</v>
      </c>
      <c r="L32" s="25">
        <f>'AEO 2023 Table 47 Raw'!O20</f>
        <v>199.80789200000001</v>
      </c>
      <c r="M32" s="25">
        <f>'AEO 2023 Table 47 Raw'!P20</f>
        <v>200.15795900000001</v>
      </c>
      <c r="N32" s="25">
        <f>'AEO 2023 Table 47 Raw'!Q20</f>
        <v>200.50091599999999</v>
      </c>
      <c r="O32" s="25">
        <f>'AEO 2023 Table 47 Raw'!R20</f>
        <v>200.82986500000001</v>
      </c>
      <c r="P32" s="25">
        <f>'AEO 2023 Table 47 Raw'!S20</f>
        <v>201.143112</v>
      </c>
      <c r="Q32" s="25">
        <f>'AEO 2023 Table 47 Raw'!T20</f>
        <v>201.48429899999999</v>
      </c>
      <c r="R32" s="25">
        <f>'AEO 2023 Table 47 Raw'!U20</f>
        <v>201.810699</v>
      </c>
      <c r="S32" s="25">
        <f>'AEO 2023 Table 47 Raw'!V20</f>
        <v>202.12439000000001</v>
      </c>
      <c r="T32" s="25">
        <f>'AEO 2023 Table 47 Raw'!W20</f>
        <v>202.427155</v>
      </c>
      <c r="U32" s="25">
        <f>'AEO 2023 Table 47 Raw'!X20</f>
        <v>202.71910099999999</v>
      </c>
      <c r="V32" s="25">
        <f>'AEO 2023 Table 47 Raw'!Y20</f>
        <v>202.99388099999999</v>
      </c>
      <c r="W32" s="25">
        <f>'AEO 2023 Table 47 Raw'!Z20</f>
        <v>203.25671399999999</v>
      </c>
      <c r="X32" s="25">
        <f>'AEO 2023 Table 47 Raw'!AA20</f>
        <v>203.50079299999999</v>
      </c>
      <c r="Y32" s="25">
        <f>'AEO 2023 Table 47 Raw'!AB20</f>
        <v>203.71812399999999</v>
      </c>
      <c r="Z32" s="25">
        <f>'AEO 2023 Table 47 Raw'!AC20</f>
        <v>203.905441</v>
      </c>
      <c r="AA32" s="25">
        <f>'AEO 2023 Table 47 Raw'!AD20</f>
        <v>204.02444499999999</v>
      </c>
      <c r="AB32" s="25">
        <f>'AEO 2023 Table 47 Raw'!AE20</f>
        <v>204.116028</v>
      </c>
      <c r="AC32" s="25">
        <f>'AEO 2023 Table 47 Raw'!AF20</f>
        <v>204.18514999999999</v>
      </c>
      <c r="AD32" s="25">
        <f>'AEO 2023 Table 47 Raw'!AG20</f>
        <v>204.23820499999999</v>
      </c>
      <c r="AE32" s="25">
        <f>'AEO 2023 Table 47 Raw'!AH20</f>
        <v>204.278717</v>
      </c>
      <c r="AF32" s="45">
        <f>'AEO 2023 Table 47 Raw'!AI20</f>
        <v>1E-3</v>
      </c>
    </row>
    <row r="33" spans="1:32" ht="15" customHeight="1">
      <c r="A33" s="8" t="s">
        <v>1062</v>
      </c>
      <c r="B33" s="24" t="s">
        <v>1063</v>
      </c>
      <c r="C33" s="25">
        <f>'AEO 2023 Table 47 Raw'!F21</f>
        <v>1448.8129879999999</v>
      </c>
      <c r="D33" s="25">
        <f>'AEO 2023 Table 47 Raw'!G21</f>
        <v>1452.4229740000001</v>
      </c>
      <c r="E33" s="25">
        <f>'AEO 2023 Table 47 Raw'!H21</f>
        <v>1455.5429690000001</v>
      </c>
      <c r="F33" s="25">
        <f>'AEO 2023 Table 47 Raw'!I21</f>
        <v>1458.1979980000001</v>
      </c>
      <c r="G33" s="25">
        <f>'AEO 2023 Table 47 Raw'!J21</f>
        <v>1460.3530270000001</v>
      </c>
      <c r="H33" s="25">
        <f>'AEO 2023 Table 47 Raw'!K21</f>
        <v>1461.9849850000001</v>
      </c>
      <c r="I33" s="25">
        <f>'AEO 2023 Table 47 Raw'!L21</f>
        <v>1463.160034</v>
      </c>
      <c r="J33" s="25">
        <f>'AEO 2023 Table 47 Raw'!M21</f>
        <v>1463.9399410000001</v>
      </c>
      <c r="K33" s="25">
        <f>'AEO 2023 Table 47 Raw'!N21</f>
        <v>1464.36499</v>
      </c>
      <c r="L33" s="25">
        <f>'AEO 2023 Table 47 Raw'!O21</f>
        <v>1464.4229740000001</v>
      </c>
      <c r="M33" s="25">
        <f>'AEO 2023 Table 47 Raw'!P21</f>
        <v>1464.084961</v>
      </c>
      <c r="N33" s="25">
        <f>'AEO 2023 Table 47 Raw'!Q21</f>
        <v>1463.36499</v>
      </c>
      <c r="O33" s="25">
        <f>'AEO 2023 Table 47 Raw'!R21</f>
        <v>1462.290039</v>
      </c>
      <c r="P33" s="25">
        <f>'AEO 2023 Table 47 Raw'!S21</f>
        <v>1460.878052</v>
      </c>
      <c r="Q33" s="25">
        <f>'AEO 2023 Table 47 Raw'!T21</f>
        <v>1459.1080320000001</v>
      </c>
      <c r="R33" s="25">
        <f>'AEO 2023 Table 47 Raw'!U21</f>
        <v>1456.968018</v>
      </c>
      <c r="S33" s="25">
        <f>'AEO 2023 Table 47 Raw'!V21</f>
        <v>1454.4930420000001</v>
      </c>
      <c r="T33" s="25">
        <f>'AEO 2023 Table 47 Raw'!W21</f>
        <v>1451.7030030000001</v>
      </c>
      <c r="U33" s="25">
        <f>'AEO 2023 Table 47 Raw'!X21</f>
        <v>1448.623047</v>
      </c>
      <c r="V33" s="25">
        <f>'AEO 2023 Table 47 Raw'!Y21</f>
        <v>1445.244995</v>
      </c>
      <c r="W33" s="25">
        <f>'AEO 2023 Table 47 Raw'!Z21</f>
        <v>1441.5550539999999</v>
      </c>
      <c r="X33" s="25">
        <f>'AEO 2023 Table 47 Raw'!AA21</f>
        <v>1437.5629879999999</v>
      </c>
      <c r="Y33" s="25">
        <f>'AEO 2023 Table 47 Raw'!AB21</f>
        <v>1433.2829589999999</v>
      </c>
      <c r="Z33" s="25">
        <f>'AEO 2023 Table 47 Raw'!AC21</f>
        <v>1428.718018</v>
      </c>
      <c r="AA33" s="25">
        <f>'AEO 2023 Table 47 Raw'!AD21</f>
        <v>1423.849976</v>
      </c>
      <c r="AB33" s="25">
        <f>'AEO 2023 Table 47 Raw'!AE21</f>
        <v>1418.6829829999999</v>
      </c>
      <c r="AC33" s="25">
        <f>'AEO 2023 Table 47 Raw'!AF21</f>
        <v>1413.23999</v>
      </c>
      <c r="AD33" s="25">
        <f>'AEO 2023 Table 47 Raw'!AG21</f>
        <v>1407.5550539999999</v>
      </c>
      <c r="AE33" s="25">
        <f>'AEO 2023 Table 47 Raw'!AH21</f>
        <v>1401.650024</v>
      </c>
      <c r="AF33" s="45">
        <f>'AEO 2023 Table 47 Raw'!AI21</f>
        <v>-1E-3</v>
      </c>
    </row>
    <row r="34" spans="1:32" ht="15" customHeight="1">
      <c r="A34" s="8" t="s">
        <v>1064</v>
      </c>
      <c r="B34" s="24" t="s">
        <v>1065</v>
      </c>
      <c r="C34" s="25">
        <f>'AEO 2023 Table 47 Raw'!F22</f>
        <v>1408.3000489999999</v>
      </c>
      <c r="D34" s="25">
        <f>'AEO 2023 Table 47 Raw'!G22</f>
        <v>1421.3079829999999</v>
      </c>
      <c r="E34" s="25">
        <f>'AEO 2023 Table 47 Raw'!H22</f>
        <v>1434.0699460000001</v>
      </c>
      <c r="F34" s="25">
        <f>'AEO 2023 Table 47 Raw'!I22</f>
        <v>1446.5550539999999</v>
      </c>
      <c r="G34" s="25">
        <f>'AEO 2023 Table 47 Raw'!J22</f>
        <v>1458.8000489999999</v>
      </c>
      <c r="H34" s="25">
        <f>'AEO 2023 Table 47 Raw'!K22</f>
        <v>1470.8129879999999</v>
      </c>
      <c r="I34" s="25">
        <f>'AEO 2023 Table 47 Raw'!L22</f>
        <v>1482.5529790000001</v>
      </c>
      <c r="J34" s="25">
        <f>'AEO 2023 Table 47 Raw'!M22</f>
        <v>1493.959961</v>
      </c>
      <c r="K34" s="25">
        <f>'AEO 2023 Table 47 Raw'!N22</f>
        <v>1504.9930420000001</v>
      </c>
      <c r="L34" s="25">
        <f>'AEO 2023 Table 47 Raw'!O22</f>
        <v>1515.6979980000001</v>
      </c>
      <c r="M34" s="25">
        <f>'AEO 2023 Table 47 Raw'!P22</f>
        <v>1526.094971</v>
      </c>
      <c r="N34" s="25">
        <f>'AEO 2023 Table 47 Raw'!Q22</f>
        <v>1536.123047</v>
      </c>
      <c r="O34" s="25">
        <f>'AEO 2023 Table 47 Raw'!R22</f>
        <v>1545.714966</v>
      </c>
      <c r="P34" s="25">
        <f>'AEO 2023 Table 47 Raw'!S22</f>
        <v>1554.8199460000001</v>
      </c>
      <c r="Q34" s="25">
        <f>'AEO 2023 Table 47 Raw'!T22</f>
        <v>1563.4499510000001</v>
      </c>
      <c r="R34" s="25">
        <f>'AEO 2023 Table 47 Raw'!U22</f>
        <v>1571.625</v>
      </c>
      <c r="S34" s="25">
        <f>'AEO 2023 Table 47 Raw'!V22</f>
        <v>1579.3630370000001</v>
      </c>
      <c r="T34" s="25">
        <f>'AEO 2023 Table 47 Raw'!W22</f>
        <v>1586.6579589999999</v>
      </c>
      <c r="U34" s="25">
        <f>'AEO 2023 Table 47 Raw'!X22</f>
        <v>1593.51001</v>
      </c>
      <c r="V34" s="25">
        <f>'AEO 2023 Table 47 Raw'!Y22</f>
        <v>1599.8929439999999</v>
      </c>
      <c r="W34" s="25">
        <f>'AEO 2023 Table 47 Raw'!Z22</f>
        <v>1605.8129879999999</v>
      </c>
      <c r="X34" s="25">
        <f>'AEO 2023 Table 47 Raw'!AA22</f>
        <v>1611.3079829999999</v>
      </c>
      <c r="Y34" s="25">
        <f>'AEO 2023 Table 47 Raw'!AB22</f>
        <v>1616.420044</v>
      </c>
      <c r="Z34" s="25">
        <f>'AEO 2023 Table 47 Raw'!AC22</f>
        <v>1621.1850589999999</v>
      </c>
      <c r="AA34" s="25">
        <f>'AEO 2023 Table 47 Raw'!AD22</f>
        <v>1625.5830080000001</v>
      </c>
      <c r="AB34" s="25">
        <f>'AEO 2023 Table 47 Raw'!AE22</f>
        <v>1629.593018</v>
      </c>
      <c r="AC34" s="25">
        <f>'AEO 2023 Table 47 Raw'!AF22</f>
        <v>1633.2380370000001</v>
      </c>
      <c r="AD34" s="25">
        <f>'AEO 2023 Table 47 Raw'!AG22</f>
        <v>1636.5429690000001</v>
      </c>
      <c r="AE34" s="25">
        <f>'AEO 2023 Table 47 Raw'!AH22</f>
        <v>1639.525024</v>
      </c>
      <c r="AF34" s="45">
        <f>'AEO 2023 Table 47 Raw'!AI22</f>
        <v>5.0000000000000001E-3</v>
      </c>
    </row>
    <row r="35" spans="1:32" ht="15" customHeight="1">
      <c r="A35" s="8" t="s">
        <v>1066</v>
      </c>
      <c r="B35" s="24" t="s">
        <v>1067</v>
      </c>
      <c r="C35" s="25">
        <f>'AEO 2023 Table 47 Raw'!F23</f>
        <v>1245.615967</v>
      </c>
      <c r="D35" s="25">
        <f>'AEO 2023 Table 47 Raw'!G23</f>
        <v>1259.7116699999999</v>
      </c>
      <c r="E35" s="25">
        <f>'AEO 2023 Table 47 Raw'!H23</f>
        <v>1273.62915</v>
      </c>
      <c r="F35" s="25">
        <f>'AEO 2023 Table 47 Raw'!I23</f>
        <v>1287.3408199999999</v>
      </c>
      <c r="G35" s="25">
        <f>'AEO 2023 Table 47 Raw'!J23</f>
        <v>1300.336182</v>
      </c>
      <c r="H35" s="25">
        <f>'AEO 2023 Table 47 Raw'!K23</f>
        <v>1313.135254</v>
      </c>
      <c r="I35" s="25">
        <f>'AEO 2023 Table 47 Raw'!L23</f>
        <v>1325.7388920000001</v>
      </c>
      <c r="J35" s="25">
        <f>'AEO 2023 Table 47 Raw'!M23</f>
        <v>1338.14978</v>
      </c>
      <c r="K35" s="25">
        <f>'AEO 2023 Table 47 Raw'!N23</f>
        <v>1350.362183</v>
      </c>
      <c r="L35" s="25">
        <f>'AEO 2023 Table 47 Raw'!O23</f>
        <v>1361.7928469999999</v>
      </c>
      <c r="M35" s="25">
        <f>'AEO 2023 Table 47 Raw'!P23</f>
        <v>1373.0439449999999</v>
      </c>
      <c r="N35" s="25">
        <f>'AEO 2023 Table 47 Raw'!Q23</f>
        <v>1384.1104740000001</v>
      </c>
      <c r="O35" s="25">
        <f>'AEO 2023 Table 47 Raw'!R23</f>
        <v>1394.9650879999999</v>
      </c>
      <c r="P35" s="25">
        <f>'AEO 2023 Table 47 Raw'!S23</f>
        <v>1405.6123050000001</v>
      </c>
      <c r="Q35" s="25">
        <f>'AEO 2023 Table 47 Raw'!T23</f>
        <v>1415.5485839999999</v>
      </c>
      <c r="R35" s="25">
        <f>'AEO 2023 Table 47 Raw'!U23</f>
        <v>1425.296143</v>
      </c>
      <c r="S35" s="25">
        <f>'AEO 2023 Table 47 Raw'!V23</f>
        <v>1434.834351</v>
      </c>
      <c r="T35" s="25">
        <f>'AEO 2023 Table 47 Raw'!W23</f>
        <v>1444.1679690000001</v>
      </c>
      <c r="U35" s="25">
        <f>'AEO 2023 Table 47 Raw'!X23</f>
        <v>1453.3126219999999</v>
      </c>
      <c r="V35" s="25">
        <f>'AEO 2023 Table 47 Raw'!Y23</f>
        <v>1461.786987</v>
      </c>
      <c r="W35" s="25">
        <f>'AEO 2023 Table 47 Raw'!Z23</f>
        <v>1470.0507809999999</v>
      </c>
      <c r="X35" s="25">
        <f>'AEO 2023 Table 47 Raw'!AA23</f>
        <v>1478.1164550000001</v>
      </c>
      <c r="Y35" s="25">
        <f>'AEO 2023 Table 47 Raw'!AB23</f>
        <v>1485.9938959999999</v>
      </c>
      <c r="Z35" s="25">
        <f>'AEO 2023 Table 47 Raw'!AC23</f>
        <v>1493.684814</v>
      </c>
      <c r="AA35" s="25">
        <f>'AEO 2023 Table 47 Raw'!AD23</f>
        <v>1500.5679929999999</v>
      </c>
      <c r="AB35" s="25">
        <f>'AEO 2023 Table 47 Raw'!AE23</f>
        <v>1507.2523189999999</v>
      </c>
      <c r="AC35" s="25">
        <f>'AEO 2023 Table 47 Raw'!AF23</f>
        <v>1513.752197</v>
      </c>
      <c r="AD35" s="25">
        <f>'AEO 2023 Table 47 Raw'!AG23</f>
        <v>1520.0760499999999</v>
      </c>
      <c r="AE35" s="25">
        <f>'AEO 2023 Table 47 Raw'!AH23</f>
        <v>1526.2166749999999</v>
      </c>
      <c r="AF35" s="45">
        <f>'AEO 2023 Table 47 Raw'!AI23</f>
        <v>7.0000000000000001E-3</v>
      </c>
    </row>
    <row r="36" spans="1:32" ht="15" customHeight="1">
      <c r="A36" s="8" t="s">
        <v>1068</v>
      </c>
      <c r="B36" s="24" t="s">
        <v>1069</v>
      </c>
      <c r="C36" s="25">
        <f>'AEO 2023 Table 47 Raw'!F24</f>
        <v>261.10183699999999</v>
      </c>
      <c r="D36" s="25">
        <f>'AEO 2023 Table 47 Raw'!G24</f>
        <v>266.300995</v>
      </c>
      <c r="E36" s="25">
        <f>'AEO 2023 Table 47 Raw'!H24</f>
        <v>271.39819299999999</v>
      </c>
      <c r="F36" s="25">
        <f>'AEO 2023 Table 47 Raw'!I24</f>
        <v>276.418274</v>
      </c>
      <c r="G36" s="25">
        <f>'AEO 2023 Table 47 Raw'!J24</f>
        <v>280.84103399999998</v>
      </c>
      <c r="H36" s="25">
        <f>'AEO 2023 Table 47 Raw'!K24</f>
        <v>285.21560699999998</v>
      </c>
      <c r="I36" s="25">
        <f>'AEO 2023 Table 47 Raw'!L24</f>
        <v>289.57656900000001</v>
      </c>
      <c r="J36" s="25">
        <f>'AEO 2023 Table 47 Raw'!M24</f>
        <v>293.90484600000002</v>
      </c>
      <c r="K36" s="25">
        <f>'AEO 2023 Table 47 Raw'!N24</f>
        <v>298.09335299999998</v>
      </c>
      <c r="L36" s="25">
        <f>'AEO 2023 Table 47 Raw'!O24</f>
        <v>301.73696899999999</v>
      </c>
      <c r="M36" s="25">
        <f>'AEO 2023 Table 47 Raw'!P24</f>
        <v>305.35867300000001</v>
      </c>
      <c r="N36" s="25">
        <f>'AEO 2023 Table 47 Raw'!Q24</f>
        <v>308.96170000000001</v>
      </c>
      <c r="O36" s="25">
        <f>'AEO 2023 Table 47 Raw'!R24</f>
        <v>312.54541</v>
      </c>
      <c r="P36" s="25">
        <f>'AEO 2023 Table 47 Raw'!S24</f>
        <v>316.10913099999999</v>
      </c>
      <c r="Q36" s="25">
        <f>'AEO 2023 Table 47 Raw'!T24</f>
        <v>319.498199</v>
      </c>
      <c r="R36" s="25">
        <f>'AEO 2023 Table 47 Raw'!U24</f>
        <v>322.86215199999998</v>
      </c>
      <c r="S36" s="25">
        <f>'AEO 2023 Table 47 Raw'!V24</f>
        <v>326.19833399999999</v>
      </c>
      <c r="T36" s="25">
        <f>'AEO 2023 Table 47 Raw'!W24</f>
        <v>329.50210600000003</v>
      </c>
      <c r="U36" s="25">
        <f>'AEO 2023 Table 47 Raw'!X24</f>
        <v>332.77383400000002</v>
      </c>
      <c r="V36" s="25">
        <f>'AEO 2023 Table 47 Raw'!Y24</f>
        <v>335.88980099999998</v>
      </c>
      <c r="W36" s="25">
        <f>'AEO 2023 Table 47 Raw'!Z24</f>
        <v>338.96798699999999</v>
      </c>
      <c r="X36" s="25">
        <f>'AEO 2023 Table 47 Raw'!AA24</f>
        <v>342.00610399999999</v>
      </c>
      <c r="Y36" s="25">
        <f>'AEO 2023 Table 47 Raw'!AB24</f>
        <v>345.00186200000002</v>
      </c>
      <c r="Z36" s="25">
        <f>'AEO 2023 Table 47 Raw'!AC24</f>
        <v>347.957672</v>
      </c>
      <c r="AA36" s="25">
        <f>'AEO 2023 Table 47 Raw'!AD24</f>
        <v>350.72204599999998</v>
      </c>
      <c r="AB36" s="25">
        <f>'AEO 2023 Table 47 Raw'!AE24</f>
        <v>353.440674</v>
      </c>
      <c r="AC36" s="25">
        <f>'AEO 2023 Table 47 Raw'!AF24</f>
        <v>356.113495</v>
      </c>
      <c r="AD36" s="25">
        <f>'AEO 2023 Table 47 Raw'!AG24</f>
        <v>358.73825099999999</v>
      </c>
      <c r="AE36" s="25">
        <f>'AEO 2023 Table 47 Raw'!AH24</f>
        <v>361.31408699999997</v>
      </c>
      <c r="AF36" s="45">
        <f>'AEO 2023 Table 47 Raw'!AI24</f>
        <v>1.2E-2</v>
      </c>
    </row>
    <row r="37" spans="1:32" ht="15" customHeight="1">
      <c r="A37" s="8" t="s">
        <v>1070</v>
      </c>
      <c r="B37" s="24" t="s">
        <v>1071</v>
      </c>
      <c r="C37" s="25">
        <f>'AEO 2023 Table 47 Raw'!F25</f>
        <v>1406.816284</v>
      </c>
      <c r="D37" s="25">
        <f>'AEO 2023 Table 47 Raw'!G25</f>
        <v>1440.4285890000001</v>
      </c>
      <c r="E37" s="25">
        <f>'AEO 2023 Table 47 Raw'!H25</f>
        <v>1474.159302</v>
      </c>
      <c r="F37" s="25">
        <f>'AEO 2023 Table 47 Raw'!I25</f>
        <v>1508.036865</v>
      </c>
      <c r="G37" s="25">
        <f>'AEO 2023 Table 47 Raw'!J25</f>
        <v>1543.6094969999999</v>
      </c>
      <c r="H37" s="25">
        <f>'AEO 2023 Table 47 Raw'!K25</f>
        <v>1579.3232419999999</v>
      </c>
      <c r="I37" s="25">
        <f>'AEO 2023 Table 47 Raw'!L25</f>
        <v>1615.1782229999999</v>
      </c>
      <c r="J37" s="25">
        <f>'AEO 2023 Table 47 Raw'!M25</f>
        <v>1651.1739500000001</v>
      </c>
      <c r="K37" s="25">
        <f>'AEO 2023 Table 47 Raw'!N25</f>
        <v>1687.309937</v>
      </c>
      <c r="L37" s="25">
        <f>'AEO 2023 Table 47 Raw'!O25</f>
        <v>1725.00647</v>
      </c>
      <c r="M37" s="25">
        <f>'AEO 2023 Table 47 Raw'!P25</f>
        <v>1762.836914</v>
      </c>
      <c r="N37" s="25">
        <f>'AEO 2023 Table 47 Raw'!Q25</f>
        <v>1800.7958980000001</v>
      </c>
      <c r="O37" s="25">
        <f>'AEO 2023 Table 47 Raw'!R25</f>
        <v>1838.8767089999999</v>
      </c>
      <c r="P37" s="25">
        <f>'AEO 2023 Table 47 Raw'!S25</f>
        <v>1877.0699460000001</v>
      </c>
      <c r="Q37" s="25">
        <f>'AEO 2023 Table 47 Raw'!T25</f>
        <v>1916.586182</v>
      </c>
      <c r="R37" s="25">
        <f>'AEO 2023 Table 47 Raw'!U25</f>
        <v>1956.201904</v>
      </c>
      <c r="S37" s="25">
        <f>'AEO 2023 Table 47 Raw'!V25</f>
        <v>1995.9060059999999</v>
      </c>
      <c r="T37" s="25">
        <f>'AEO 2023 Table 47 Raw'!W25</f>
        <v>2035.682129</v>
      </c>
      <c r="U37" s="25">
        <f>'AEO 2023 Table 47 Raw'!X25</f>
        <v>2075.5166020000001</v>
      </c>
      <c r="V37" s="25">
        <f>'AEO 2023 Table 47 Raw'!Y25</f>
        <v>2116.3789059999999</v>
      </c>
      <c r="W37" s="25">
        <f>'AEO 2023 Table 47 Raw'!Z25</f>
        <v>2157.2849120000001</v>
      </c>
      <c r="X37" s="25">
        <f>'AEO 2023 Table 47 Raw'!AA25</f>
        <v>2198.218018</v>
      </c>
      <c r="Y37" s="25">
        <f>'AEO 2023 Table 47 Raw'!AB25</f>
        <v>2239.1657709999999</v>
      </c>
      <c r="Z37" s="25">
        <f>'AEO 2023 Table 47 Raw'!AC25</f>
        <v>2280.1120609999998</v>
      </c>
      <c r="AA37" s="25">
        <f>'AEO 2023 Table 47 Raw'!AD25</f>
        <v>2321.6833499999998</v>
      </c>
      <c r="AB37" s="25">
        <f>'AEO 2023 Table 47 Raw'!AE25</f>
        <v>2363.233643</v>
      </c>
      <c r="AC37" s="25">
        <f>'AEO 2023 Table 47 Raw'!AF25</f>
        <v>2404.77124</v>
      </c>
      <c r="AD37" s="25">
        <f>'AEO 2023 Table 47 Raw'!AG25</f>
        <v>2446.304932</v>
      </c>
      <c r="AE37" s="25">
        <f>'AEO 2023 Table 47 Raw'!AH25</f>
        <v>2487.8393550000001</v>
      </c>
      <c r="AF37" s="45">
        <f>'AEO 2023 Table 47 Raw'!AI25</f>
        <v>2.1000000000000001E-2</v>
      </c>
    </row>
    <row r="38" spans="1:32" ht="15" customHeight="1">
      <c r="A38" s="8" t="s">
        <v>1072</v>
      </c>
      <c r="B38" s="24" t="s">
        <v>1073</v>
      </c>
      <c r="C38" s="25">
        <f>'AEO 2023 Table 47 Raw'!F26</f>
        <v>215.50250199999999</v>
      </c>
      <c r="D38" s="25">
        <f>'AEO 2023 Table 47 Raw'!G26</f>
        <v>216.787003</v>
      </c>
      <c r="E38" s="25">
        <f>'AEO 2023 Table 47 Raw'!H26</f>
        <v>218.005798</v>
      </c>
      <c r="F38" s="25">
        <f>'AEO 2023 Table 47 Raw'!I26</f>
        <v>219.15980500000001</v>
      </c>
      <c r="G38" s="25">
        <f>'AEO 2023 Table 47 Raw'!J26</f>
        <v>220.245499</v>
      </c>
      <c r="H38" s="25">
        <f>'AEO 2023 Table 47 Raw'!K26</f>
        <v>221.26480100000001</v>
      </c>
      <c r="I38" s="25">
        <f>'AEO 2023 Table 47 Raw'!L26</f>
        <v>222.22030599999999</v>
      </c>
      <c r="J38" s="25">
        <f>'AEO 2023 Table 47 Raw'!M26</f>
        <v>223.115005</v>
      </c>
      <c r="K38" s="25">
        <f>'AEO 2023 Table 47 Raw'!N26</f>
        <v>223.951797</v>
      </c>
      <c r="L38" s="25">
        <f>'AEO 2023 Table 47 Raw'!O26</f>
        <v>224.729996</v>
      </c>
      <c r="M38" s="25">
        <f>'AEO 2023 Table 47 Raw'!P26</f>
        <v>225.447495</v>
      </c>
      <c r="N38" s="25">
        <f>'AEO 2023 Table 47 Raw'!Q26</f>
        <v>226.105301</v>
      </c>
      <c r="O38" s="25">
        <f>'AEO 2023 Table 47 Raw'!R26</f>
        <v>226.704498</v>
      </c>
      <c r="P38" s="25">
        <f>'AEO 2023 Table 47 Raw'!S26</f>
        <v>227.24650600000001</v>
      </c>
      <c r="Q38" s="25">
        <f>'AEO 2023 Table 47 Raw'!T26</f>
        <v>227.72830200000001</v>
      </c>
      <c r="R38" s="25">
        <f>'AEO 2023 Table 47 Raw'!U26</f>
        <v>228.15029899999999</v>
      </c>
      <c r="S38" s="25">
        <f>'AEO 2023 Table 47 Raw'!V26</f>
        <v>228.515503</v>
      </c>
      <c r="T38" s="25">
        <f>'AEO 2023 Table 47 Raw'!W26</f>
        <v>228.82730100000001</v>
      </c>
      <c r="U38" s="25">
        <f>'AEO 2023 Table 47 Raw'!X26</f>
        <v>229.087006</v>
      </c>
      <c r="V38" s="25">
        <f>'AEO 2023 Table 47 Raw'!Y26</f>
        <v>229.29299900000001</v>
      </c>
      <c r="W38" s="25">
        <f>'AEO 2023 Table 47 Raw'!Z26</f>
        <v>229.44380200000001</v>
      </c>
      <c r="X38" s="25">
        <f>'AEO 2023 Table 47 Raw'!AA26</f>
        <v>229.54299900000001</v>
      </c>
      <c r="Y38" s="25">
        <f>'AEO 2023 Table 47 Raw'!AB26</f>
        <v>229.59530599999999</v>
      </c>
      <c r="Z38" s="25">
        <f>'AEO 2023 Table 47 Raw'!AC26</f>
        <v>229.60000600000001</v>
      </c>
      <c r="AA38" s="25">
        <f>'AEO 2023 Table 47 Raw'!AD26</f>
        <v>229.541</v>
      </c>
      <c r="AB38" s="25">
        <f>'AEO 2023 Table 47 Raw'!AE26</f>
        <v>229.420807</v>
      </c>
      <c r="AC38" s="25">
        <f>'AEO 2023 Table 47 Raw'!AF26</f>
        <v>229.26629600000001</v>
      </c>
      <c r="AD38" s="25">
        <f>'AEO 2023 Table 47 Raw'!AG26</f>
        <v>229.10699500000001</v>
      </c>
      <c r="AE38" s="25">
        <f>'AEO 2023 Table 47 Raw'!AH26</f>
        <v>228.962997</v>
      </c>
      <c r="AF38" s="45">
        <f>'AEO 2023 Table 47 Raw'!AI26</f>
        <v>2E-3</v>
      </c>
    </row>
    <row r="39" spans="1:32" ht="12" customHeight="1">
      <c r="A39" s="8" t="s">
        <v>1074</v>
      </c>
      <c r="B39" s="24" t="s">
        <v>1075</v>
      </c>
      <c r="C39" s="25">
        <f>'AEO 2023 Table 47 Raw'!F27</f>
        <v>239.305511</v>
      </c>
      <c r="D39" s="25">
        <f>'AEO 2023 Table 47 Raw'!G27</f>
        <v>242.13305700000001</v>
      </c>
      <c r="E39" s="25">
        <f>'AEO 2023 Table 47 Raw'!H27</f>
        <v>244.95889299999999</v>
      </c>
      <c r="F39" s="25">
        <f>'AEO 2023 Table 47 Raw'!I27</f>
        <v>247.68708799999999</v>
      </c>
      <c r="G39" s="25">
        <f>'AEO 2023 Table 47 Raw'!J27</f>
        <v>250.28230300000001</v>
      </c>
      <c r="H39" s="25">
        <f>'AEO 2023 Table 47 Raw'!K27</f>
        <v>252.77761799999999</v>
      </c>
      <c r="I39" s="25">
        <f>'AEO 2023 Table 47 Raw'!L27</f>
        <v>255.17982499999999</v>
      </c>
      <c r="J39" s="25">
        <f>'AEO 2023 Table 47 Raw'!M27</f>
        <v>257.50900300000001</v>
      </c>
      <c r="K39" s="25">
        <f>'AEO 2023 Table 47 Raw'!N27</f>
        <v>259.78024299999998</v>
      </c>
      <c r="L39" s="25">
        <f>'AEO 2023 Table 47 Raw'!O27</f>
        <v>261.96649200000002</v>
      </c>
      <c r="M39" s="25">
        <f>'AEO 2023 Table 47 Raw'!P27</f>
        <v>264.080872</v>
      </c>
      <c r="N39" s="25">
        <f>'AEO 2023 Table 47 Raw'!Q27</f>
        <v>266.13140900000002</v>
      </c>
      <c r="O39" s="25">
        <f>'AEO 2023 Table 47 Raw'!R27</f>
        <v>268.12866200000002</v>
      </c>
      <c r="P39" s="25">
        <f>'AEO 2023 Table 47 Raw'!S27</f>
        <v>270.08139</v>
      </c>
      <c r="Q39" s="25">
        <f>'AEO 2023 Table 47 Raw'!T27</f>
        <v>271.964966</v>
      </c>
      <c r="R39" s="25">
        <f>'AEO 2023 Table 47 Raw'!U27</f>
        <v>273.805634</v>
      </c>
      <c r="S39" s="25">
        <f>'AEO 2023 Table 47 Raw'!V27</f>
        <v>275.60214200000001</v>
      </c>
      <c r="T39" s="25">
        <f>'AEO 2023 Table 47 Raw'!W27</f>
        <v>277.35290500000002</v>
      </c>
      <c r="U39" s="25">
        <f>'AEO 2023 Table 47 Raw'!X27</f>
        <v>279.05569500000001</v>
      </c>
      <c r="V39" s="25">
        <f>'AEO 2023 Table 47 Raw'!Y27</f>
        <v>280.68167099999999</v>
      </c>
      <c r="W39" s="25">
        <f>'AEO 2023 Table 47 Raw'!Z27</f>
        <v>282.26147500000002</v>
      </c>
      <c r="X39" s="25">
        <f>'AEO 2023 Table 47 Raw'!AA27</f>
        <v>283.79553199999998</v>
      </c>
      <c r="Y39" s="25">
        <f>'AEO 2023 Table 47 Raw'!AB27</f>
        <v>285.28445399999998</v>
      </c>
      <c r="Z39" s="25">
        <f>'AEO 2023 Table 47 Raw'!AC27</f>
        <v>286.727417</v>
      </c>
      <c r="AA39" s="25">
        <f>'AEO 2023 Table 47 Raw'!AD27</f>
        <v>288.09207199999997</v>
      </c>
      <c r="AB39" s="25">
        <f>'AEO 2023 Table 47 Raw'!AE27</f>
        <v>289.408478</v>
      </c>
      <c r="AC39" s="25">
        <f>'AEO 2023 Table 47 Raw'!AF27</f>
        <v>290.681061</v>
      </c>
      <c r="AD39" s="25">
        <f>'AEO 2023 Table 47 Raw'!AG27</f>
        <v>291.913025</v>
      </c>
      <c r="AE39" s="25">
        <f>'AEO 2023 Table 47 Raw'!AH27</f>
        <v>293.10772700000001</v>
      </c>
      <c r="AF39" s="45">
        <f>'AEO 2023 Table 47 Raw'!AI27</f>
        <v>7.0000000000000001E-3</v>
      </c>
    </row>
    <row r="40" spans="1:32" ht="12" customHeight="1">
      <c r="A40" s="8" t="s">
        <v>1076</v>
      </c>
      <c r="B40" s="24" t="s">
        <v>1077</v>
      </c>
      <c r="C40" s="25">
        <f>'AEO 2023 Table 47 Raw'!F28</f>
        <v>0</v>
      </c>
      <c r="D40" s="25">
        <f>'AEO 2023 Table 47 Raw'!G28</f>
        <v>0</v>
      </c>
      <c r="E40" s="25">
        <f>'AEO 2023 Table 47 Raw'!H28</f>
        <v>0</v>
      </c>
      <c r="F40" s="25">
        <f>'AEO 2023 Table 47 Raw'!I28</f>
        <v>0</v>
      </c>
      <c r="G40" s="25">
        <f>'AEO 2023 Table 47 Raw'!J28</f>
        <v>0</v>
      </c>
      <c r="H40" s="25">
        <f>'AEO 2023 Table 47 Raw'!K28</f>
        <v>0</v>
      </c>
      <c r="I40" s="25">
        <f>'AEO 2023 Table 47 Raw'!L28</f>
        <v>0</v>
      </c>
      <c r="J40" s="25">
        <f>'AEO 2023 Table 47 Raw'!M28</f>
        <v>0</v>
      </c>
      <c r="K40" s="25">
        <f>'AEO 2023 Table 47 Raw'!N28</f>
        <v>0</v>
      </c>
      <c r="L40" s="25">
        <f>'AEO 2023 Table 47 Raw'!O28</f>
        <v>0</v>
      </c>
      <c r="M40" s="25">
        <f>'AEO 2023 Table 47 Raw'!P28</f>
        <v>0</v>
      </c>
      <c r="N40" s="25">
        <f>'AEO 2023 Table 47 Raw'!Q28</f>
        <v>0</v>
      </c>
      <c r="O40" s="25">
        <f>'AEO 2023 Table 47 Raw'!R28</f>
        <v>0</v>
      </c>
      <c r="P40" s="25">
        <f>'AEO 2023 Table 47 Raw'!S28</f>
        <v>0</v>
      </c>
      <c r="Q40" s="25">
        <f>'AEO 2023 Table 47 Raw'!T28</f>
        <v>0</v>
      </c>
      <c r="R40" s="25">
        <f>'AEO 2023 Table 47 Raw'!U28</f>
        <v>0</v>
      </c>
      <c r="S40" s="25">
        <f>'AEO 2023 Table 47 Raw'!V28</f>
        <v>0</v>
      </c>
      <c r="T40" s="25">
        <f>'AEO 2023 Table 47 Raw'!W28</f>
        <v>0</v>
      </c>
      <c r="U40" s="25">
        <f>'AEO 2023 Table 47 Raw'!X28</f>
        <v>0</v>
      </c>
      <c r="V40" s="25">
        <f>'AEO 2023 Table 47 Raw'!Y28</f>
        <v>0</v>
      </c>
      <c r="W40" s="25">
        <f>'AEO 2023 Table 47 Raw'!Z28</f>
        <v>0</v>
      </c>
      <c r="X40" s="25">
        <f>'AEO 2023 Table 47 Raw'!AA28</f>
        <v>0</v>
      </c>
      <c r="Y40" s="25">
        <f>'AEO 2023 Table 47 Raw'!AB28</f>
        <v>0</v>
      </c>
      <c r="Z40" s="25">
        <f>'AEO 2023 Table 47 Raw'!AC28</f>
        <v>0</v>
      </c>
      <c r="AA40" s="25">
        <f>'AEO 2023 Table 47 Raw'!AD28</f>
        <v>0</v>
      </c>
      <c r="AB40" s="25">
        <f>'AEO 2023 Table 47 Raw'!AE28</f>
        <v>0</v>
      </c>
      <c r="AC40" s="25">
        <f>'AEO 2023 Table 47 Raw'!AF28</f>
        <v>0</v>
      </c>
      <c r="AD40" s="25">
        <f>'AEO 2023 Table 47 Raw'!AG28</f>
        <v>0</v>
      </c>
      <c r="AE40" s="25">
        <f>'AEO 2023 Table 47 Raw'!AH28</f>
        <v>0</v>
      </c>
      <c r="AF40" s="45">
        <f>'AEO 2023 Table 47 Raw'!AI28</f>
        <v>0</v>
      </c>
    </row>
    <row r="41" spans="1:32" ht="12" customHeight="1">
      <c r="AF41" s="48"/>
    </row>
    <row r="42" spans="1:32" ht="12" customHeight="1">
      <c r="B42" s="23" t="s">
        <v>117</v>
      </c>
      <c r="AF42" s="48"/>
    </row>
    <row r="43" spans="1:32" ht="12" customHeight="1">
      <c r="B43" s="23" t="s">
        <v>1078</v>
      </c>
      <c r="AF43" s="48"/>
    </row>
    <row r="44" spans="1:32" ht="12" customHeight="1">
      <c r="B44" s="23" t="s">
        <v>1079</v>
      </c>
      <c r="AF44" s="48"/>
    </row>
    <row r="45" spans="1:32" ht="12" customHeight="1">
      <c r="A45" s="8" t="s">
        <v>1080</v>
      </c>
      <c r="B45" s="24" t="s">
        <v>1081</v>
      </c>
      <c r="C45" s="25">
        <f>'AEO 2023 Table 47 Raw'!F32</f>
        <v>33.891998000000001</v>
      </c>
      <c r="D45" s="25">
        <f>'AEO 2023 Table 47 Raw'!G32</f>
        <v>36.630001</v>
      </c>
      <c r="E45" s="25">
        <f>'AEO 2023 Table 47 Raw'!H32</f>
        <v>37.250919000000003</v>
      </c>
      <c r="F45" s="25">
        <f>'AEO 2023 Table 47 Raw'!I32</f>
        <v>37.928448000000003</v>
      </c>
      <c r="G45" s="25">
        <f>'AEO 2023 Table 47 Raw'!J32</f>
        <v>38.582844000000001</v>
      </c>
      <c r="H45" s="25">
        <f>'AEO 2023 Table 47 Raw'!K32</f>
        <v>39.201327999999997</v>
      </c>
      <c r="I45" s="25">
        <f>'AEO 2023 Table 47 Raw'!L32</f>
        <v>39.822952000000001</v>
      </c>
      <c r="J45" s="25">
        <f>'AEO 2023 Table 47 Raw'!M32</f>
        <v>40.457236999999999</v>
      </c>
      <c r="K45" s="25">
        <f>'AEO 2023 Table 47 Raw'!N32</f>
        <v>41.099151999999997</v>
      </c>
      <c r="L45" s="25">
        <f>'AEO 2023 Table 47 Raw'!O32</f>
        <v>41.750576000000002</v>
      </c>
      <c r="M45" s="25">
        <f>'AEO 2023 Table 47 Raw'!P32</f>
        <v>42.408977999999998</v>
      </c>
      <c r="N45" s="25">
        <f>'AEO 2023 Table 47 Raw'!Q32</f>
        <v>43.071007000000002</v>
      </c>
      <c r="O45" s="25">
        <f>'AEO 2023 Table 47 Raw'!R32</f>
        <v>43.736645000000003</v>
      </c>
      <c r="P45" s="25">
        <f>'AEO 2023 Table 47 Raw'!S32</f>
        <v>44.405921999999997</v>
      </c>
      <c r="Q45" s="25">
        <f>'AEO 2023 Table 47 Raw'!T32</f>
        <v>45.078777000000002</v>
      </c>
      <c r="R45" s="25">
        <f>'AEO 2023 Table 47 Raw'!U32</f>
        <v>45.755299000000001</v>
      </c>
      <c r="S45" s="25">
        <f>'AEO 2023 Table 47 Raw'!V32</f>
        <v>46.435478000000003</v>
      </c>
      <c r="T45" s="25">
        <f>'AEO 2023 Table 47 Raw'!W32</f>
        <v>47.119484</v>
      </c>
      <c r="U45" s="25">
        <f>'AEO 2023 Table 47 Raw'!X32</f>
        <v>47.807274</v>
      </c>
      <c r="V45" s="25">
        <f>'AEO 2023 Table 47 Raw'!Y32</f>
        <v>48.498725999999998</v>
      </c>
      <c r="W45" s="25">
        <f>'AEO 2023 Table 47 Raw'!Z32</f>
        <v>49.194065000000002</v>
      </c>
      <c r="X45" s="25">
        <f>'AEO 2023 Table 47 Raw'!AA32</f>
        <v>49.893104999999998</v>
      </c>
      <c r="Y45" s="25">
        <f>'AEO 2023 Table 47 Raw'!AB32</f>
        <v>50.597079999999998</v>
      </c>
      <c r="Z45" s="25">
        <f>'AEO 2023 Table 47 Raw'!AC32</f>
        <v>51.306601999999998</v>
      </c>
      <c r="AA45" s="25">
        <f>'AEO 2023 Table 47 Raw'!AD32</f>
        <v>52.021793000000002</v>
      </c>
      <c r="AB45" s="25">
        <f>'AEO 2023 Table 47 Raw'!AE32</f>
        <v>52.742984999999997</v>
      </c>
      <c r="AC45" s="25">
        <f>'AEO 2023 Table 47 Raw'!AF32</f>
        <v>53.470382999999998</v>
      </c>
      <c r="AD45" s="25">
        <f>'AEO 2023 Table 47 Raw'!AG32</f>
        <v>54.204514000000003</v>
      </c>
      <c r="AE45" s="25">
        <f>'AEO 2023 Table 47 Raw'!AH32</f>
        <v>54.945633000000001</v>
      </c>
      <c r="AF45" s="45">
        <f>'AEO 2023 Table 47 Raw'!AI32</f>
        <v>1.7000000000000001E-2</v>
      </c>
    </row>
    <row r="46" spans="1:32" ht="12" customHeight="1">
      <c r="A46" s="8" t="s">
        <v>1082</v>
      </c>
      <c r="B46" s="24" t="s">
        <v>1083</v>
      </c>
      <c r="C46" s="25">
        <f>'AEO 2023 Table 47 Raw'!F33</f>
        <v>50.740718999999999</v>
      </c>
      <c r="D46" s="25">
        <f>'AEO 2023 Table 47 Raw'!G33</f>
        <v>56.534430999999998</v>
      </c>
      <c r="E46" s="25">
        <f>'AEO 2023 Table 47 Raw'!H33</f>
        <v>60.376579</v>
      </c>
      <c r="F46" s="25">
        <f>'AEO 2023 Table 47 Raw'!I33</f>
        <v>62.836734999999997</v>
      </c>
      <c r="G46" s="25">
        <f>'AEO 2023 Table 47 Raw'!J33</f>
        <v>65.337990000000005</v>
      </c>
      <c r="H46" s="25">
        <f>'AEO 2023 Table 47 Raw'!K33</f>
        <v>67.897064</v>
      </c>
      <c r="I46" s="25">
        <f>'AEO 2023 Table 47 Raw'!L33</f>
        <v>70.512161000000006</v>
      </c>
      <c r="J46" s="25">
        <f>'AEO 2023 Table 47 Raw'!M33</f>
        <v>73.204375999999996</v>
      </c>
      <c r="K46" s="25">
        <f>'AEO 2023 Table 47 Raw'!N33</f>
        <v>75.988669999999999</v>
      </c>
      <c r="L46" s="25">
        <f>'AEO 2023 Table 47 Raw'!O33</f>
        <v>78.861144999999993</v>
      </c>
      <c r="M46" s="25">
        <f>'AEO 2023 Table 47 Raw'!P33</f>
        <v>81.841094999999996</v>
      </c>
      <c r="N46" s="25">
        <f>'AEO 2023 Table 47 Raw'!Q33</f>
        <v>84.912086000000002</v>
      </c>
      <c r="O46" s="25">
        <f>'AEO 2023 Table 47 Raw'!R33</f>
        <v>88.077208999999996</v>
      </c>
      <c r="P46" s="25">
        <f>'AEO 2023 Table 47 Raw'!S33</f>
        <v>91.337661999999995</v>
      </c>
      <c r="Q46" s="25">
        <f>'AEO 2023 Table 47 Raw'!T33</f>
        <v>94.683143999999999</v>
      </c>
      <c r="R46" s="25">
        <f>'AEO 2023 Table 47 Raw'!U33</f>
        <v>98.125945999999999</v>
      </c>
      <c r="S46" s="25">
        <f>'AEO 2023 Table 47 Raw'!V33</f>
        <v>101.669319</v>
      </c>
      <c r="T46" s="25">
        <f>'AEO 2023 Table 47 Raw'!W33</f>
        <v>105.31547500000001</v>
      </c>
      <c r="U46" s="25">
        <f>'AEO 2023 Table 47 Raw'!X33</f>
        <v>109.06652099999999</v>
      </c>
      <c r="V46" s="25">
        <f>'AEO 2023 Table 47 Raw'!Y33</f>
        <v>112.89244100000001</v>
      </c>
      <c r="W46" s="25">
        <f>'AEO 2023 Table 47 Raw'!Z33</f>
        <v>116.824089</v>
      </c>
      <c r="X46" s="25">
        <f>'AEO 2023 Table 47 Raw'!AA33</f>
        <v>120.86422</v>
      </c>
      <c r="Y46" s="25">
        <f>'AEO 2023 Table 47 Raw'!AB33</f>
        <v>125.015038</v>
      </c>
      <c r="Z46" s="25">
        <f>'AEO 2023 Table 47 Raw'!AC33</f>
        <v>129.27801500000001</v>
      </c>
      <c r="AA46" s="25">
        <f>'AEO 2023 Table 47 Raw'!AD33</f>
        <v>133.62089499999999</v>
      </c>
      <c r="AB46" s="25">
        <f>'AEO 2023 Table 47 Raw'!AE33</f>
        <v>138.07399000000001</v>
      </c>
      <c r="AC46" s="25">
        <f>'AEO 2023 Table 47 Raw'!AF33</f>
        <v>142.646118</v>
      </c>
      <c r="AD46" s="25">
        <f>'AEO 2023 Table 47 Raw'!AG33</f>
        <v>147.34742700000001</v>
      </c>
      <c r="AE46" s="25">
        <f>'AEO 2023 Table 47 Raw'!AH33</f>
        <v>152.18673699999999</v>
      </c>
      <c r="AF46" s="45">
        <f>'AEO 2023 Table 47 Raw'!AI33</f>
        <v>0.04</v>
      </c>
    </row>
    <row r="47" spans="1:32" ht="12" customHeight="1">
      <c r="A47" s="8" t="s">
        <v>1084</v>
      </c>
      <c r="B47" s="24" t="s">
        <v>1085</v>
      </c>
      <c r="C47" s="25">
        <f>'AEO 2023 Table 47 Raw'!F34</f>
        <v>315.62841800000001</v>
      </c>
      <c r="D47" s="25">
        <f>'AEO 2023 Table 47 Raw'!G34</f>
        <v>422.74731400000002</v>
      </c>
      <c r="E47" s="25">
        <f>'AEO 2023 Table 47 Raw'!H34</f>
        <v>501.79760700000003</v>
      </c>
      <c r="F47" s="25">
        <f>'AEO 2023 Table 47 Raw'!I34</f>
        <v>547.62390100000005</v>
      </c>
      <c r="G47" s="25">
        <f>'AEO 2023 Table 47 Raw'!J34</f>
        <v>567.10003700000004</v>
      </c>
      <c r="H47" s="25">
        <f>'AEO 2023 Table 47 Raw'!K34</f>
        <v>580.01007100000004</v>
      </c>
      <c r="I47" s="25">
        <f>'AEO 2023 Table 47 Raw'!L34</f>
        <v>593.03802499999995</v>
      </c>
      <c r="J47" s="25">
        <f>'AEO 2023 Table 47 Raw'!M34</f>
        <v>606.25683600000002</v>
      </c>
      <c r="K47" s="25">
        <f>'AEO 2023 Table 47 Raw'!N34</f>
        <v>619.70391800000004</v>
      </c>
      <c r="L47" s="25">
        <f>'AEO 2023 Table 47 Raw'!O34</f>
        <v>633.394226</v>
      </c>
      <c r="M47" s="25">
        <f>'AEO 2023 Table 47 Raw'!P34</f>
        <v>647.34759499999996</v>
      </c>
      <c r="N47" s="25">
        <f>'AEO 2023 Table 47 Raw'!Q34</f>
        <v>661.58007799999996</v>
      </c>
      <c r="O47" s="25">
        <f>'AEO 2023 Table 47 Raw'!R34</f>
        <v>676.07147199999997</v>
      </c>
      <c r="P47" s="25">
        <f>'AEO 2023 Table 47 Raw'!S34</f>
        <v>690.78887899999995</v>
      </c>
      <c r="Q47" s="25">
        <f>'AEO 2023 Table 47 Raw'!T34</f>
        <v>705.776794</v>
      </c>
      <c r="R47" s="25">
        <f>'AEO 2023 Table 47 Raw'!U34</f>
        <v>721.07025099999998</v>
      </c>
      <c r="S47" s="25">
        <f>'AEO 2023 Table 47 Raw'!V34</f>
        <v>736.65130599999998</v>
      </c>
      <c r="T47" s="25">
        <f>'AEO 2023 Table 47 Raw'!W34</f>
        <v>752.51965299999995</v>
      </c>
      <c r="U47" s="25">
        <f>'AEO 2023 Table 47 Raw'!X34</f>
        <v>768.69628899999998</v>
      </c>
      <c r="V47" s="25">
        <f>'AEO 2023 Table 47 Raw'!Y34</f>
        <v>785.15838599999995</v>
      </c>
      <c r="W47" s="25">
        <f>'AEO 2023 Table 47 Raw'!Z34</f>
        <v>801.90203899999995</v>
      </c>
      <c r="X47" s="25">
        <f>'AEO 2023 Table 47 Raw'!AA34</f>
        <v>818.92358400000001</v>
      </c>
      <c r="Y47" s="25">
        <f>'AEO 2023 Table 47 Raw'!AB34</f>
        <v>836.21734600000002</v>
      </c>
      <c r="Z47" s="25">
        <f>'AEO 2023 Table 47 Raw'!AC34</f>
        <v>853.78289800000005</v>
      </c>
      <c r="AA47" s="25">
        <f>'AEO 2023 Table 47 Raw'!AD34</f>
        <v>871.62298599999997</v>
      </c>
      <c r="AB47" s="25">
        <f>'AEO 2023 Table 47 Raw'!AE34</f>
        <v>889.74096699999996</v>
      </c>
      <c r="AC47" s="25">
        <f>'AEO 2023 Table 47 Raw'!AF34</f>
        <v>908.15856900000006</v>
      </c>
      <c r="AD47" s="25">
        <f>'AEO 2023 Table 47 Raw'!AG34</f>
        <v>926.90478499999995</v>
      </c>
      <c r="AE47" s="25">
        <f>'AEO 2023 Table 47 Raw'!AH34</f>
        <v>945.99829099999999</v>
      </c>
      <c r="AF47" s="45">
        <f>'AEO 2023 Table 47 Raw'!AI34</f>
        <v>0.04</v>
      </c>
    </row>
    <row r="48" spans="1:32" ht="12" customHeight="1">
      <c r="A48" s="8" t="s">
        <v>1086</v>
      </c>
      <c r="B48" s="24" t="s">
        <v>1087</v>
      </c>
      <c r="C48" s="25">
        <f>'AEO 2023 Table 47 Raw'!F35</f>
        <v>26.969999000000001</v>
      </c>
      <c r="D48" s="25">
        <f>'AEO 2023 Table 47 Raw'!G35</f>
        <v>47.43</v>
      </c>
      <c r="E48" s="25">
        <f>'AEO 2023 Table 47 Raw'!H35</f>
        <v>59.271999000000001</v>
      </c>
      <c r="F48" s="25">
        <f>'AEO 2023 Table 47 Raw'!I35</f>
        <v>61.380001</v>
      </c>
      <c r="G48" s="25">
        <f>'AEO 2023 Table 47 Raw'!J35</f>
        <v>61.920161999999998</v>
      </c>
      <c r="H48" s="25">
        <f>'AEO 2023 Table 47 Raw'!K35</f>
        <v>62.41534</v>
      </c>
      <c r="I48" s="25">
        <f>'AEO 2023 Table 47 Raw'!L35</f>
        <v>62.870857000000001</v>
      </c>
      <c r="J48" s="25">
        <f>'AEO 2023 Table 47 Raw'!M35</f>
        <v>63.294476000000003</v>
      </c>
      <c r="K48" s="25">
        <f>'AEO 2023 Table 47 Raw'!N35</f>
        <v>63.689357999999999</v>
      </c>
      <c r="L48" s="25">
        <f>'AEO 2023 Table 47 Raw'!O35</f>
        <v>64.061240999999995</v>
      </c>
      <c r="M48" s="25">
        <f>'AEO 2023 Table 47 Raw'!P35</f>
        <v>64.419899000000001</v>
      </c>
      <c r="N48" s="25">
        <f>'AEO 2023 Table 47 Raw'!Q35</f>
        <v>64.773528999999996</v>
      </c>
      <c r="O48" s="25">
        <f>'AEO 2023 Table 47 Raw'!R35</f>
        <v>65.123833000000005</v>
      </c>
      <c r="P48" s="25">
        <f>'AEO 2023 Table 47 Raw'!S35</f>
        <v>65.470909000000006</v>
      </c>
      <c r="Q48" s="25">
        <f>'AEO 2023 Table 47 Raw'!T35</f>
        <v>65.814910999999995</v>
      </c>
      <c r="R48" s="25">
        <f>'AEO 2023 Table 47 Raw'!U35</f>
        <v>66.156433000000007</v>
      </c>
      <c r="S48" s="25">
        <f>'AEO 2023 Table 47 Raw'!V35</f>
        <v>66.495697000000007</v>
      </c>
      <c r="T48" s="25">
        <f>'AEO 2023 Table 47 Raw'!W35</f>
        <v>66.832970000000003</v>
      </c>
      <c r="U48" s="25">
        <f>'AEO 2023 Table 47 Raw'!X35</f>
        <v>67.168334999999999</v>
      </c>
      <c r="V48" s="25">
        <f>'AEO 2023 Table 47 Raw'!Y35</f>
        <v>67.502707999999998</v>
      </c>
      <c r="W48" s="25">
        <f>'AEO 2023 Table 47 Raw'!Z35</f>
        <v>67.836005999999998</v>
      </c>
      <c r="X48" s="25">
        <f>'AEO 2023 Table 47 Raw'!AA35</f>
        <v>68.168655000000001</v>
      </c>
      <c r="Y48" s="25">
        <f>'AEO 2023 Table 47 Raw'!AB35</f>
        <v>68.502373000000006</v>
      </c>
      <c r="Z48" s="25">
        <f>'AEO 2023 Table 47 Raw'!AC35</f>
        <v>68.839500000000001</v>
      </c>
      <c r="AA48" s="25">
        <f>'AEO 2023 Table 47 Raw'!AD35</f>
        <v>69.182654999999997</v>
      </c>
      <c r="AB48" s="25">
        <f>'AEO 2023 Table 47 Raw'!AE35</f>
        <v>69.532364000000001</v>
      </c>
      <c r="AC48" s="25">
        <f>'AEO 2023 Table 47 Raw'!AF35</f>
        <v>69.888549999999995</v>
      </c>
      <c r="AD48" s="25">
        <f>'AEO 2023 Table 47 Raw'!AG35</f>
        <v>70.251152000000005</v>
      </c>
      <c r="AE48" s="25">
        <f>'AEO 2023 Table 47 Raw'!AH35</f>
        <v>70.620002999999997</v>
      </c>
      <c r="AF48" s="45">
        <f>'AEO 2023 Table 47 Raw'!AI35</f>
        <v>3.5000000000000003E-2</v>
      </c>
    </row>
    <row r="49" spans="1:32" ht="12" customHeight="1">
      <c r="A49" s="8" t="s">
        <v>1088</v>
      </c>
      <c r="B49" s="24" t="s">
        <v>1089</v>
      </c>
      <c r="C49" s="25">
        <f>'AEO 2023 Table 47 Raw'!F36</f>
        <v>32.485492999999998</v>
      </c>
      <c r="D49" s="25">
        <f>'AEO 2023 Table 47 Raw'!G36</f>
        <v>45.917563999999999</v>
      </c>
      <c r="E49" s="25">
        <f>'AEO 2023 Table 47 Raw'!H36</f>
        <v>54.438347</v>
      </c>
      <c r="F49" s="25">
        <f>'AEO 2023 Table 47 Raw'!I36</f>
        <v>58.580399</v>
      </c>
      <c r="G49" s="25">
        <f>'AEO 2023 Table 47 Raw'!J36</f>
        <v>60.373111999999999</v>
      </c>
      <c r="H49" s="25">
        <f>'AEO 2023 Table 47 Raw'!K36</f>
        <v>62.175818999999997</v>
      </c>
      <c r="I49" s="25">
        <f>'AEO 2023 Table 47 Raw'!L36</f>
        <v>63.987071999999998</v>
      </c>
      <c r="J49" s="25">
        <f>'AEO 2023 Table 47 Raw'!M36</f>
        <v>65.816010000000006</v>
      </c>
      <c r="K49" s="25">
        <f>'AEO 2023 Table 47 Raw'!N36</f>
        <v>67.672150000000002</v>
      </c>
      <c r="L49" s="25">
        <f>'AEO 2023 Table 47 Raw'!O36</f>
        <v>69.540038999999993</v>
      </c>
      <c r="M49" s="25">
        <f>'AEO 2023 Table 47 Raw'!P36</f>
        <v>71.392394999999993</v>
      </c>
      <c r="N49" s="25">
        <f>'AEO 2023 Table 47 Raw'!Q36</f>
        <v>73.242050000000006</v>
      </c>
      <c r="O49" s="25">
        <f>'AEO 2023 Table 47 Raw'!R36</f>
        <v>75.092895999999996</v>
      </c>
      <c r="P49" s="25">
        <f>'AEO 2023 Table 47 Raw'!S36</f>
        <v>76.872742000000002</v>
      </c>
      <c r="Q49" s="25">
        <f>'AEO 2023 Table 47 Raw'!T36</f>
        <v>78.633728000000005</v>
      </c>
      <c r="R49" s="25">
        <f>'AEO 2023 Table 47 Raw'!U36</f>
        <v>80.435424999999995</v>
      </c>
      <c r="S49" s="25">
        <f>'AEO 2023 Table 47 Raw'!V36</f>
        <v>82.260277000000002</v>
      </c>
      <c r="T49" s="25">
        <f>'AEO 2023 Table 47 Raw'!W36</f>
        <v>84.062126000000006</v>
      </c>
      <c r="U49" s="25">
        <f>'AEO 2023 Table 47 Raw'!X36</f>
        <v>85.845725999999999</v>
      </c>
      <c r="V49" s="25">
        <f>'AEO 2023 Table 47 Raw'!Y36</f>
        <v>87.640495000000001</v>
      </c>
      <c r="W49" s="25">
        <f>'AEO 2023 Table 47 Raw'!Z36</f>
        <v>89.452477000000002</v>
      </c>
      <c r="X49" s="25">
        <f>'AEO 2023 Table 47 Raw'!AA36</f>
        <v>91.281104999999997</v>
      </c>
      <c r="Y49" s="25">
        <f>'AEO 2023 Table 47 Raw'!AB36</f>
        <v>93.125473</v>
      </c>
      <c r="Z49" s="25">
        <f>'AEO 2023 Table 47 Raw'!AC36</f>
        <v>94.983176999999998</v>
      </c>
      <c r="AA49" s="25">
        <f>'AEO 2023 Table 47 Raw'!AD36</f>
        <v>96.849968000000004</v>
      </c>
      <c r="AB49" s="25">
        <f>'AEO 2023 Table 47 Raw'!AE36</f>
        <v>98.726249999999993</v>
      </c>
      <c r="AC49" s="25">
        <f>'AEO 2023 Table 47 Raw'!AF36</f>
        <v>100.62426000000001</v>
      </c>
      <c r="AD49" s="25">
        <f>'AEO 2023 Table 47 Raw'!AG36</f>
        <v>102.54549400000001</v>
      </c>
      <c r="AE49" s="25">
        <f>'AEO 2023 Table 47 Raw'!AH36</f>
        <v>104.48915100000001</v>
      </c>
      <c r="AF49" s="45">
        <f>'AEO 2023 Table 47 Raw'!AI36</f>
        <v>4.2999999999999997E-2</v>
      </c>
    </row>
    <row r="50" spans="1:32" ht="15" customHeight="1">
      <c r="A50" s="8" t="s">
        <v>1090</v>
      </c>
      <c r="B50" s="24" t="s">
        <v>1091</v>
      </c>
      <c r="C50" s="25">
        <f>'AEO 2023 Table 47 Raw'!F37</f>
        <v>7.1724589999999999</v>
      </c>
      <c r="D50" s="25">
        <f>'AEO 2023 Table 47 Raw'!G37</f>
        <v>8.457884</v>
      </c>
      <c r="E50" s="25">
        <f>'AEO 2023 Table 47 Raw'!H37</f>
        <v>9.5488759999999999</v>
      </c>
      <c r="F50" s="25">
        <f>'AEO 2023 Table 47 Raw'!I37</f>
        <v>10.326612000000001</v>
      </c>
      <c r="G50" s="25">
        <f>'AEO 2023 Table 47 Raw'!J37</f>
        <v>10.693877000000001</v>
      </c>
      <c r="H50" s="25">
        <f>'AEO 2023 Table 47 Raw'!K37</f>
        <v>10.870692</v>
      </c>
      <c r="I50" s="25">
        <f>'AEO 2023 Table 47 Raw'!L37</f>
        <v>11.037345</v>
      </c>
      <c r="J50" s="25">
        <f>'AEO 2023 Table 47 Raw'!M37</f>
        <v>11.193871</v>
      </c>
      <c r="K50" s="25">
        <f>'AEO 2023 Table 47 Raw'!N37</f>
        <v>11.34094</v>
      </c>
      <c r="L50" s="25">
        <f>'AEO 2023 Table 47 Raw'!O37</f>
        <v>11.454879</v>
      </c>
      <c r="M50" s="25">
        <f>'AEO 2023 Table 47 Raw'!P37</f>
        <v>11.523292</v>
      </c>
      <c r="N50" s="25">
        <f>'AEO 2023 Table 47 Raw'!Q37</f>
        <v>11.581455</v>
      </c>
      <c r="O50" s="25">
        <f>'AEO 2023 Table 47 Raw'!R37</f>
        <v>11.636729000000001</v>
      </c>
      <c r="P50" s="25">
        <f>'AEO 2023 Table 47 Raw'!S37</f>
        <v>11.687825999999999</v>
      </c>
      <c r="Q50" s="25">
        <f>'AEO 2023 Table 47 Raw'!T37</f>
        <v>11.736679000000001</v>
      </c>
      <c r="R50" s="25">
        <f>'AEO 2023 Table 47 Raw'!U37</f>
        <v>11.776113</v>
      </c>
      <c r="S50" s="25">
        <f>'AEO 2023 Table 47 Raw'!V37</f>
        <v>11.806799</v>
      </c>
      <c r="T50" s="25">
        <f>'AEO 2023 Table 47 Raw'!W37</f>
        <v>11.835800000000001</v>
      </c>
      <c r="U50" s="25">
        <f>'AEO 2023 Table 47 Raw'!X37</f>
        <v>11.867737999999999</v>
      </c>
      <c r="V50" s="25">
        <f>'AEO 2023 Table 47 Raw'!Y37</f>
        <v>11.907171999999999</v>
      </c>
      <c r="W50" s="25">
        <f>'AEO 2023 Table 47 Raw'!Z37</f>
        <v>11.952139000000001</v>
      </c>
      <c r="X50" s="25">
        <f>'AEO 2023 Table 47 Raw'!AA37</f>
        <v>11.998142</v>
      </c>
      <c r="Y50" s="25">
        <f>'AEO 2023 Table 47 Raw'!AB37</f>
        <v>12.043982</v>
      </c>
      <c r="Z50" s="25">
        <f>'AEO 2023 Table 47 Raw'!AC37</f>
        <v>12.087415</v>
      </c>
      <c r="AA50" s="25">
        <f>'AEO 2023 Table 47 Raw'!AD37</f>
        <v>12.125690000000001</v>
      </c>
      <c r="AB50" s="25">
        <f>'AEO 2023 Table 47 Raw'!AE37</f>
        <v>12.1586</v>
      </c>
      <c r="AC50" s="25">
        <f>'AEO 2023 Table 47 Raw'!AF37</f>
        <v>12.189465</v>
      </c>
      <c r="AD50" s="25">
        <f>'AEO 2023 Table 47 Raw'!AG37</f>
        <v>12.221159999999999</v>
      </c>
      <c r="AE50" s="25">
        <f>'AEO 2023 Table 47 Raw'!AH37</f>
        <v>12.255587</v>
      </c>
      <c r="AF50" s="45">
        <f>'AEO 2023 Table 47 Raw'!AI37</f>
        <v>1.9E-2</v>
      </c>
    </row>
    <row r="51" spans="1:32" ht="15" customHeight="1">
      <c r="A51" s="8" t="s">
        <v>1092</v>
      </c>
      <c r="B51" s="24" t="s">
        <v>1093</v>
      </c>
      <c r="C51" s="25">
        <f>'AEO 2023 Table 47 Raw'!F38</f>
        <v>96.943595999999999</v>
      </c>
      <c r="D51" s="25">
        <f>'AEO 2023 Table 47 Raw'!G38</f>
        <v>96.375838999999999</v>
      </c>
      <c r="E51" s="25">
        <f>'AEO 2023 Table 47 Raw'!H38</f>
        <v>98.188980000000001</v>
      </c>
      <c r="F51" s="25">
        <f>'AEO 2023 Table 47 Raw'!I38</f>
        <v>99.832595999999995</v>
      </c>
      <c r="G51" s="25">
        <f>'AEO 2023 Table 47 Raw'!J38</f>
        <v>101.372215</v>
      </c>
      <c r="H51" s="25">
        <f>'AEO 2023 Table 47 Raw'!K38</f>
        <v>102.851097</v>
      </c>
      <c r="I51" s="25">
        <f>'AEO 2023 Table 47 Raw'!L38</f>
        <v>104.335266</v>
      </c>
      <c r="J51" s="25">
        <f>'AEO 2023 Table 47 Raw'!M38</f>
        <v>105.832863</v>
      </c>
      <c r="K51" s="25">
        <f>'AEO 2023 Table 47 Raw'!N38</f>
        <v>107.348007</v>
      </c>
      <c r="L51" s="25">
        <f>'AEO 2023 Table 47 Raw'!O38</f>
        <v>108.917366</v>
      </c>
      <c r="M51" s="25">
        <f>'AEO 2023 Table 47 Raw'!P38</f>
        <v>110.521828</v>
      </c>
      <c r="N51" s="25">
        <f>'AEO 2023 Table 47 Raw'!Q38</f>
        <v>112.14489</v>
      </c>
      <c r="O51" s="25">
        <f>'AEO 2023 Table 47 Raw'!R38</f>
        <v>113.791878</v>
      </c>
      <c r="P51" s="25">
        <f>'AEO 2023 Table 47 Raw'!S38</f>
        <v>115.46772</v>
      </c>
      <c r="Q51" s="25">
        <f>'AEO 2023 Table 47 Raw'!T38</f>
        <v>117.171211</v>
      </c>
      <c r="R51" s="25">
        <f>'AEO 2023 Table 47 Raw'!U38</f>
        <v>118.89960499999999</v>
      </c>
      <c r="S51" s="25">
        <f>'AEO 2023 Table 47 Raw'!V38</f>
        <v>120.656273</v>
      </c>
      <c r="T51" s="25">
        <f>'AEO 2023 Table 47 Raw'!W38</f>
        <v>122.44444300000001</v>
      </c>
      <c r="U51" s="25">
        <f>'AEO 2023 Table 47 Raw'!X38</f>
        <v>124.26765399999999</v>
      </c>
      <c r="V51" s="25">
        <f>'AEO 2023 Table 47 Raw'!Y38</f>
        <v>126.12685399999999</v>
      </c>
      <c r="W51" s="25">
        <f>'AEO 2023 Table 47 Raw'!Z38</f>
        <v>128.02136200000001</v>
      </c>
      <c r="X51" s="25">
        <f>'AEO 2023 Table 47 Raw'!AA38</f>
        <v>129.95013399999999</v>
      </c>
      <c r="Y51" s="25">
        <f>'AEO 2023 Table 47 Raw'!AB38</f>
        <v>131.91334499999999</v>
      </c>
      <c r="Z51" s="25">
        <f>'AEO 2023 Table 47 Raw'!AC38</f>
        <v>133.910202</v>
      </c>
      <c r="AA51" s="25">
        <f>'AEO 2023 Table 47 Raw'!AD38</f>
        <v>135.94387800000001</v>
      </c>
      <c r="AB51" s="25">
        <f>'AEO 2023 Table 47 Raw'!AE38</f>
        <v>138.014771</v>
      </c>
      <c r="AC51" s="25">
        <f>'AEO 2023 Table 47 Raw'!AF38</f>
        <v>140.12088</v>
      </c>
      <c r="AD51" s="25">
        <f>'AEO 2023 Table 47 Raw'!AG38</f>
        <v>142.26033000000001</v>
      </c>
      <c r="AE51" s="25">
        <f>'AEO 2023 Table 47 Raw'!AH38</f>
        <v>144.430115</v>
      </c>
      <c r="AF51" s="45">
        <f>'AEO 2023 Table 47 Raw'!AI38</f>
        <v>1.4E-2</v>
      </c>
    </row>
    <row r="52" spans="1:32" ht="15" customHeight="1">
      <c r="A52" s="8" t="s">
        <v>1094</v>
      </c>
      <c r="B52" s="24" t="s">
        <v>1095</v>
      </c>
      <c r="C52" s="25">
        <f>'AEO 2023 Table 47 Raw'!F39</f>
        <v>5.5833570000000003</v>
      </c>
      <c r="D52" s="25">
        <f>'AEO 2023 Table 47 Raw'!G39</f>
        <v>6.899108</v>
      </c>
      <c r="E52" s="25">
        <f>'AEO 2023 Table 47 Raw'!H39</f>
        <v>8.7525999999999993</v>
      </c>
      <c r="F52" s="25">
        <f>'AEO 2023 Table 47 Raw'!I39</f>
        <v>10.320059000000001</v>
      </c>
      <c r="G52" s="25">
        <f>'AEO 2023 Table 47 Raw'!J39</f>
        <v>11.326893999999999</v>
      </c>
      <c r="H52" s="25">
        <f>'AEO 2023 Table 47 Raw'!K39</f>
        <v>11.649971000000001</v>
      </c>
      <c r="I52" s="25">
        <f>'AEO 2023 Table 47 Raw'!L39</f>
        <v>11.976704</v>
      </c>
      <c r="J52" s="25">
        <f>'AEO 2023 Table 47 Raw'!M39</f>
        <v>12.309505</v>
      </c>
      <c r="K52" s="25">
        <f>'AEO 2023 Table 47 Raw'!N39</f>
        <v>12.650805999999999</v>
      </c>
      <c r="L52" s="25">
        <f>'AEO 2023 Table 47 Raw'!O39</f>
        <v>13.010585000000001</v>
      </c>
      <c r="M52" s="25">
        <f>'AEO 2023 Table 47 Raw'!P39</f>
        <v>13.382293000000001</v>
      </c>
      <c r="N52" s="25">
        <f>'AEO 2023 Table 47 Raw'!Q39</f>
        <v>13.763350000000001</v>
      </c>
      <c r="O52" s="25">
        <f>'AEO 2023 Table 47 Raw'!R39</f>
        <v>14.154275999999999</v>
      </c>
      <c r="P52" s="25">
        <f>'AEO 2023 Table 47 Raw'!S39</f>
        <v>14.556096999999999</v>
      </c>
      <c r="Q52" s="25">
        <f>'AEO 2023 Table 47 Raw'!T39</f>
        <v>14.956531</v>
      </c>
      <c r="R52" s="25">
        <f>'AEO 2023 Table 47 Raw'!U39</f>
        <v>15.366565</v>
      </c>
      <c r="S52" s="25">
        <f>'AEO 2023 Table 47 Raw'!V39</f>
        <v>15.786690999999999</v>
      </c>
      <c r="T52" s="25">
        <f>'AEO 2023 Table 47 Raw'!W39</f>
        <v>16.216818</v>
      </c>
      <c r="U52" s="25">
        <f>'AEO 2023 Table 47 Raw'!X39</f>
        <v>16.657633000000001</v>
      </c>
      <c r="V52" s="25">
        <f>'AEO 2023 Table 47 Raw'!Y39</f>
        <v>17.097104999999999</v>
      </c>
      <c r="W52" s="25">
        <f>'AEO 2023 Table 47 Raw'!Z39</f>
        <v>17.546858</v>
      </c>
      <c r="X52" s="25">
        <f>'AEO 2023 Table 47 Raw'!AA39</f>
        <v>18.007286000000001</v>
      </c>
      <c r="Y52" s="25">
        <f>'AEO 2023 Table 47 Raw'!AB39</f>
        <v>18.478339999999999</v>
      </c>
      <c r="Z52" s="25">
        <f>'AEO 2023 Table 47 Raw'!AC39</f>
        <v>18.960153999999999</v>
      </c>
      <c r="AA52" s="25">
        <f>'AEO 2023 Table 47 Raw'!AD39</f>
        <v>19.440370999999999</v>
      </c>
      <c r="AB52" s="25">
        <f>'AEO 2023 Table 47 Raw'!AE39</f>
        <v>19.930873999999999</v>
      </c>
      <c r="AC52" s="25">
        <f>'AEO 2023 Table 47 Raw'!AF39</f>
        <v>20.432293000000001</v>
      </c>
      <c r="AD52" s="25">
        <f>'AEO 2023 Table 47 Raw'!AG39</f>
        <v>20.944868</v>
      </c>
      <c r="AE52" s="25">
        <f>'AEO 2023 Table 47 Raw'!AH39</f>
        <v>21.468855000000001</v>
      </c>
      <c r="AF52" s="45">
        <f>'AEO 2023 Table 47 Raw'!AI39</f>
        <v>4.9000000000000002E-2</v>
      </c>
    </row>
    <row r="53" spans="1:32" ht="15" customHeight="1">
      <c r="A53" s="8" t="s">
        <v>1096</v>
      </c>
      <c r="B53" s="24" t="s">
        <v>1097</v>
      </c>
      <c r="C53" s="25">
        <f>'AEO 2023 Table 47 Raw'!F40</f>
        <v>445.94699100000003</v>
      </c>
      <c r="D53" s="25">
        <f>'AEO 2023 Table 47 Raw'!G40</f>
        <v>487.20901500000002</v>
      </c>
      <c r="E53" s="25">
        <f>'AEO 2023 Table 47 Raw'!H40</f>
        <v>523.71002199999998</v>
      </c>
      <c r="F53" s="25">
        <f>'AEO 2023 Table 47 Raw'!I40</f>
        <v>560.38824499999998</v>
      </c>
      <c r="G53" s="25">
        <f>'AEO 2023 Table 47 Raw'!J40</f>
        <v>597.47442599999999</v>
      </c>
      <c r="H53" s="25">
        <f>'AEO 2023 Table 47 Raw'!K40</f>
        <v>634.90472399999999</v>
      </c>
      <c r="I53" s="25">
        <f>'AEO 2023 Table 47 Raw'!L40</f>
        <v>672.73303199999998</v>
      </c>
      <c r="J53" s="25">
        <f>'AEO 2023 Table 47 Raw'!M40</f>
        <v>710.81597899999997</v>
      </c>
      <c r="K53" s="25">
        <f>'AEO 2023 Table 47 Raw'!N40</f>
        <v>748.88952600000005</v>
      </c>
      <c r="L53" s="25">
        <f>'AEO 2023 Table 47 Raw'!O40</f>
        <v>787.29797399999995</v>
      </c>
      <c r="M53" s="25">
        <f>'AEO 2023 Table 47 Raw'!P40</f>
        <v>826.023865</v>
      </c>
      <c r="N53" s="25">
        <f>'AEO 2023 Table 47 Raw'!Q40</f>
        <v>864.93164100000001</v>
      </c>
      <c r="O53" s="25">
        <f>'AEO 2023 Table 47 Raw'!R40</f>
        <v>904.114868</v>
      </c>
      <c r="P53" s="25">
        <f>'AEO 2023 Table 47 Raw'!S40</f>
        <v>943.79315199999996</v>
      </c>
      <c r="Q53" s="25">
        <f>'AEO 2023 Table 47 Raw'!T40</f>
        <v>983.87207000000001</v>
      </c>
      <c r="R53" s="25">
        <f>'AEO 2023 Table 47 Raw'!U40</f>
        <v>1024.044312</v>
      </c>
      <c r="S53" s="25">
        <f>'AEO 2023 Table 47 Raw'!V40</f>
        <v>1064.332764</v>
      </c>
      <c r="T53" s="25">
        <f>'AEO 2023 Table 47 Raw'!W40</f>
        <v>1104.986206</v>
      </c>
      <c r="U53" s="25">
        <f>'AEO 2023 Table 47 Raw'!X40</f>
        <v>1146.439697</v>
      </c>
      <c r="V53" s="25">
        <f>'AEO 2023 Table 47 Raw'!Y40</f>
        <v>1189.1207280000001</v>
      </c>
      <c r="W53" s="25">
        <f>'AEO 2023 Table 47 Raw'!Z40</f>
        <v>1232.996216</v>
      </c>
      <c r="X53" s="25">
        <f>'AEO 2023 Table 47 Raw'!AA40</f>
        <v>1277.6727289999999</v>
      </c>
      <c r="Y53" s="25">
        <f>'AEO 2023 Table 47 Raw'!AB40</f>
        <v>1322.664673</v>
      </c>
      <c r="Z53" s="25">
        <f>'AEO 2023 Table 47 Raw'!AC40</f>
        <v>1367.44165</v>
      </c>
      <c r="AA53" s="25">
        <f>'AEO 2023 Table 47 Raw'!AD40</f>
        <v>1411.900024</v>
      </c>
      <c r="AB53" s="25">
        <f>'AEO 2023 Table 47 Raw'!AE40</f>
        <v>1456.2844239999999</v>
      </c>
      <c r="AC53" s="25">
        <f>'AEO 2023 Table 47 Raw'!AF40</f>
        <v>1500.4047849999999</v>
      </c>
      <c r="AD53" s="25">
        <f>'AEO 2023 Table 47 Raw'!AG40</f>
        <v>1543.762573</v>
      </c>
      <c r="AE53" s="25">
        <f>'AEO 2023 Table 47 Raw'!AH40</f>
        <v>1585.8328859999999</v>
      </c>
      <c r="AF53" s="45">
        <f>'AEO 2023 Table 47 Raw'!AI40</f>
        <v>4.5999999999999999E-2</v>
      </c>
    </row>
    <row r="54" spans="1:32" ht="15" customHeight="1">
      <c r="A54" s="8" t="s">
        <v>1098</v>
      </c>
      <c r="B54" s="24" t="s">
        <v>1099</v>
      </c>
      <c r="C54" s="25">
        <f>'AEO 2023 Table 47 Raw'!F41</f>
        <v>64.328002999999995</v>
      </c>
      <c r="D54" s="25">
        <f>'AEO 2023 Table 47 Raw'!G41</f>
        <v>75.594002000000003</v>
      </c>
      <c r="E54" s="25">
        <f>'AEO 2023 Table 47 Raw'!H41</f>
        <v>81.957999999999998</v>
      </c>
      <c r="F54" s="25">
        <f>'AEO 2023 Table 47 Raw'!I41</f>
        <v>85.139999000000003</v>
      </c>
      <c r="G54" s="25">
        <f>'AEO 2023 Table 47 Raw'!J41</f>
        <v>93.982192999999995</v>
      </c>
      <c r="H54" s="25">
        <f>'AEO 2023 Table 47 Raw'!K41</f>
        <v>103.36318199999999</v>
      </c>
      <c r="I54" s="25">
        <f>'AEO 2023 Table 47 Raw'!L41</f>
        <v>113.16532100000001</v>
      </c>
      <c r="J54" s="25">
        <f>'AEO 2023 Table 47 Raw'!M41</f>
        <v>123.31379699999999</v>
      </c>
      <c r="K54" s="25">
        <f>'AEO 2023 Table 47 Raw'!N41</f>
        <v>133.73538199999999</v>
      </c>
      <c r="L54" s="25">
        <f>'AEO 2023 Table 47 Raw'!O41</f>
        <v>144.346588</v>
      </c>
      <c r="M54" s="25">
        <f>'AEO 2023 Table 47 Raw'!P41</f>
        <v>155.08763099999999</v>
      </c>
      <c r="N54" s="25">
        <f>'AEO 2023 Table 47 Raw'!Q41</f>
        <v>165.88197299999999</v>
      </c>
      <c r="O54" s="25">
        <f>'AEO 2023 Table 47 Raw'!R41</f>
        <v>176.64450099999999</v>
      </c>
      <c r="P54" s="25">
        <f>'AEO 2023 Table 47 Raw'!S41</f>
        <v>187.40939299999999</v>
      </c>
      <c r="Q54" s="25">
        <f>'AEO 2023 Table 47 Raw'!T41</f>
        <v>198.268677</v>
      </c>
      <c r="R54" s="25">
        <f>'AEO 2023 Table 47 Raw'!U41</f>
        <v>209.41423</v>
      </c>
      <c r="S54" s="25">
        <f>'AEO 2023 Table 47 Raw'!V41</f>
        <v>220.845947</v>
      </c>
      <c r="T54" s="25">
        <f>'AEO 2023 Table 47 Raw'!W41</f>
        <v>232.543701</v>
      </c>
      <c r="U54" s="25">
        <f>'AEO 2023 Table 47 Raw'!X41</f>
        <v>244.48284899999999</v>
      </c>
      <c r="V54" s="25">
        <f>'AEO 2023 Table 47 Raw'!Y41</f>
        <v>256.64562999999998</v>
      </c>
      <c r="W54" s="25">
        <f>'AEO 2023 Table 47 Raw'!Z41</f>
        <v>269.010651</v>
      </c>
      <c r="X54" s="25">
        <f>'AEO 2023 Table 47 Raw'!AA41</f>
        <v>281.56417800000003</v>
      </c>
      <c r="Y54" s="25">
        <f>'AEO 2023 Table 47 Raw'!AB41</f>
        <v>294.26825000000002</v>
      </c>
      <c r="Z54" s="25">
        <f>'AEO 2023 Table 47 Raw'!AC41</f>
        <v>307.09204099999999</v>
      </c>
      <c r="AA54" s="25">
        <f>'AEO 2023 Table 47 Raw'!AD41</f>
        <v>320.00271600000002</v>
      </c>
      <c r="AB54" s="25">
        <f>'AEO 2023 Table 47 Raw'!AE41</f>
        <v>332.96649200000002</v>
      </c>
      <c r="AC54" s="25">
        <f>'AEO 2023 Table 47 Raw'!AF41</f>
        <v>345.94287100000003</v>
      </c>
      <c r="AD54" s="25">
        <f>'AEO 2023 Table 47 Raw'!AG41</f>
        <v>358.890961</v>
      </c>
      <c r="AE54" s="25">
        <f>'AEO 2023 Table 47 Raw'!AH41</f>
        <v>371.77322400000003</v>
      </c>
      <c r="AF54" s="45">
        <f>'AEO 2023 Table 47 Raw'!AI41</f>
        <v>6.5000000000000002E-2</v>
      </c>
    </row>
    <row r="55" spans="1:32" ht="15" customHeight="1">
      <c r="A55" s="8" t="s">
        <v>1100</v>
      </c>
      <c r="B55" s="24" t="s">
        <v>1101</v>
      </c>
      <c r="C55" s="25">
        <f>'AEO 2023 Table 47 Raw'!F42</f>
        <v>121.340279</v>
      </c>
      <c r="D55" s="25">
        <f>'AEO 2023 Table 47 Raw'!G42</f>
        <v>154.57797199999999</v>
      </c>
      <c r="E55" s="25">
        <f>'AEO 2023 Table 47 Raw'!H42</f>
        <v>184.62844799999999</v>
      </c>
      <c r="F55" s="25">
        <f>'AEO 2023 Table 47 Raw'!I42</f>
        <v>208.98757900000001</v>
      </c>
      <c r="G55" s="25">
        <f>'AEO 2023 Table 47 Raw'!J42</f>
        <v>225.37876900000001</v>
      </c>
      <c r="H55" s="25">
        <f>'AEO 2023 Table 47 Raw'!K42</f>
        <v>238.34477200000001</v>
      </c>
      <c r="I55" s="25">
        <f>'AEO 2023 Table 47 Raw'!L42</f>
        <v>251.587997</v>
      </c>
      <c r="J55" s="25">
        <f>'AEO 2023 Table 47 Raw'!M42</f>
        <v>265.00787400000002</v>
      </c>
      <c r="K55" s="25">
        <f>'AEO 2023 Table 47 Raw'!N42</f>
        <v>278.52264400000001</v>
      </c>
      <c r="L55" s="25">
        <f>'AEO 2023 Table 47 Raw'!O42</f>
        <v>292.37914999999998</v>
      </c>
      <c r="M55" s="25">
        <f>'AEO 2023 Table 47 Raw'!P42</f>
        <v>306.63424700000002</v>
      </c>
      <c r="N55" s="25">
        <f>'AEO 2023 Table 47 Raw'!Q42</f>
        <v>321.28695699999997</v>
      </c>
      <c r="O55" s="25">
        <f>'AEO 2023 Table 47 Raw'!R42</f>
        <v>336.38125600000001</v>
      </c>
      <c r="P55" s="25">
        <f>'AEO 2023 Table 47 Raw'!S42</f>
        <v>351.955963</v>
      </c>
      <c r="Q55" s="25">
        <f>'AEO 2023 Table 47 Raw'!T42</f>
        <v>367.83340500000003</v>
      </c>
      <c r="R55" s="25">
        <f>'AEO 2023 Table 47 Raw'!U42</f>
        <v>384.15817299999998</v>
      </c>
      <c r="S55" s="25">
        <f>'AEO 2023 Table 47 Raw'!V42</f>
        <v>400.97872899999999</v>
      </c>
      <c r="T55" s="25">
        <f>'AEO 2023 Table 47 Raw'!W42</f>
        <v>418.281586</v>
      </c>
      <c r="U55" s="25">
        <f>'AEO 2023 Table 47 Raw'!X42</f>
        <v>436.11956800000002</v>
      </c>
      <c r="V55" s="25">
        <f>'AEO 2023 Table 47 Raw'!Y42</f>
        <v>454.223206</v>
      </c>
      <c r="W55" s="25">
        <f>'AEO 2023 Table 47 Raw'!Z42</f>
        <v>472.74136399999998</v>
      </c>
      <c r="X55" s="25">
        <f>'AEO 2023 Table 47 Raw'!AA42</f>
        <v>491.70300300000002</v>
      </c>
      <c r="Y55" s="25">
        <f>'AEO 2023 Table 47 Raw'!AB42</f>
        <v>511.12606799999998</v>
      </c>
      <c r="Z55" s="25">
        <f>'AEO 2023 Table 47 Raw'!AC42</f>
        <v>530.98492399999998</v>
      </c>
      <c r="AA55" s="25">
        <f>'AEO 2023 Table 47 Raw'!AD42</f>
        <v>550.75610400000005</v>
      </c>
      <c r="AB55" s="25">
        <f>'AEO 2023 Table 47 Raw'!AE42</f>
        <v>570.81701699999996</v>
      </c>
      <c r="AC55" s="25">
        <f>'AEO 2023 Table 47 Raw'!AF42</f>
        <v>591.32055700000001</v>
      </c>
      <c r="AD55" s="25">
        <f>'AEO 2023 Table 47 Raw'!AG42</f>
        <v>612.31854199999998</v>
      </c>
      <c r="AE55" s="25">
        <f>'AEO 2023 Table 47 Raw'!AH42</f>
        <v>633.87719700000002</v>
      </c>
      <c r="AF55" s="45">
        <f>'AEO 2023 Table 47 Raw'!AI42</f>
        <v>6.0999999999999999E-2</v>
      </c>
    </row>
    <row r="56" spans="1:32" ht="15" customHeight="1">
      <c r="A56" s="8" t="s">
        <v>1102</v>
      </c>
      <c r="B56" s="24" t="s">
        <v>1103</v>
      </c>
      <c r="C56" s="25">
        <f>'AEO 2023 Table 47 Raw'!F43</f>
        <v>25.162047999999999</v>
      </c>
      <c r="D56" s="25">
        <f>'AEO 2023 Table 47 Raw'!G43</f>
        <v>33.757781999999999</v>
      </c>
      <c r="E56" s="25">
        <f>'AEO 2023 Table 47 Raw'!H43</f>
        <v>43.291224999999997</v>
      </c>
      <c r="F56" s="25">
        <f>'AEO 2023 Table 47 Raw'!I43</f>
        <v>49.386383000000002</v>
      </c>
      <c r="G56" s="25">
        <f>'AEO 2023 Table 47 Raw'!J43</f>
        <v>51.574387000000002</v>
      </c>
      <c r="H56" s="25">
        <f>'AEO 2023 Table 47 Raw'!K43</f>
        <v>53.530833999999999</v>
      </c>
      <c r="I56" s="25">
        <f>'AEO 2023 Table 47 Raw'!L43</f>
        <v>55.570011000000001</v>
      </c>
      <c r="J56" s="25">
        <f>'AEO 2023 Table 47 Raw'!M43</f>
        <v>57.661495000000002</v>
      </c>
      <c r="K56" s="25">
        <f>'AEO 2023 Table 47 Raw'!N43</f>
        <v>59.811988999999997</v>
      </c>
      <c r="L56" s="25">
        <f>'AEO 2023 Table 47 Raw'!O43</f>
        <v>61.987437999999997</v>
      </c>
      <c r="M56" s="25">
        <f>'AEO 2023 Table 47 Raw'!P43</f>
        <v>64.196487000000005</v>
      </c>
      <c r="N56" s="25">
        <f>'AEO 2023 Table 47 Raw'!Q43</f>
        <v>66.463004999999995</v>
      </c>
      <c r="O56" s="25">
        <f>'AEO 2023 Table 47 Raw'!R43</f>
        <v>68.793846000000002</v>
      </c>
      <c r="P56" s="25">
        <f>'AEO 2023 Table 47 Raw'!S43</f>
        <v>71.198943999999997</v>
      </c>
      <c r="Q56" s="25">
        <f>'AEO 2023 Table 47 Raw'!T43</f>
        <v>73.662277000000003</v>
      </c>
      <c r="R56" s="25">
        <f>'AEO 2023 Table 47 Raw'!U43</f>
        <v>76.193236999999996</v>
      </c>
      <c r="S56" s="25">
        <f>'AEO 2023 Table 47 Raw'!V43</f>
        <v>78.792975999999996</v>
      </c>
      <c r="T56" s="25">
        <f>'AEO 2023 Table 47 Raw'!W43</f>
        <v>81.454643000000004</v>
      </c>
      <c r="U56" s="25">
        <f>'AEO 2023 Table 47 Raw'!X43</f>
        <v>84.179428000000001</v>
      </c>
      <c r="V56" s="25">
        <f>'AEO 2023 Table 47 Raw'!Y43</f>
        <v>86.959701999999993</v>
      </c>
      <c r="W56" s="25">
        <f>'AEO 2023 Table 47 Raw'!Z43</f>
        <v>89.805481</v>
      </c>
      <c r="X56" s="25">
        <f>'AEO 2023 Table 47 Raw'!AA43</f>
        <v>92.720855999999998</v>
      </c>
      <c r="Y56" s="25">
        <f>'AEO 2023 Table 47 Raw'!AB43</f>
        <v>95.706917000000004</v>
      </c>
      <c r="Z56" s="25">
        <f>'AEO 2023 Table 47 Raw'!AC43</f>
        <v>98.766266000000002</v>
      </c>
      <c r="AA56" s="25">
        <f>'AEO 2023 Table 47 Raw'!AD43</f>
        <v>101.88080600000001</v>
      </c>
      <c r="AB56" s="25">
        <f>'AEO 2023 Table 47 Raw'!AE43</f>
        <v>105.06590300000001</v>
      </c>
      <c r="AC56" s="25">
        <f>'AEO 2023 Table 47 Raw'!AF43</f>
        <v>108.32765999999999</v>
      </c>
      <c r="AD56" s="25">
        <f>'AEO 2023 Table 47 Raw'!AG43</f>
        <v>111.667374</v>
      </c>
      <c r="AE56" s="25">
        <f>'AEO 2023 Table 47 Raw'!AH43</f>
        <v>115.087654</v>
      </c>
      <c r="AF56" s="45">
        <f>'AEO 2023 Table 47 Raw'!AI43</f>
        <v>5.6000000000000001E-2</v>
      </c>
    </row>
    <row r="57" spans="1:32" ht="15" customHeight="1">
      <c r="A57" s="8" t="s">
        <v>1104</v>
      </c>
      <c r="B57" s="24" t="s">
        <v>1105</v>
      </c>
      <c r="C57" s="25">
        <f>'AEO 2023 Table 47 Raw'!F44</f>
        <v>21.436751999999998</v>
      </c>
      <c r="D57" s="25">
        <f>'AEO 2023 Table 47 Raw'!G44</f>
        <v>27.598734</v>
      </c>
      <c r="E57" s="25">
        <f>'AEO 2023 Table 47 Raw'!H44</f>
        <v>35.583275</v>
      </c>
      <c r="F57" s="25">
        <f>'AEO 2023 Table 47 Raw'!I44</f>
        <v>40.530216000000003</v>
      </c>
      <c r="G57" s="25">
        <f>'AEO 2023 Table 47 Raw'!J44</f>
        <v>42.960293</v>
      </c>
      <c r="H57" s="25">
        <f>'AEO 2023 Table 47 Raw'!K44</f>
        <v>45.071503</v>
      </c>
      <c r="I57" s="25">
        <f>'AEO 2023 Table 47 Raw'!L44</f>
        <v>47.258926000000002</v>
      </c>
      <c r="J57" s="25">
        <f>'AEO 2023 Table 47 Raw'!M44</f>
        <v>49.535010999999997</v>
      </c>
      <c r="K57" s="25">
        <f>'AEO 2023 Table 47 Raw'!N44</f>
        <v>51.919395000000002</v>
      </c>
      <c r="L57" s="25">
        <f>'AEO 2023 Table 47 Raw'!O44</f>
        <v>54.415638000000001</v>
      </c>
      <c r="M57" s="25">
        <f>'AEO 2023 Table 47 Raw'!P44</f>
        <v>57.007767000000001</v>
      </c>
      <c r="N57" s="25">
        <f>'AEO 2023 Table 47 Raw'!Q44</f>
        <v>59.691803</v>
      </c>
      <c r="O57" s="25">
        <f>'AEO 2023 Table 47 Raw'!R44</f>
        <v>62.468406999999999</v>
      </c>
      <c r="P57" s="25">
        <f>'AEO 2023 Table 47 Raw'!S44</f>
        <v>65.338493</v>
      </c>
      <c r="Q57" s="25">
        <f>'AEO 2023 Table 47 Raw'!T44</f>
        <v>68.332961999999995</v>
      </c>
      <c r="R57" s="25">
        <f>'AEO 2023 Table 47 Raw'!U44</f>
        <v>71.430465999999996</v>
      </c>
      <c r="S57" s="25">
        <f>'AEO 2023 Table 47 Raw'!V44</f>
        <v>74.628899000000004</v>
      </c>
      <c r="T57" s="25">
        <f>'AEO 2023 Table 47 Raw'!W44</f>
        <v>77.928932000000003</v>
      </c>
      <c r="U57" s="25">
        <f>'AEO 2023 Table 47 Raw'!X44</f>
        <v>81.334746999999993</v>
      </c>
      <c r="V57" s="25">
        <f>'AEO 2023 Table 47 Raw'!Y44</f>
        <v>84.875998999999993</v>
      </c>
      <c r="W57" s="25">
        <f>'AEO 2023 Table 47 Raw'!Z44</f>
        <v>88.529678000000004</v>
      </c>
      <c r="X57" s="25">
        <f>'AEO 2023 Table 47 Raw'!AA44</f>
        <v>92.295119999999997</v>
      </c>
      <c r="Y57" s="25">
        <f>'AEO 2023 Table 47 Raw'!AB44</f>
        <v>96.174530000000004</v>
      </c>
      <c r="Z57" s="25">
        <f>'AEO 2023 Table 47 Raw'!AC44</f>
        <v>100.172386</v>
      </c>
      <c r="AA57" s="25">
        <f>'AEO 2023 Table 47 Raw'!AD44</f>
        <v>104.314087</v>
      </c>
      <c r="AB57" s="25">
        <f>'AEO 2023 Table 47 Raw'!AE44</f>
        <v>108.579628</v>
      </c>
      <c r="AC57" s="25">
        <f>'AEO 2023 Table 47 Raw'!AF44</f>
        <v>112.96938299999999</v>
      </c>
      <c r="AD57" s="25">
        <f>'AEO 2023 Table 47 Raw'!AG44</f>
        <v>117.485657</v>
      </c>
      <c r="AE57" s="25">
        <f>'AEO 2023 Table 47 Raw'!AH44</f>
        <v>122.13298</v>
      </c>
      <c r="AF57" s="45">
        <f>'AEO 2023 Table 47 Raw'!AI44</f>
        <v>6.4000000000000001E-2</v>
      </c>
    </row>
    <row r="58" spans="1:32" ht="15" customHeight="1">
      <c r="B58" s="23" t="s">
        <v>1106</v>
      </c>
      <c r="AF58" s="48"/>
    </row>
    <row r="59" spans="1:32" ht="15" customHeight="1">
      <c r="A59" s="8" t="s">
        <v>1107</v>
      </c>
      <c r="B59" s="24" t="s">
        <v>1081</v>
      </c>
      <c r="C59" s="25">
        <f>'AEO 2023 Table 47 Raw'!F46</f>
        <v>25.34132</v>
      </c>
      <c r="D59" s="25">
        <f>'AEO 2023 Table 47 Raw'!G46</f>
        <v>30.831939999999999</v>
      </c>
      <c r="E59" s="25">
        <f>'AEO 2023 Table 47 Raw'!H46</f>
        <v>34.844315000000002</v>
      </c>
      <c r="F59" s="25">
        <f>'AEO 2023 Table 47 Raw'!I46</f>
        <v>35.958019</v>
      </c>
      <c r="G59" s="25">
        <f>'AEO 2023 Table 47 Raw'!J46</f>
        <v>37.186523000000001</v>
      </c>
      <c r="H59" s="25">
        <f>'AEO 2023 Table 47 Raw'!K46</f>
        <v>38.400398000000003</v>
      </c>
      <c r="I59" s="25">
        <f>'AEO 2023 Table 47 Raw'!L46</f>
        <v>39.597152999999999</v>
      </c>
      <c r="J59" s="25">
        <f>'AEO 2023 Table 47 Raw'!M46</f>
        <v>40.775063000000003</v>
      </c>
      <c r="K59" s="25">
        <f>'AEO 2023 Table 47 Raw'!N46</f>
        <v>41.934654000000002</v>
      </c>
      <c r="L59" s="25">
        <f>'AEO 2023 Table 47 Raw'!O46</f>
        <v>43.060527999999998</v>
      </c>
      <c r="M59" s="25">
        <f>'AEO 2023 Table 47 Raw'!P46</f>
        <v>44.201756000000003</v>
      </c>
      <c r="N59" s="25">
        <f>'AEO 2023 Table 47 Raw'!Q46</f>
        <v>45.363827000000001</v>
      </c>
      <c r="O59" s="25">
        <f>'AEO 2023 Table 47 Raw'!R46</f>
        <v>46.548321000000001</v>
      </c>
      <c r="P59" s="25">
        <f>'AEO 2023 Table 47 Raw'!S46</f>
        <v>47.756633999999998</v>
      </c>
      <c r="Q59" s="25">
        <f>'AEO 2023 Table 47 Raw'!T46</f>
        <v>48.983604</v>
      </c>
      <c r="R59" s="25">
        <f>'AEO 2023 Table 47 Raw'!U46</f>
        <v>50.236697999999997</v>
      </c>
      <c r="S59" s="25">
        <f>'AEO 2023 Table 47 Raw'!V46</f>
        <v>51.516010000000001</v>
      </c>
      <c r="T59" s="25">
        <f>'AEO 2023 Table 47 Raw'!W46</f>
        <v>52.821052999999999</v>
      </c>
      <c r="U59" s="25">
        <f>'AEO 2023 Table 47 Raw'!X46</f>
        <v>54.150795000000002</v>
      </c>
      <c r="V59" s="25">
        <f>'AEO 2023 Table 47 Raw'!Y46</f>
        <v>55.505904999999998</v>
      </c>
      <c r="W59" s="25">
        <f>'AEO 2023 Table 47 Raw'!Z46</f>
        <v>56.886997000000001</v>
      </c>
      <c r="X59" s="25">
        <f>'AEO 2023 Table 47 Raw'!AA46</f>
        <v>58.293770000000002</v>
      </c>
      <c r="Y59" s="25">
        <f>'AEO 2023 Table 47 Raw'!AB46</f>
        <v>59.725966999999997</v>
      </c>
      <c r="Z59" s="25">
        <f>'AEO 2023 Table 47 Raw'!AC46</f>
        <v>61.183010000000003</v>
      </c>
      <c r="AA59" s="25">
        <f>'AEO 2023 Table 47 Raw'!AD46</f>
        <v>62.647793</v>
      </c>
      <c r="AB59" s="25">
        <f>'AEO 2023 Table 47 Raw'!AE46</f>
        <v>64.137566000000007</v>
      </c>
      <c r="AC59" s="25">
        <f>'AEO 2023 Table 47 Raw'!AF46</f>
        <v>65.652901</v>
      </c>
      <c r="AD59" s="25">
        <f>'AEO 2023 Table 47 Raw'!AG46</f>
        <v>67.194282999999999</v>
      </c>
      <c r="AE59" s="25">
        <f>'AEO 2023 Table 47 Raw'!AH46</f>
        <v>68.761512999999994</v>
      </c>
      <c r="AF59" s="45">
        <f>'AEO 2023 Table 47 Raw'!AI46</f>
        <v>3.5999999999999997E-2</v>
      </c>
    </row>
    <row r="60" spans="1:32" ht="15" customHeight="1">
      <c r="A60" s="8" t="s">
        <v>1108</v>
      </c>
      <c r="B60" s="24" t="s">
        <v>1083</v>
      </c>
      <c r="C60" s="25">
        <f>'AEO 2023 Table 47 Raw'!F47</f>
        <v>2031.443481</v>
      </c>
      <c r="D60" s="25">
        <f>'AEO 2023 Table 47 Raw'!G47</f>
        <v>2328.2434079999998</v>
      </c>
      <c r="E60" s="25">
        <f>'AEO 2023 Table 47 Raw'!H47</f>
        <v>2524.6442870000001</v>
      </c>
      <c r="F60" s="25">
        <f>'AEO 2023 Table 47 Raw'!I47</f>
        <v>2664.3542480000001</v>
      </c>
      <c r="G60" s="25">
        <f>'AEO 2023 Table 47 Raw'!J47</f>
        <v>2771.4008789999998</v>
      </c>
      <c r="H60" s="25">
        <f>'AEO 2023 Table 47 Raw'!K47</f>
        <v>2867.1066890000002</v>
      </c>
      <c r="I60" s="25">
        <f>'AEO 2023 Table 47 Raw'!L47</f>
        <v>2964.1140140000002</v>
      </c>
      <c r="J60" s="25">
        <f>'AEO 2023 Table 47 Raw'!M47</f>
        <v>3060.1589359999998</v>
      </c>
      <c r="K60" s="25">
        <f>'AEO 2023 Table 47 Raw'!N47</f>
        <v>3155.1308589999999</v>
      </c>
      <c r="L60" s="25">
        <f>'AEO 2023 Table 47 Raw'!O47</f>
        <v>3252.639893</v>
      </c>
      <c r="M60" s="25">
        <f>'AEO 2023 Table 47 Raw'!P47</f>
        <v>3355.9975589999999</v>
      </c>
      <c r="N60" s="25">
        <f>'AEO 2023 Table 47 Raw'!Q47</f>
        <v>3460.9008789999998</v>
      </c>
      <c r="O60" s="25">
        <f>'AEO 2023 Table 47 Raw'!R47</f>
        <v>3563.7053219999998</v>
      </c>
      <c r="P60" s="25">
        <f>'AEO 2023 Table 47 Raw'!S47</f>
        <v>3667.5942380000001</v>
      </c>
      <c r="Q60" s="25">
        <f>'AEO 2023 Table 47 Raw'!T47</f>
        <v>3774.619385</v>
      </c>
      <c r="R60" s="25">
        <f>'AEO 2023 Table 47 Raw'!U47</f>
        <v>3885.2897950000001</v>
      </c>
      <c r="S60" s="25">
        <f>'AEO 2023 Table 47 Raw'!V47</f>
        <v>3999.758057</v>
      </c>
      <c r="T60" s="25">
        <f>'AEO 2023 Table 47 Raw'!W47</f>
        <v>4116.8779299999997</v>
      </c>
      <c r="U60" s="25">
        <f>'AEO 2023 Table 47 Raw'!X47</f>
        <v>4238.2216799999997</v>
      </c>
      <c r="V60" s="25">
        <f>'AEO 2023 Table 47 Raw'!Y47</f>
        <v>4361.3129879999997</v>
      </c>
      <c r="W60" s="25">
        <f>'AEO 2023 Table 47 Raw'!Z47</f>
        <v>4487.5444340000004</v>
      </c>
      <c r="X60" s="25">
        <f>'AEO 2023 Table 47 Raw'!AA47</f>
        <v>4616.3706050000001</v>
      </c>
      <c r="Y60" s="25">
        <f>'AEO 2023 Table 47 Raw'!AB47</f>
        <v>4747.2202150000003</v>
      </c>
      <c r="Z60" s="25">
        <f>'AEO 2023 Table 47 Raw'!AC47</f>
        <v>4878.6381840000004</v>
      </c>
      <c r="AA60" s="25">
        <f>'AEO 2023 Table 47 Raw'!AD47</f>
        <v>5011.4672849999997</v>
      </c>
      <c r="AB60" s="25">
        <f>'AEO 2023 Table 47 Raw'!AE47</f>
        <v>5146.673828</v>
      </c>
      <c r="AC60" s="25">
        <f>'AEO 2023 Table 47 Raw'!AF47</f>
        <v>5284.0668949999999</v>
      </c>
      <c r="AD60" s="25">
        <f>'AEO 2023 Table 47 Raw'!AG47</f>
        <v>5423.0380859999996</v>
      </c>
      <c r="AE60" s="25">
        <f>'AEO 2023 Table 47 Raw'!AH47</f>
        <v>5563.5517579999996</v>
      </c>
      <c r="AF60" s="45">
        <f>'AEO 2023 Table 47 Raw'!AI47</f>
        <v>3.6999999999999998E-2</v>
      </c>
    </row>
    <row r="61" spans="1:32" ht="15" customHeight="1">
      <c r="A61" s="8" t="s">
        <v>1109</v>
      </c>
      <c r="B61" s="24" t="s">
        <v>1085</v>
      </c>
      <c r="C61" s="25">
        <f>'AEO 2023 Table 47 Raw'!F48</f>
        <v>0</v>
      </c>
      <c r="D61" s="25">
        <f>'AEO 2023 Table 47 Raw'!G48</f>
        <v>0</v>
      </c>
      <c r="E61" s="25">
        <f>'AEO 2023 Table 47 Raw'!H48</f>
        <v>0</v>
      </c>
      <c r="F61" s="25">
        <f>'AEO 2023 Table 47 Raw'!I48</f>
        <v>0</v>
      </c>
      <c r="G61" s="25">
        <f>'AEO 2023 Table 47 Raw'!J48</f>
        <v>0</v>
      </c>
      <c r="H61" s="25">
        <f>'AEO 2023 Table 47 Raw'!K48</f>
        <v>0</v>
      </c>
      <c r="I61" s="25">
        <f>'AEO 2023 Table 47 Raw'!L48</f>
        <v>0</v>
      </c>
      <c r="J61" s="25">
        <f>'AEO 2023 Table 47 Raw'!M48</f>
        <v>0</v>
      </c>
      <c r="K61" s="25">
        <f>'AEO 2023 Table 47 Raw'!N48</f>
        <v>0</v>
      </c>
      <c r="L61" s="25">
        <f>'AEO 2023 Table 47 Raw'!O48</f>
        <v>0</v>
      </c>
      <c r="M61" s="25">
        <f>'AEO 2023 Table 47 Raw'!P48</f>
        <v>0</v>
      </c>
      <c r="N61" s="25">
        <f>'AEO 2023 Table 47 Raw'!Q48</f>
        <v>0</v>
      </c>
      <c r="O61" s="25">
        <f>'AEO 2023 Table 47 Raw'!R48</f>
        <v>0</v>
      </c>
      <c r="P61" s="25">
        <f>'AEO 2023 Table 47 Raw'!S48</f>
        <v>0</v>
      </c>
      <c r="Q61" s="25">
        <f>'AEO 2023 Table 47 Raw'!T48</f>
        <v>0</v>
      </c>
      <c r="R61" s="25">
        <f>'AEO 2023 Table 47 Raw'!U48</f>
        <v>0</v>
      </c>
      <c r="S61" s="25">
        <f>'AEO 2023 Table 47 Raw'!V48</f>
        <v>0</v>
      </c>
      <c r="T61" s="25">
        <f>'AEO 2023 Table 47 Raw'!W48</f>
        <v>0</v>
      </c>
      <c r="U61" s="25">
        <f>'AEO 2023 Table 47 Raw'!X48</f>
        <v>0</v>
      </c>
      <c r="V61" s="25">
        <f>'AEO 2023 Table 47 Raw'!Y48</f>
        <v>0</v>
      </c>
      <c r="W61" s="25">
        <f>'AEO 2023 Table 47 Raw'!Z48</f>
        <v>0</v>
      </c>
      <c r="X61" s="25">
        <f>'AEO 2023 Table 47 Raw'!AA48</f>
        <v>0</v>
      </c>
      <c r="Y61" s="25">
        <f>'AEO 2023 Table 47 Raw'!AB48</f>
        <v>0</v>
      </c>
      <c r="Z61" s="25">
        <f>'AEO 2023 Table 47 Raw'!AC48</f>
        <v>0</v>
      </c>
      <c r="AA61" s="25">
        <f>'AEO 2023 Table 47 Raw'!AD48</f>
        <v>0</v>
      </c>
      <c r="AB61" s="25">
        <f>'AEO 2023 Table 47 Raw'!AE48</f>
        <v>0</v>
      </c>
      <c r="AC61" s="25">
        <f>'AEO 2023 Table 47 Raw'!AF48</f>
        <v>0</v>
      </c>
      <c r="AD61" s="25">
        <f>'AEO 2023 Table 47 Raw'!AG48</f>
        <v>0</v>
      </c>
      <c r="AE61" s="25">
        <f>'AEO 2023 Table 47 Raw'!AH48</f>
        <v>0</v>
      </c>
      <c r="AF61" s="45">
        <f>'AEO 2023 Table 47 Raw'!AI48</f>
        <v>0</v>
      </c>
    </row>
    <row r="62" spans="1:32" ht="15" customHeight="1">
      <c r="A62" s="8" t="s">
        <v>1110</v>
      </c>
      <c r="B62" s="24" t="s">
        <v>1087</v>
      </c>
      <c r="C62" s="25">
        <f>'AEO 2023 Table 47 Raw'!F49</f>
        <v>243.14546200000001</v>
      </c>
      <c r="D62" s="25">
        <f>'AEO 2023 Table 47 Raw'!G49</f>
        <v>335.79156499999999</v>
      </c>
      <c r="E62" s="25">
        <f>'AEO 2023 Table 47 Raw'!H49</f>
        <v>383.935181</v>
      </c>
      <c r="F62" s="25">
        <f>'AEO 2023 Table 47 Raw'!I49</f>
        <v>400.52246100000002</v>
      </c>
      <c r="G62" s="25">
        <f>'AEO 2023 Table 47 Raw'!J49</f>
        <v>407.61910999999998</v>
      </c>
      <c r="H62" s="25">
        <f>'AEO 2023 Table 47 Raw'!K49</f>
        <v>414.49111900000003</v>
      </c>
      <c r="I62" s="25">
        <f>'AEO 2023 Table 47 Raw'!L49</f>
        <v>421.393036</v>
      </c>
      <c r="J62" s="25">
        <f>'AEO 2023 Table 47 Raw'!M49</f>
        <v>427.40426600000001</v>
      </c>
      <c r="K62" s="25">
        <f>'AEO 2023 Table 47 Raw'!N49</f>
        <v>432.63568099999998</v>
      </c>
      <c r="L62" s="25">
        <f>'AEO 2023 Table 47 Raw'!O49</f>
        <v>438.49890099999999</v>
      </c>
      <c r="M62" s="25">
        <f>'AEO 2023 Table 47 Raw'!P49</f>
        <v>446.48907500000001</v>
      </c>
      <c r="N62" s="25">
        <f>'AEO 2023 Table 47 Raw'!Q49</f>
        <v>454.73223899999999</v>
      </c>
      <c r="O62" s="25">
        <f>'AEO 2023 Table 47 Raw'!R49</f>
        <v>461.52075200000002</v>
      </c>
      <c r="P62" s="25">
        <f>'AEO 2023 Table 47 Raw'!S49</f>
        <v>468.21243299999998</v>
      </c>
      <c r="Q62" s="25">
        <f>'AEO 2023 Table 47 Raw'!T49</f>
        <v>475.80575599999997</v>
      </c>
      <c r="R62" s="25">
        <f>'AEO 2023 Table 47 Raw'!U49</f>
        <v>484.48400900000001</v>
      </c>
      <c r="S62" s="25">
        <f>'AEO 2023 Table 47 Raw'!V49</f>
        <v>494.31170700000001</v>
      </c>
      <c r="T62" s="25">
        <f>'AEO 2023 Table 47 Raw'!W49</f>
        <v>504.67654399999998</v>
      </c>
      <c r="U62" s="25">
        <f>'AEO 2023 Table 47 Raw'!X49</f>
        <v>516.08764599999995</v>
      </c>
      <c r="V62" s="25">
        <f>'AEO 2023 Table 47 Raw'!Y49</f>
        <v>527.31774900000005</v>
      </c>
      <c r="W62" s="25">
        <f>'AEO 2023 Table 47 Raw'!Z49</f>
        <v>538.96856700000001</v>
      </c>
      <c r="X62" s="25">
        <f>'AEO 2023 Table 47 Raw'!AA49</f>
        <v>550.96636999999998</v>
      </c>
      <c r="Y62" s="25">
        <f>'AEO 2023 Table 47 Raw'!AB49</f>
        <v>563.28277600000001</v>
      </c>
      <c r="Z62" s="25">
        <f>'AEO 2023 Table 47 Raw'!AC49</f>
        <v>575.50067100000001</v>
      </c>
      <c r="AA62" s="25">
        <f>'AEO 2023 Table 47 Raw'!AD49</f>
        <v>588.36859100000004</v>
      </c>
      <c r="AB62" s="25">
        <f>'AEO 2023 Table 47 Raw'!AE49</f>
        <v>602.04803500000003</v>
      </c>
      <c r="AC62" s="25">
        <f>'AEO 2023 Table 47 Raw'!AF49</f>
        <v>616.46588099999997</v>
      </c>
      <c r="AD62" s="25">
        <f>'AEO 2023 Table 47 Raw'!AG49</f>
        <v>631.54870600000004</v>
      </c>
      <c r="AE62" s="25">
        <f>'AEO 2023 Table 47 Raw'!AH49</f>
        <v>647.51074200000005</v>
      </c>
      <c r="AF62" s="45">
        <f>'AEO 2023 Table 47 Raw'!AI49</f>
        <v>3.5999999999999997E-2</v>
      </c>
    </row>
    <row r="63" spans="1:32" ht="15" customHeight="1">
      <c r="A63" s="8" t="s">
        <v>1111</v>
      </c>
      <c r="B63" s="24" t="s">
        <v>1089</v>
      </c>
      <c r="C63" s="25">
        <f>'AEO 2023 Table 47 Raw'!F50</f>
        <v>44.242100000000001</v>
      </c>
      <c r="D63" s="25">
        <f>'AEO 2023 Table 47 Raw'!G50</f>
        <v>57.959876999999999</v>
      </c>
      <c r="E63" s="25">
        <f>'AEO 2023 Table 47 Raw'!H50</f>
        <v>69.951576000000003</v>
      </c>
      <c r="F63" s="25">
        <f>'AEO 2023 Table 47 Raw'!I50</f>
        <v>78.945351000000002</v>
      </c>
      <c r="G63" s="25">
        <f>'AEO 2023 Table 47 Raw'!J50</f>
        <v>84.759506000000002</v>
      </c>
      <c r="H63" s="25">
        <f>'AEO 2023 Table 47 Raw'!K50</f>
        <v>89.937743999999995</v>
      </c>
      <c r="I63" s="25">
        <f>'AEO 2023 Table 47 Raw'!L50</f>
        <v>92.223777999999996</v>
      </c>
      <c r="J63" s="25">
        <f>'AEO 2023 Table 47 Raw'!M50</f>
        <v>94.555144999999996</v>
      </c>
      <c r="K63" s="25">
        <f>'AEO 2023 Table 47 Raw'!N50</f>
        <v>96.929855000000003</v>
      </c>
      <c r="L63" s="25">
        <f>'AEO 2023 Table 47 Raw'!O50</f>
        <v>99.348456999999996</v>
      </c>
      <c r="M63" s="25">
        <f>'AEO 2023 Table 47 Raw'!P50</f>
        <v>101.810303</v>
      </c>
      <c r="N63" s="25">
        <f>'AEO 2023 Table 47 Raw'!Q50</f>
        <v>104.31398</v>
      </c>
      <c r="O63" s="25">
        <f>'AEO 2023 Table 47 Raw'!R50</f>
        <v>106.860016</v>
      </c>
      <c r="P63" s="25">
        <f>'AEO 2023 Table 47 Raw'!S50</f>
        <v>109.449196</v>
      </c>
      <c r="Q63" s="25">
        <f>'AEO 2023 Table 47 Raw'!T50</f>
        <v>112.081863</v>
      </c>
      <c r="R63" s="25">
        <f>'AEO 2023 Table 47 Raw'!U50</f>
        <v>114.759064</v>
      </c>
      <c r="S63" s="25">
        <f>'AEO 2023 Table 47 Raw'!V50</f>
        <v>117.48131600000001</v>
      </c>
      <c r="T63" s="25">
        <f>'AEO 2023 Table 47 Raw'!W50</f>
        <v>120.24996899999999</v>
      </c>
      <c r="U63" s="25">
        <f>'AEO 2023 Table 47 Raw'!X50</f>
        <v>123.06551399999999</v>
      </c>
      <c r="V63" s="25">
        <f>'AEO 2023 Table 47 Raw'!Y50</f>
        <v>125.92826100000001</v>
      </c>
      <c r="W63" s="25">
        <f>'AEO 2023 Table 47 Raw'!Z50</f>
        <v>128.839752</v>
      </c>
      <c r="X63" s="25">
        <f>'AEO 2023 Table 47 Raw'!AA50</f>
        <v>131.79995700000001</v>
      </c>
      <c r="Y63" s="25">
        <f>'AEO 2023 Table 47 Raw'!AB50</f>
        <v>134.81431599999999</v>
      </c>
      <c r="Z63" s="25">
        <f>'AEO 2023 Table 47 Raw'!AC50</f>
        <v>137.88580300000001</v>
      </c>
      <c r="AA63" s="25">
        <f>'AEO 2023 Table 47 Raw'!AD50</f>
        <v>141.01591500000001</v>
      </c>
      <c r="AB63" s="25">
        <f>'AEO 2023 Table 47 Raw'!AE50</f>
        <v>144.20684800000001</v>
      </c>
      <c r="AC63" s="25">
        <f>'AEO 2023 Table 47 Raw'!AF50</f>
        <v>147.46043399999999</v>
      </c>
      <c r="AD63" s="25">
        <f>'AEO 2023 Table 47 Raw'!AG50</f>
        <v>150.77969400000001</v>
      </c>
      <c r="AE63" s="25">
        <f>'AEO 2023 Table 47 Raw'!AH50</f>
        <v>154.16679400000001</v>
      </c>
      <c r="AF63" s="45">
        <f>'AEO 2023 Table 47 Raw'!AI50</f>
        <v>4.5999999999999999E-2</v>
      </c>
    </row>
    <row r="64" spans="1:32" ht="15" customHeight="1">
      <c r="A64" s="8" t="s">
        <v>1112</v>
      </c>
      <c r="B64" s="24" t="s">
        <v>1091</v>
      </c>
      <c r="C64" s="25">
        <f>'AEO 2023 Table 47 Raw'!F51</f>
        <v>29.798960000000001</v>
      </c>
      <c r="D64" s="25">
        <f>'AEO 2023 Table 47 Raw'!G51</f>
        <v>40.311973999999999</v>
      </c>
      <c r="E64" s="25">
        <f>'AEO 2023 Table 47 Raw'!H51</f>
        <v>50.607475000000001</v>
      </c>
      <c r="F64" s="25">
        <f>'AEO 2023 Table 47 Raw'!I51</f>
        <v>59.090389000000002</v>
      </c>
      <c r="G64" s="25">
        <f>'AEO 2023 Table 47 Raw'!J51</f>
        <v>65.108185000000006</v>
      </c>
      <c r="H64" s="25">
        <f>'AEO 2023 Table 47 Raw'!K51</f>
        <v>68.878365000000002</v>
      </c>
      <c r="I64" s="25">
        <f>'AEO 2023 Table 47 Raw'!L51</f>
        <v>71.778519000000003</v>
      </c>
      <c r="J64" s="25">
        <f>'AEO 2023 Table 47 Raw'!M51</f>
        <v>74.124474000000006</v>
      </c>
      <c r="K64" s="25">
        <f>'AEO 2023 Table 47 Raw'!N51</f>
        <v>76.529831000000001</v>
      </c>
      <c r="L64" s="25">
        <f>'AEO 2023 Table 47 Raw'!O51</f>
        <v>78.988663000000003</v>
      </c>
      <c r="M64" s="25">
        <f>'AEO 2023 Table 47 Raw'!P51</f>
        <v>81.514861999999994</v>
      </c>
      <c r="N64" s="25">
        <f>'AEO 2023 Table 47 Raw'!Q51</f>
        <v>84.099945000000005</v>
      </c>
      <c r="O64" s="25">
        <f>'AEO 2023 Table 47 Raw'!R51</f>
        <v>86.744704999999996</v>
      </c>
      <c r="P64" s="25">
        <f>'AEO 2023 Table 47 Raw'!S51</f>
        <v>89.448975000000004</v>
      </c>
      <c r="Q64" s="25">
        <f>'AEO 2023 Table 47 Raw'!T51</f>
        <v>92.207825</v>
      </c>
      <c r="R64" s="25">
        <f>'AEO 2023 Table 47 Raw'!U51</f>
        <v>95.026832999999996</v>
      </c>
      <c r="S64" s="25">
        <f>'AEO 2023 Table 47 Raw'!V51</f>
        <v>97.907409999999999</v>
      </c>
      <c r="T64" s="25">
        <f>'AEO 2023 Table 47 Raw'!W51</f>
        <v>100.85034899999999</v>
      </c>
      <c r="U64" s="25">
        <f>'AEO 2023 Table 47 Raw'!X51</f>
        <v>103.85659800000001</v>
      </c>
      <c r="V64" s="25">
        <f>'AEO 2023 Table 47 Raw'!Y51</f>
        <v>106.912582</v>
      </c>
      <c r="W64" s="25">
        <f>'AEO 2023 Table 47 Raw'!Z51</f>
        <v>110.031853</v>
      </c>
      <c r="X64" s="25">
        <f>'AEO 2023 Table 47 Raw'!AA51</f>
        <v>113.21547700000001</v>
      </c>
      <c r="Y64" s="25">
        <f>'AEO 2023 Table 47 Raw'!AB51</f>
        <v>116.464378</v>
      </c>
      <c r="Z64" s="25">
        <f>'AEO 2023 Table 47 Raw'!AC51</f>
        <v>119.778374</v>
      </c>
      <c r="AA64" s="25">
        <f>'AEO 2023 Table 47 Raw'!AD51</f>
        <v>123.13962600000001</v>
      </c>
      <c r="AB64" s="25">
        <f>'AEO 2023 Table 47 Raw'!AE51</f>
        <v>126.56178300000001</v>
      </c>
      <c r="AC64" s="25">
        <f>'AEO 2023 Table 47 Raw'!AF51</f>
        <v>130.05413799999999</v>
      </c>
      <c r="AD64" s="25">
        <f>'AEO 2023 Table 47 Raw'!AG51</f>
        <v>133.62745699999999</v>
      </c>
      <c r="AE64" s="25">
        <f>'AEO 2023 Table 47 Raw'!AH51</f>
        <v>137.290436</v>
      </c>
      <c r="AF64" s="45">
        <f>'AEO 2023 Table 47 Raw'!AI51</f>
        <v>5.6000000000000001E-2</v>
      </c>
    </row>
    <row r="65" spans="1:32" ht="15" customHeight="1">
      <c r="A65" s="8" t="s">
        <v>1113</v>
      </c>
      <c r="B65" s="24" t="s">
        <v>1093</v>
      </c>
      <c r="C65" s="25">
        <f>'AEO 2023 Table 47 Raw'!F52</f>
        <v>280.836365</v>
      </c>
      <c r="D65" s="25">
        <f>'AEO 2023 Table 47 Raw'!G52</f>
        <v>391.70883199999997</v>
      </c>
      <c r="E65" s="25">
        <f>'AEO 2023 Table 47 Raw'!H52</f>
        <v>486.74243200000001</v>
      </c>
      <c r="F65" s="25">
        <f>'AEO 2023 Table 47 Raw'!I52</f>
        <v>550.70733600000005</v>
      </c>
      <c r="G65" s="25">
        <f>'AEO 2023 Table 47 Raw'!J52</f>
        <v>603.09759499999996</v>
      </c>
      <c r="H65" s="25">
        <f>'AEO 2023 Table 47 Raw'!K52</f>
        <v>615.40289299999995</v>
      </c>
      <c r="I65" s="25">
        <f>'AEO 2023 Table 47 Raw'!L52</f>
        <v>627.85687299999995</v>
      </c>
      <c r="J65" s="25">
        <f>'AEO 2023 Table 47 Raw'!M52</f>
        <v>640.49560499999995</v>
      </c>
      <c r="K65" s="25">
        <f>'AEO 2023 Table 47 Raw'!N52</f>
        <v>653.34362799999997</v>
      </c>
      <c r="L65" s="25">
        <f>'AEO 2023 Table 47 Raw'!O52</f>
        <v>666.416382</v>
      </c>
      <c r="M65" s="25">
        <f>'AEO 2023 Table 47 Raw'!P52</f>
        <v>679.72045900000001</v>
      </c>
      <c r="N65" s="25">
        <f>'AEO 2023 Table 47 Raw'!Q52</f>
        <v>693.25176999999996</v>
      </c>
      <c r="O65" s="25">
        <f>'AEO 2023 Table 47 Raw'!R52</f>
        <v>706.99322500000005</v>
      </c>
      <c r="P65" s="25">
        <f>'AEO 2023 Table 47 Raw'!S52</f>
        <v>720.92309599999999</v>
      </c>
      <c r="Q65" s="25">
        <f>'AEO 2023 Table 47 Raw'!T52</f>
        <v>735.06103499999995</v>
      </c>
      <c r="R65" s="25">
        <f>'AEO 2023 Table 47 Raw'!U52</f>
        <v>749.42907700000001</v>
      </c>
      <c r="S65" s="25">
        <f>'AEO 2023 Table 47 Raw'!V52</f>
        <v>764.01898200000005</v>
      </c>
      <c r="T65" s="25">
        <f>'AEO 2023 Table 47 Raw'!W52</f>
        <v>778.82794200000001</v>
      </c>
      <c r="U65" s="25">
        <f>'AEO 2023 Table 47 Raw'!X52</f>
        <v>793.86084000000005</v>
      </c>
      <c r="V65" s="25">
        <f>'AEO 2023 Table 47 Raw'!Y52</f>
        <v>809.10955799999999</v>
      </c>
      <c r="W65" s="25">
        <f>'AEO 2023 Table 47 Raw'!Z52</f>
        <v>824.57147199999997</v>
      </c>
      <c r="X65" s="25">
        <f>'AEO 2023 Table 47 Raw'!AA52</f>
        <v>840.24200399999995</v>
      </c>
      <c r="Y65" s="25">
        <f>'AEO 2023 Table 47 Raw'!AB52</f>
        <v>856.11712599999998</v>
      </c>
      <c r="Z65" s="25">
        <f>'AEO 2023 Table 47 Raw'!AC52</f>
        <v>872.19311500000003</v>
      </c>
      <c r="AA65" s="25">
        <f>'AEO 2023 Table 47 Raw'!AD52</f>
        <v>888.45996100000002</v>
      </c>
      <c r="AB65" s="25">
        <f>'AEO 2023 Table 47 Raw'!AE52</f>
        <v>904.91650400000003</v>
      </c>
      <c r="AC65" s="25">
        <f>'AEO 2023 Table 47 Raw'!AF52</f>
        <v>921.58117700000003</v>
      </c>
      <c r="AD65" s="25">
        <f>'AEO 2023 Table 47 Raw'!AG52</f>
        <v>938.47827099999995</v>
      </c>
      <c r="AE65" s="25">
        <f>'AEO 2023 Table 47 Raw'!AH52</f>
        <v>955.62683100000004</v>
      </c>
      <c r="AF65" s="45">
        <f>'AEO 2023 Table 47 Raw'!AI52</f>
        <v>4.4999999999999998E-2</v>
      </c>
    </row>
    <row r="66" spans="1:32" ht="15" customHeight="1">
      <c r="A66" s="8" t="s">
        <v>1114</v>
      </c>
      <c r="B66" s="24" t="s">
        <v>1095</v>
      </c>
      <c r="C66" s="25">
        <f>'AEO 2023 Table 47 Raw'!F53</f>
        <v>26.796666999999999</v>
      </c>
      <c r="D66" s="25">
        <f>'AEO 2023 Table 47 Raw'!G53</f>
        <v>45.314689999999999</v>
      </c>
      <c r="E66" s="25">
        <f>'AEO 2023 Table 47 Raw'!H53</f>
        <v>64.486289999999997</v>
      </c>
      <c r="F66" s="25">
        <f>'AEO 2023 Table 47 Raw'!I53</f>
        <v>81.043578999999994</v>
      </c>
      <c r="G66" s="25">
        <f>'AEO 2023 Table 47 Raw'!J53</f>
        <v>93.134765999999999</v>
      </c>
      <c r="H66" s="25">
        <f>'AEO 2023 Table 47 Raw'!K53</f>
        <v>100.868759</v>
      </c>
      <c r="I66" s="25">
        <f>'AEO 2023 Table 47 Raw'!L53</f>
        <v>107.840248</v>
      </c>
      <c r="J66" s="25">
        <f>'AEO 2023 Table 47 Raw'!M53</f>
        <v>108.36943100000001</v>
      </c>
      <c r="K66" s="25">
        <f>'AEO 2023 Table 47 Raw'!N53</f>
        <v>108.73043800000001</v>
      </c>
      <c r="L66" s="25">
        <f>'AEO 2023 Table 47 Raw'!O53</f>
        <v>108.962463</v>
      </c>
      <c r="M66" s="25">
        <f>'AEO 2023 Table 47 Raw'!P53</f>
        <v>109.136337</v>
      </c>
      <c r="N66" s="25">
        <f>'AEO 2023 Table 47 Raw'!Q53</f>
        <v>109.31253100000001</v>
      </c>
      <c r="O66" s="25">
        <f>'AEO 2023 Table 47 Raw'!R53</f>
        <v>109.494522</v>
      </c>
      <c r="P66" s="25">
        <f>'AEO 2023 Table 47 Raw'!S53</f>
        <v>109.682007</v>
      </c>
      <c r="Q66" s="25">
        <f>'AEO 2023 Table 47 Raw'!T53</f>
        <v>109.874374</v>
      </c>
      <c r="R66" s="25">
        <f>'AEO 2023 Table 47 Raw'!U53</f>
        <v>110.07062500000001</v>
      </c>
      <c r="S66" s="25">
        <f>'AEO 2023 Table 47 Raw'!V53</f>
        <v>110.27067599999999</v>
      </c>
      <c r="T66" s="25">
        <f>'AEO 2023 Table 47 Raw'!W53</f>
        <v>110.472984</v>
      </c>
      <c r="U66" s="25">
        <f>'AEO 2023 Table 47 Raw'!X53</f>
        <v>110.676666</v>
      </c>
      <c r="V66" s="25">
        <f>'AEO 2023 Table 47 Raw'!Y53</f>
        <v>110.88208</v>
      </c>
      <c r="W66" s="25">
        <f>'AEO 2023 Table 47 Raw'!Z53</f>
        <v>111.08747099999999</v>
      </c>
      <c r="X66" s="25">
        <f>'AEO 2023 Table 47 Raw'!AA53</f>
        <v>111.293312</v>
      </c>
      <c r="Y66" s="25">
        <f>'AEO 2023 Table 47 Raw'!AB53</f>
        <v>111.50631</v>
      </c>
      <c r="Z66" s="25">
        <f>'AEO 2023 Table 47 Raw'!AC53</f>
        <v>111.74614699999999</v>
      </c>
      <c r="AA66" s="25">
        <f>'AEO 2023 Table 47 Raw'!AD53</f>
        <v>112.02600099999999</v>
      </c>
      <c r="AB66" s="25">
        <f>'AEO 2023 Table 47 Raw'!AE53</f>
        <v>112.349495</v>
      </c>
      <c r="AC66" s="25">
        <f>'AEO 2023 Table 47 Raw'!AF53</f>
        <v>112.717384</v>
      </c>
      <c r="AD66" s="25">
        <f>'AEO 2023 Table 47 Raw'!AG53</f>
        <v>113.130196</v>
      </c>
      <c r="AE66" s="25">
        <f>'AEO 2023 Table 47 Raw'!AH53</f>
        <v>113.58820299999999</v>
      </c>
      <c r="AF66" s="45">
        <f>'AEO 2023 Table 47 Raw'!AI53</f>
        <v>5.2999999999999999E-2</v>
      </c>
    </row>
    <row r="67" spans="1:32" ht="15" customHeight="1">
      <c r="A67" s="8" t="s">
        <v>1115</v>
      </c>
      <c r="B67" s="24" t="s">
        <v>1097</v>
      </c>
      <c r="C67" s="25">
        <f>'AEO 2023 Table 47 Raw'!F54</f>
        <v>25.196525999999999</v>
      </c>
      <c r="D67" s="25">
        <f>'AEO 2023 Table 47 Raw'!G54</f>
        <v>42.608761000000001</v>
      </c>
      <c r="E67" s="25">
        <f>'AEO 2023 Table 47 Raw'!H54</f>
        <v>60.635548</v>
      </c>
      <c r="F67" s="25">
        <f>'AEO 2023 Table 47 Raw'!I54</f>
        <v>76.204123999999993</v>
      </c>
      <c r="G67" s="25">
        <f>'AEO 2023 Table 47 Raw'!J54</f>
        <v>87.573295999999999</v>
      </c>
      <c r="H67" s="25">
        <f>'AEO 2023 Table 47 Raw'!K54</f>
        <v>94.845459000000005</v>
      </c>
      <c r="I67" s="25">
        <f>'AEO 2023 Table 47 Raw'!L54</f>
        <v>101.40065800000001</v>
      </c>
      <c r="J67" s="25">
        <f>'AEO 2023 Table 47 Raw'!M54</f>
        <v>104.595985</v>
      </c>
      <c r="K67" s="25">
        <f>'AEO 2023 Table 47 Raw'!N54</f>
        <v>107.86273199999999</v>
      </c>
      <c r="L67" s="25">
        <f>'AEO 2023 Table 47 Raw'!O54</f>
        <v>111.197243</v>
      </c>
      <c r="M67" s="25">
        <f>'AEO 2023 Table 47 Raw'!P54</f>
        <v>114.59079</v>
      </c>
      <c r="N67" s="25">
        <f>'AEO 2023 Table 47 Raw'!Q54</f>
        <v>118.050285</v>
      </c>
      <c r="O67" s="25">
        <f>'AEO 2023 Table 47 Raw'!R54</f>
        <v>121.579582</v>
      </c>
      <c r="P67" s="25">
        <f>'AEO 2023 Table 47 Raw'!S54</f>
        <v>125.155067</v>
      </c>
      <c r="Q67" s="25">
        <f>'AEO 2023 Table 47 Raw'!T54</f>
        <v>128.797516</v>
      </c>
      <c r="R67" s="25">
        <f>'AEO 2023 Table 47 Raw'!U54</f>
        <v>132.53035</v>
      </c>
      <c r="S67" s="25">
        <f>'AEO 2023 Table 47 Raw'!V54</f>
        <v>136.34974700000001</v>
      </c>
      <c r="T67" s="25">
        <f>'AEO 2023 Table 47 Raw'!W54</f>
        <v>140.240295</v>
      </c>
      <c r="U67" s="25">
        <f>'AEO 2023 Table 47 Raw'!X54</f>
        <v>144.20495600000001</v>
      </c>
      <c r="V67" s="25">
        <f>'AEO 2023 Table 47 Raw'!Y54</f>
        <v>148.25529499999999</v>
      </c>
      <c r="W67" s="25">
        <f>'AEO 2023 Table 47 Raw'!Z54</f>
        <v>152.394699</v>
      </c>
      <c r="X67" s="25">
        <f>'AEO 2023 Table 47 Raw'!AA54</f>
        <v>156.62347399999999</v>
      </c>
      <c r="Y67" s="25">
        <f>'AEO 2023 Table 47 Raw'!AB54</f>
        <v>160.942566</v>
      </c>
      <c r="Z67" s="25">
        <f>'AEO 2023 Table 47 Raw'!AC54</f>
        <v>165.35136399999999</v>
      </c>
      <c r="AA67" s="25">
        <f>'AEO 2023 Table 47 Raw'!AD54</f>
        <v>169.848938</v>
      </c>
      <c r="AB67" s="25">
        <f>'AEO 2023 Table 47 Raw'!AE54</f>
        <v>174.436218</v>
      </c>
      <c r="AC67" s="25">
        <f>'AEO 2023 Table 47 Raw'!AF54</f>
        <v>179.11892700000001</v>
      </c>
      <c r="AD67" s="25">
        <f>'AEO 2023 Table 47 Raw'!AG54</f>
        <v>183.89915500000001</v>
      </c>
      <c r="AE67" s="25">
        <f>'AEO 2023 Table 47 Raw'!AH54</f>
        <v>188.77813699999999</v>
      </c>
      <c r="AF67" s="45">
        <f>'AEO 2023 Table 47 Raw'!AI54</f>
        <v>7.4999999999999997E-2</v>
      </c>
    </row>
    <row r="68" spans="1:32" ht="15" customHeight="1">
      <c r="A68" s="8" t="s">
        <v>1116</v>
      </c>
      <c r="B68" s="24" t="s">
        <v>1099</v>
      </c>
      <c r="C68" s="25">
        <f>'AEO 2023 Table 47 Raw'!F55</f>
        <v>19.641961999999999</v>
      </c>
      <c r="D68" s="25">
        <f>'AEO 2023 Table 47 Raw'!G55</f>
        <v>33.215679000000002</v>
      </c>
      <c r="E68" s="25">
        <f>'AEO 2023 Table 47 Raw'!H55</f>
        <v>47.268467000000001</v>
      </c>
      <c r="F68" s="25">
        <f>'AEO 2023 Table 47 Raw'!I55</f>
        <v>59.404961</v>
      </c>
      <c r="G68" s="25">
        <f>'AEO 2023 Table 47 Raw'!J55</f>
        <v>68.267807000000005</v>
      </c>
      <c r="H68" s="25">
        <f>'AEO 2023 Table 47 Raw'!K55</f>
        <v>73.936829000000003</v>
      </c>
      <c r="I68" s="25">
        <f>'AEO 2023 Table 47 Raw'!L55</f>
        <v>79.046927999999994</v>
      </c>
      <c r="J68" s="25">
        <f>'AEO 2023 Table 47 Raw'!M55</f>
        <v>81.697327000000001</v>
      </c>
      <c r="K68" s="25">
        <f>'AEO 2023 Table 47 Raw'!N55</f>
        <v>84.197013999999996</v>
      </c>
      <c r="L68" s="25">
        <f>'AEO 2023 Table 47 Raw'!O55</f>
        <v>85.953468000000001</v>
      </c>
      <c r="M68" s="25">
        <f>'AEO 2023 Table 47 Raw'!P55</f>
        <v>86.642052000000007</v>
      </c>
      <c r="N68" s="25">
        <f>'AEO 2023 Table 47 Raw'!Q55</f>
        <v>87.126075999999998</v>
      </c>
      <c r="O68" s="25">
        <f>'AEO 2023 Table 47 Raw'!R55</f>
        <v>87.600150999999997</v>
      </c>
      <c r="P68" s="25">
        <f>'AEO 2023 Table 47 Raw'!S55</f>
        <v>88.047066000000001</v>
      </c>
      <c r="Q68" s="25">
        <f>'AEO 2023 Table 47 Raw'!T55</f>
        <v>88.515472000000003</v>
      </c>
      <c r="R68" s="25">
        <f>'AEO 2023 Table 47 Raw'!U55</f>
        <v>88.823288000000005</v>
      </c>
      <c r="S68" s="25">
        <f>'AEO 2023 Table 47 Raw'!V55</f>
        <v>88.985320999999999</v>
      </c>
      <c r="T68" s="25">
        <f>'AEO 2023 Table 47 Raw'!W55</f>
        <v>89.172111999999998</v>
      </c>
      <c r="U68" s="25">
        <f>'AEO 2023 Table 47 Raw'!X55</f>
        <v>89.495384000000001</v>
      </c>
      <c r="V68" s="25">
        <f>'AEO 2023 Table 47 Raw'!Y55</f>
        <v>90.072411000000002</v>
      </c>
      <c r="W68" s="25">
        <f>'AEO 2023 Table 47 Raw'!Z55</f>
        <v>90.859511999999995</v>
      </c>
      <c r="X68" s="25">
        <f>'AEO 2023 Table 47 Raw'!AA55</f>
        <v>91.744774000000007</v>
      </c>
      <c r="Y68" s="25">
        <f>'AEO 2023 Table 47 Raw'!AB55</f>
        <v>92.696106</v>
      </c>
      <c r="Z68" s="25">
        <f>'AEO 2023 Table 47 Raw'!AC55</f>
        <v>93.655745999999994</v>
      </c>
      <c r="AA68" s="25">
        <f>'AEO 2023 Table 47 Raw'!AD55</f>
        <v>94.557418999999996</v>
      </c>
      <c r="AB68" s="25">
        <f>'AEO 2023 Table 47 Raw'!AE55</f>
        <v>95.400192000000004</v>
      </c>
      <c r="AC68" s="25">
        <f>'AEO 2023 Table 47 Raw'!AF55</f>
        <v>96.266959999999997</v>
      </c>
      <c r="AD68" s="25">
        <f>'AEO 2023 Table 47 Raw'!AG55</f>
        <v>97.231399999999994</v>
      </c>
      <c r="AE68" s="25">
        <f>'AEO 2023 Table 47 Raw'!AH55</f>
        <v>98.346619000000004</v>
      </c>
      <c r="AF68" s="45">
        <f>'AEO 2023 Table 47 Raw'!AI55</f>
        <v>5.8999999999999997E-2</v>
      </c>
    </row>
    <row r="69" spans="1:32" ht="15" customHeight="1">
      <c r="A69" s="8" t="s">
        <v>1117</v>
      </c>
      <c r="B69" s="24" t="s">
        <v>1101</v>
      </c>
      <c r="C69" s="25">
        <f>'AEO 2023 Table 47 Raw'!F56</f>
        <v>21.804157</v>
      </c>
      <c r="D69" s="25">
        <f>'AEO 2023 Table 47 Raw'!G56</f>
        <v>29.275511000000002</v>
      </c>
      <c r="E69" s="25">
        <f>'AEO 2023 Table 47 Raw'!H56</f>
        <v>36.391086999999999</v>
      </c>
      <c r="F69" s="25">
        <f>'AEO 2023 Table 47 Raw'!I56</f>
        <v>42.134377000000001</v>
      </c>
      <c r="G69" s="25">
        <f>'AEO 2023 Table 47 Raw'!J56</f>
        <v>46.149593000000003</v>
      </c>
      <c r="H69" s="25">
        <f>'AEO 2023 Table 47 Raw'!K56</f>
        <v>48.538395000000001</v>
      </c>
      <c r="I69" s="25">
        <f>'AEO 2023 Table 47 Raw'!L56</f>
        <v>50.317287</v>
      </c>
      <c r="J69" s="25">
        <f>'AEO 2023 Table 47 Raw'!M56</f>
        <v>51.333579999999998</v>
      </c>
      <c r="K69" s="25">
        <f>'AEO 2023 Table 47 Raw'!N56</f>
        <v>52.367713999999999</v>
      </c>
      <c r="L69" s="25">
        <f>'AEO 2023 Table 47 Raw'!O56</f>
        <v>53.428528</v>
      </c>
      <c r="M69" s="25">
        <f>'AEO 2023 Table 47 Raw'!P56</f>
        <v>54.510128000000002</v>
      </c>
      <c r="N69" s="25">
        <f>'AEO 2023 Table 47 Raw'!Q56</f>
        <v>55.610111000000003</v>
      </c>
      <c r="O69" s="25">
        <f>'AEO 2023 Table 47 Raw'!R56</f>
        <v>56.732365000000001</v>
      </c>
      <c r="P69" s="25">
        <f>'AEO 2023 Table 47 Raw'!S56</f>
        <v>57.880558000000001</v>
      </c>
      <c r="Q69" s="25">
        <f>'AEO 2023 Table 47 Raw'!T56</f>
        <v>59.054034999999999</v>
      </c>
      <c r="R69" s="25">
        <f>'AEO 2023 Table 47 Raw'!U56</f>
        <v>60.251175000000003</v>
      </c>
      <c r="S69" s="25">
        <f>'AEO 2023 Table 47 Raw'!V56</f>
        <v>61.474559999999997</v>
      </c>
      <c r="T69" s="25">
        <f>'AEO 2023 Table 47 Raw'!W56</f>
        <v>62.726730000000003</v>
      </c>
      <c r="U69" s="25">
        <f>'AEO 2023 Table 47 Raw'!X56</f>
        <v>64.010589999999993</v>
      </c>
      <c r="V69" s="25">
        <f>'AEO 2023 Table 47 Raw'!Y56</f>
        <v>65.327087000000006</v>
      </c>
      <c r="W69" s="25">
        <f>'AEO 2023 Table 47 Raw'!Z56</f>
        <v>66.676070999999993</v>
      </c>
      <c r="X69" s="25">
        <f>'AEO 2023 Table 47 Raw'!AA56</f>
        <v>68.057311999999996</v>
      </c>
      <c r="Y69" s="25">
        <f>'AEO 2023 Table 47 Raw'!AB56</f>
        <v>69.470946999999995</v>
      </c>
      <c r="Z69" s="25">
        <f>'AEO 2023 Table 47 Raw'!AC56</f>
        <v>70.916954000000004</v>
      </c>
      <c r="AA69" s="25">
        <f>'AEO 2023 Table 47 Raw'!AD56</f>
        <v>72.397980000000004</v>
      </c>
      <c r="AB69" s="25">
        <f>'AEO 2023 Table 47 Raw'!AE56</f>
        <v>73.914649999999995</v>
      </c>
      <c r="AC69" s="25">
        <f>'AEO 2023 Table 47 Raw'!AF56</f>
        <v>75.465866000000005</v>
      </c>
      <c r="AD69" s="25">
        <f>'AEO 2023 Table 47 Raw'!AG56</f>
        <v>77.050514000000007</v>
      </c>
      <c r="AE69" s="25">
        <f>'AEO 2023 Table 47 Raw'!AH56</f>
        <v>78.666718000000003</v>
      </c>
      <c r="AF69" s="45">
        <f>'AEO 2023 Table 47 Raw'!AI56</f>
        <v>4.7E-2</v>
      </c>
    </row>
    <row r="70" spans="1:32" ht="12" customHeight="1">
      <c r="A70" s="8" t="s">
        <v>1118</v>
      </c>
      <c r="B70" s="24" t="s">
        <v>1103</v>
      </c>
      <c r="C70" s="25">
        <f>'AEO 2023 Table 47 Raw'!F57</f>
        <v>29.001909000000001</v>
      </c>
      <c r="D70" s="25">
        <f>'AEO 2023 Table 47 Raw'!G57</f>
        <v>38.939624999999999</v>
      </c>
      <c r="E70" s="25">
        <f>'AEO 2023 Table 47 Raw'!H57</f>
        <v>48.404114</v>
      </c>
      <c r="F70" s="25">
        <f>'AEO 2023 Table 47 Raw'!I57</f>
        <v>56.043312</v>
      </c>
      <c r="G70" s="25">
        <f>'AEO 2023 Table 47 Raw'!J57</f>
        <v>61.383991000000002</v>
      </c>
      <c r="H70" s="25">
        <f>'AEO 2023 Table 47 Raw'!K57</f>
        <v>64.561356000000004</v>
      </c>
      <c r="I70" s="25">
        <f>'AEO 2023 Table 47 Raw'!L57</f>
        <v>66.927482999999995</v>
      </c>
      <c r="J70" s="25">
        <f>'AEO 2023 Table 47 Raw'!M57</f>
        <v>68.857924999999994</v>
      </c>
      <c r="K70" s="25">
        <f>'AEO 2023 Table 47 Raw'!N57</f>
        <v>70.841437999999997</v>
      </c>
      <c r="L70" s="25">
        <f>'AEO 2023 Table 47 Raw'!O57</f>
        <v>72.918564000000003</v>
      </c>
      <c r="M70" s="25">
        <f>'AEO 2023 Table 47 Raw'!P57</f>
        <v>75.062759</v>
      </c>
      <c r="N70" s="25">
        <f>'AEO 2023 Table 47 Raw'!Q57</f>
        <v>77.264267000000004</v>
      </c>
      <c r="O70" s="25">
        <f>'AEO 2023 Table 47 Raw'!R57</f>
        <v>79.524733999999995</v>
      </c>
      <c r="P70" s="25">
        <f>'AEO 2023 Table 47 Raw'!S57</f>
        <v>81.848335000000006</v>
      </c>
      <c r="Q70" s="25">
        <f>'AEO 2023 Table 47 Raw'!T57</f>
        <v>84.195853999999997</v>
      </c>
      <c r="R70" s="25">
        <f>'AEO 2023 Table 47 Raw'!U57</f>
        <v>86.603179999999995</v>
      </c>
      <c r="S70" s="25">
        <f>'AEO 2023 Table 47 Raw'!V57</f>
        <v>89.073074000000005</v>
      </c>
      <c r="T70" s="25">
        <f>'AEO 2023 Table 47 Raw'!W57</f>
        <v>91.606102000000007</v>
      </c>
      <c r="U70" s="25">
        <f>'AEO 2023 Table 47 Raw'!X57</f>
        <v>94.205521000000005</v>
      </c>
      <c r="V70" s="25">
        <f>'AEO 2023 Table 47 Raw'!Y57</f>
        <v>96.825774999999993</v>
      </c>
      <c r="W70" s="25">
        <f>'AEO 2023 Table 47 Raw'!Z57</f>
        <v>99.511925000000005</v>
      </c>
      <c r="X70" s="25">
        <f>'AEO 2023 Table 47 Raw'!AA57</f>
        <v>102.264999</v>
      </c>
      <c r="Y70" s="25">
        <f>'AEO 2023 Table 47 Raw'!AB57</f>
        <v>105.084068</v>
      </c>
      <c r="Z70" s="25">
        <f>'AEO 2023 Table 47 Raw'!AC57</f>
        <v>107.969559</v>
      </c>
      <c r="AA70" s="25">
        <f>'AEO 2023 Table 47 Raw'!AD57</f>
        <v>110.868172</v>
      </c>
      <c r="AB70" s="25">
        <f>'AEO 2023 Table 47 Raw'!AE57</f>
        <v>113.832314</v>
      </c>
      <c r="AC70" s="25">
        <f>'AEO 2023 Table 47 Raw'!AF57</f>
        <v>116.86582900000001</v>
      </c>
      <c r="AD70" s="25">
        <f>'AEO 2023 Table 47 Raw'!AG57</f>
        <v>119.971458</v>
      </c>
      <c r="AE70" s="25">
        <f>'AEO 2023 Table 47 Raw'!AH57</f>
        <v>123.15158099999999</v>
      </c>
      <c r="AF70" s="45">
        <f>'AEO 2023 Table 47 Raw'!AI57</f>
        <v>5.2999999999999999E-2</v>
      </c>
    </row>
    <row r="71" spans="1:32" ht="15" customHeight="1">
      <c r="A71" s="8" t="s">
        <v>1119</v>
      </c>
      <c r="B71" s="24" t="s">
        <v>1105</v>
      </c>
      <c r="C71" s="25">
        <f>'AEO 2023 Table 47 Raw'!F58</f>
        <v>43.401493000000002</v>
      </c>
      <c r="D71" s="25">
        <f>'AEO 2023 Table 47 Raw'!G58</f>
        <v>79.040122999999994</v>
      </c>
      <c r="E71" s="25">
        <f>'AEO 2023 Table 47 Raw'!H58</f>
        <v>115.73732800000001</v>
      </c>
      <c r="F71" s="25">
        <f>'AEO 2023 Table 47 Raw'!I58</f>
        <v>144.31880200000001</v>
      </c>
      <c r="G71" s="25">
        <f>'AEO 2023 Table 47 Raw'!J58</f>
        <v>161.96167</v>
      </c>
      <c r="H71" s="25">
        <f>'AEO 2023 Table 47 Raw'!K58</f>
        <v>174.66456600000001</v>
      </c>
      <c r="I71" s="25">
        <f>'AEO 2023 Table 47 Raw'!L58</f>
        <v>184.330566</v>
      </c>
      <c r="J71" s="25">
        <f>'AEO 2023 Table 47 Raw'!M58</f>
        <v>194.21669</v>
      </c>
      <c r="K71" s="25">
        <f>'AEO 2023 Table 47 Raw'!N58</f>
        <v>204.29608200000001</v>
      </c>
      <c r="L71" s="25">
        <f>'AEO 2023 Table 47 Raw'!O58</f>
        <v>214.626465</v>
      </c>
      <c r="M71" s="25">
        <f>'AEO 2023 Table 47 Raw'!P58</f>
        <v>225.21134900000001</v>
      </c>
      <c r="N71" s="25">
        <f>'AEO 2023 Table 47 Raw'!Q58</f>
        <v>236.03950499999999</v>
      </c>
      <c r="O71" s="25">
        <f>'AEO 2023 Table 47 Raw'!R58</f>
        <v>247.13400300000001</v>
      </c>
      <c r="P71" s="25">
        <f>'AEO 2023 Table 47 Raw'!S58</f>
        <v>258.53561400000001</v>
      </c>
      <c r="Q71" s="25">
        <f>'AEO 2023 Table 47 Raw'!T58</f>
        <v>270.23638899999997</v>
      </c>
      <c r="R71" s="25">
        <f>'AEO 2023 Table 47 Raw'!U58</f>
        <v>282.19741800000003</v>
      </c>
      <c r="S71" s="25">
        <f>'AEO 2023 Table 47 Raw'!V58</f>
        <v>294.43173200000001</v>
      </c>
      <c r="T71" s="25">
        <f>'AEO 2023 Table 47 Raw'!W58</f>
        <v>306.98468000000003</v>
      </c>
      <c r="U71" s="25">
        <f>'AEO 2023 Table 47 Raw'!X58</f>
        <v>319.93069500000001</v>
      </c>
      <c r="V71" s="25">
        <f>'AEO 2023 Table 47 Raw'!Y58</f>
        <v>333.34088100000002</v>
      </c>
      <c r="W71" s="25">
        <f>'AEO 2023 Table 47 Raw'!Z58</f>
        <v>347.21804800000001</v>
      </c>
      <c r="X71" s="25">
        <f>'AEO 2023 Table 47 Raw'!AA58</f>
        <v>361.513214</v>
      </c>
      <c r="Y71" s="25">
        <f>'AEO 2023 Table 47 Raw'!AB58</f>
        <v>376.16323899999998</v>
      </c>
      <c r="Z71" s="25">
        <f>'AEO 2023 Table 47 Raw'!AC58</f>
        <v>391.09524499999998</v>
      </c>
      <c r="AA71" s="25">
        <f>'AEO 2023 Table 47 Raw'!AD58</f>
        <v>406.29702800000001</v>
      </c>
      <c r="AB71" s="25">
        <f>'AEO 2023 Table 47 Raw'!AE58</f>
        <v>421.81195100000002</v>
      </c>
      <c r="AC71" s="25">
        <f>'AEO 2023 Table 47 Raw'!AF58</f>
        <v>437.61935399999999</v>
      </c>
      <c r="AD71" s="25">
        <f>'AEO 2023 Table 47 Raw'!AG58</f>
        <v>453.65158100000002</v>
      </c>
      <c r="AE71" s="25">
        <f>'AEO 2023 Table 47 Raw'!AH58</f>
        <v>469.833099</v>
      </c>
      <c r="AF71" s="45">
        <f>'AEO 2023 Table 47 Raw'!AI58</f>
        <v>8.8999999999999996E-2</v>
      </c>
    </row>
    <row r="72" spans="1:32" ht="15" customHeight="1">
      <c r="AF72" s="48"/>
    </row>
    <row r="73" spans="1:32" ht="15" customHeight="1">
      <c r="B73" s="23" t="s">
        <v>1120</v>
      </c>
      <c r="AF73" s="48"/>
    </row>
    <row r="74" spans="1:32" ht="15" customHeight="1">
      <c r="A74" s="8" t="s">
        <v>1121</v>
      </c>
      <c r="B74" s="24" t="s">
        <v>1053</v>
      </c>
      <c r="C74" s="27">
        <f>'AEO 2023 Table 47 Raw'!F60</f>
        <v>91.279387999999997</v>
      </c>
      <c r="D74" s="27">
        <f>'AEO 2023 Table 47 Raw'!G60</f>
        <v>154.35865799999999</v>
      </c>
      <c r="E74" s="27">
        <f>'AEO 2023 Table 47 Raw'!H60</f>
        <v>219.66423</v>
      </c>
      <c r="F74" s="27">
        <f>'AEO 2023 Table 47 Raw'!I60</f>
        <v>276.06451399999997</v>
      </c>
      <c r="G74" s="27">
        <f>'AEO 2023 Table 47 Raw'!J60</f>
        <v>317.25155599999999</v>
      </c>
      <c r="H74" s="27">
        <f>'AEO 2023 Table 47 Raw'!K60</f>
        <v>343.596405</v>
      </c>
      <c r="I74" s="27">
        <f>'AEO 2023 Table 47 Raw'!L60</f>
        <v>367.34390300000001</v>
      </c>
      <c r="J74" s="27">
        <f>'AEO 2023 Table 47 Raw'!M60</f>
        <v>382.82449300000002</v>
      </c>
      <c r="K74" s="27">
        <f>'AEO 2023 Table 47 Raw'!N60</f>
        <v>398.53997800000002</v>
      </c>
      <c r="L74" s="27">
        <f>'AEO 2023 Table 47 Raw'!O60</f>
        <v>414.53860500000002</v>
      </c>
      <c r="M74" s="27">
        <f>'AEO 2023 Table 47 Raw'!P60</f>
        <v>430.96127300000001</v>
      </c>
      <c r="N74" s="27">
        <f>'AEO 2023 Table 47 Raw'!Q60</f>
        <v>447.81228599999997</v>
      </c>
      <c r="O74" s="27">
        <f>'AEO 2023 Table 47 Raw'!R60</f>
        <v>465.11679099999998</v>
      </c>
      <c r="P74" s="27">
        <f>'AEO 2023 Table 47 Raw'!S60</f>
        <v>482.90234400000003</v>
      </c>
      <c r="Q74" s="27">
        <f>'AEO 2023 Table 47 Raw'!T60</f>
        <v>500.96951300000001</v>
      </c>
      <c r="R74" s="27">
        <f>'AEO 2023 Table 47 Raw'!U60</f>
        <v>519.50836200000003</v>
      </c>
      <c r="S74" s="27">
        <f>'AEO 2023 Table 47 Raw'!V60</f>
        <v>538.54644800000005</v>
      </c>
      <c r="T74" s="27">
        <f>'AEO 2023 Table 47 Raw'!W60</f>
        <v>558.08233600000005</v>
      </c>
      <c r="U74" s="27">
        <f>'AEO 2023 Table 47 Raw'!X60</f>
        <v>578.15362500000003</v>
      </c>
      <c r="V74" s="27">
        <f>'AEO 2023 Table 47 Raw'!Y60</f>
        <v>598.50408900000002</v>
      </c>
      <c r="W74" s="27">
        <f>'AEO 2023 Table 47 Raw'!Z60</f>
        <v>619.32586700000002</v>
      </c>
      <c r="X74" s="27">
        <f>'AEO 2023 Table 47 Raw'!AA60</f>
        <v>640.64349400000003</v>
      </c>
      <c r="Y74" s="27">
        <f>'AEO 2023 Table 47 Raw'!AB60</f>
        <v>662.47534199999996</v>
      </c>
      <c r="Z74" s="27">
        <f>'AEO 2023 Table 47 Raw'!AC60</f>
        <v>684.81463599999995</v>
      </c>
      <c r="AA74" s="27">
        <f>'AEO 2023 Table 47 Raw'!AD60</f>
        <v>707.22051999999996</v>
      </c>
      <c r="AB74" s="27">
        <f>'AEO 2023 Table 47 Raw'!AE60</f>
        <v>730.06036400000005</v>
      </c>
      <c r="AC74" s="27">
        <f>'AEO 2023 Table 47 Raw'!AF60</f>
        <v>753.42486599999995</v>
      </c>
      <c r="AD74" s="27">
        <f>'AEO 2023 Table 47 Raw'!AG60</f>
        <v>777.34991500000001</v>
      </c>
      <c r="AE74" s="27">
        <f>'AEO 2023 Table 47 Raw'!AH60</f>
        <v>801.87402299999997</v>
      </c>
      <c r="AF74" s="45">
        <f>'AEO 2023 Table 47 Raw'!AI60</f>
        <v>8.1000000000000003E-2</v>
      </c>
    </row>
    <row r="75" spans="1:32" ht="15" customHeight="1">
      <c r="A75" s="8" t="s">
        <v>1122</v>
      </c>
      <c r="B75" s="24" t="s">
        <v>1055</v>
      </c>
      <c r="C75" s="27">
        <f>'AEO 2023 Table 47 Raw'!F61</f>
        <v>90.713904999999997</v>
      </c>
      <c r="D75" s="27">
        <f>'AEO 2023 Table 47 Raw'!G61</f>
        <v>125.583687</v>
      </c>
      <c r="E75" s="27">
        <f>'AEO 2023 Table 47 Raw'!H61</f>
        <v>164.386169</v>
      </c>
      <c r="F75" s="27">
        <f>'AEO 2023 Table 47 Raw'!I61</f>
        <v>199.255966</v>
      </c>
      <c r="G75" s="27">
        <f>'AEO 2023 Table 47 Raw'!J61</f>
        <v>225.73603800000001</v>
      </c>
      <c r="H75" s="27">
        <f>'AEO 2023 Table 47 Raw'!K61</f>
        <v>243.039841</v>
      </c>
      <c r="I75" s="27">
        <f>'AEO 2023 Table 47 Raw'!L61</f>
        <v>259.55712899999997</v>
      </c>
      <c r="J75" s="27">
        <f>'AEO 2023 Table 47 Raw'!M61</f>
        <v>272.453125</v>
      </c>
      <c r="K75" s="27">
        <f>'AEO 2023 Table 47 Raw'!N61</f>
        <v>285.794647</v>
      </c>
      <c r="L75" s="27">
        <f>'AEO 2023 Table 47 Raw'!O61</f>
        <v>299.19274899999999</v>
      </c>
      <c r="M75" s="27">
        <f>'AEO 2023 Table 47 Raw'!P61</f>
        <v>313.14953600000001</v>
      </c>
      <c r="N75" s="27">
        <f>'AEO 2023 Table 47 Raw'!Q61</f>
        <v>327.69116200000002</v>
      </c>
      <c r="O75" s="27">
        <f>'AEO 2023 Table 47 Raw'!R61</f>
        <v>342.84011800000002</v>
      </c>
      <c r="P75" s="27">
        <f>'AEO 2023 Table 47 Raw'!S61</f>
        <v>358.61981200000002</v>
      </c>
      <c r="Q75" s="27">
        <f>'AEO 2023 Table 47 Raw'!T61</f>
        <v>374.87417599999998</v>
      </c>
      <c r="R75" s="27">
        <f>'AEO 2023 Table 47 Raw'!U61</f>
        <v>391.79058800000001</v>
      </c>
      <c r="S75" s="27">
        <f>'AEO 2023 Table 47 Raw'!V61</f>
        <v>409.39093000000003</v>
      </c>
      <c r="T75" s="27">
        <f>'AEO 2023 Table 47 Raw'!W61</f>
        <v>427.69464099999999</v>
      </c>
      <c r="U75" s="27">
        <f>'AEO 2023 Table 47 Raw'!X61</f>
        <v>446.72839399999998</v>
      </c>
      <c r="V75" s="27">
        <f>'AEO 2023 Table 47 Raw'!Y61</f>
        <v>466.348389</v>
      </c>
      <c r="W75" s="27">
        <f>'AEO 2023 Table 47 Raw'!Z61</f>
        <v>486.73355099999998</v>
      </c>
      <c r="X75" s="27">
        <f>'AEO 2023 Table 47 Raw'!AA61</f>
        <v>507.90823399999999</v>
      </c>
      <c r="Y75" s="27">
        <f>'AEO 2023 Table 47 Raw'!AB61</f>
        <v>529.89691200000004</v>
      </c>
      <c r="Z75" s="27">
        <f>'AEO 2023 Table 47 Raw'!AC61</f>
        <v>552.73230000000001</v>
      </c>
      <c r="AA75" s="27">
        <f>'AEO 2023 Table 47 Raw'!AD61</f>
        <v>576.19653300000004</v>
      </c>
      <c r="AB75" s="27">
        <f>'AEO 2023 Table 47 Raw'!AE61</f>
        <v>600.54156499999999</v>
      </c>
      <c r="AC75" s="27">
        <f>'AEO 2023 Table 47 Raw'!AF61</f>
        <v>625.79742399999998</v>
      </c>
      <c r="AD75" s="27">
        <f>'AEO 2023 Table 47 Raw'!AG61</f>
        <v>651.99127199999998</v>
      </c>
      <c r="AE75" s="27">
        <f>'AEO 2023 Table 47 Raw'!AH61</f>
        <v>679.15313700000002</v>
      </c>
      <c r="AF75" s="45">
        <f>'AEO 2023 Table 47 Raw'!AI61</f>
        <v>7.4999999999999997E-2</v>
      </c>
    </row>
    <row r="76" spans="1:32" ht="15" customHeight="1">
      <c r="A76" s="8" t="s">
        <v>1123</v>
      </c>
      <c r="B76" s="24" t="s">
        <v>1057</v>
      </c>
      <c r="C76" s="27">
        <f>'AEO 2023 Table 47 Raw'!F62</f>
        <v>41.477749000000003</v>
      </c>
      <c r="D76" s="27">
        <f>'AEO 2023 Table 47 Raw'!G62</f>
        <v>56.116959000000001</v>
      </c>
      <c r="E76" s="27">
        <f>'AEO 2023 Table 47 Raw'!H62</f>
        <v>70.654503000000005</v>
      </c>
      <c r="F76" s="27">
        <f>'AEO 2023 Table 47 Raw'!I62</f>
        <v>82.650513000000004</v>
      </c>
      <c r="G76" s="27">
        <f>'AEO 2023 Table 47 Raw'!J62</f>
        <v>91.190062999999995</v>
      </c>
      <c r="H76" s="27">
        <f>'AEO 2023 Table 47 Raw'!K62</f>
        <v>96.476439999999997</v>
      </c>
      <c r="I76" s="27">
        <f>'AEO 2023 Table 47 Raw'!L62</f>
        <v>100.644547</v>
      </c>
      <c r="J76" s="27">
        <f>'AEO 2023 Table 47 Raw'!M62</f>
        <v>105.10861199999999</v>
      </c>
      <c r="K76" s="27">
        <f>'AEO 2023 Table 47 Raw'!N62</f>
        <v>109.777794</v>
      </c>
      <c r="L76" s="27">
        <f>'AEO 2023 Table 47 Raw'!O62</f>
        <v>114.634125</v>
      </c>
      <c r="M76" s="27">
        <f>'AEO 2023 Table 47 Raw'!P62</f>
        <v>119.654022</v>
      </c>
      <c r="N76" s="27">
        <f>'AEO 2023 Table 47 Raw'!Q62</f>
        <v>124.82345599999999</v>
      </c>
      <c r="O76" s="27">
        <f>'AEO 2023 Table 47 Raw'!R62</f>
        <v>130.140533</v>
      </c>
      <c r="P76" s="27">
        <f>'AEO 2023 Table 47 Raw'!S62</f>
        <v>135.60420199999999</v>
      </c>
      <c r="Q76" s="27">
        <f>'AEO 2023 Table 47 Raw'!T62</f>
        <v>141.26831100000001</v>
      </c>
      <c r="R76" s="27">
        <f>'AEO 2023 Table 47 Raw'!U62</f>
        <v>147.09477200000001</v>
      </c>
      <c r="S76" s="27">
        <f>'AEO 2023 Table 47 Raw'!V62</f>
        <v>153.074432</v>
      </c>
      <c r="T76" s="27">
        <f>'AEO 2023 Table 47 Raw'!W62</f>
        <v>159.205353</v>
      </c>
      <c r="U76" s="27">
        <f>'AEO 2023 Table 47 Raw'!X62</f>
        <v>165.49443099999999</v>
      </c>
      <c r="V76" s="27">
        <f>'AEO 2023 Table 47 Raw'!Y62</f>
        <v>171.99311800000001</v>
      </c>
      <c r="W76" s="27">
        <f>'AEO 2023 Table 47 Raw'!Z62</f>
        <v>178.657501</v>
      </c>
      <c r="X76" s="27">
        <f>'AEO 2023 Table 47 Raw'!AA62</f>
        <v>185.48194899999999</v>
      </c>
      <c r="Y76" s="27">
        <f>'AEO 2023 Table 47 Raw'!AB62</f>
        <v>192.46803299999999</v>
      </c>
      <c r="Z76" s="27">
        <f>'AEO 2023 Table 47 Raw'!AC62</f>
        <v>199.62287900000001</v>
      </c>
      <c r="AA76" s="27">
        <f>'AEO 2023 Table 47 Raw'!AD62</f>
        <v>206.99113500000001</v>
      </c>
      <c r="AB76" s="27">
        <f>'AEO 2023 Table 47 Raw'!AE62</f>
        <v>214.53208900000001</v>
      </c>
      <c r="AC76" s="27">
        <f>'AEO 2023 Table 47 Raw'!AF62</f>
        <v>222.241882</v>
      </c>
      <c r="AD76" s="27">
        <f>'AEO 2023 Table 47 Raw'!AG62</f>
        <v>230.12132299999999</v>
      </c>
      <c r="AE76" s="27">
        <f>'AEO 2023 Table 47 Raw'!AH62</f>
        <v>238.176727</v>
      </c>
      <c r="AF76" s="45">
        <f>'AEO 2023 Table 47 Raw'!AI62</f>
        <v>6.4000000000000001E-2</v>
      </c>
    </row>
    <row r="77" spans="1:32" ht="15" customHeight="1">
      <c r="A77" s="8" t="s">
        <v>1124</v>
      </c>
      <c r="B77" s="24" t="s">
        <v>1059</v>
      </c>
      <c r="C77" s="27">
        <f>'AEO 2023 Table 47 Raw'!F63</f>
        <v>18.422384000000001</v>
      </c>
      <c r="D77" s="27">
        <f>'AEO 2023 Table 47 Raw'!G63</f>
        <v>24.921766000000002</v>
      </c>
      <c r="E77" s="27">
        <f>'AEO 2023 Table 47 Raw'!H63</f>
        <v>31.286677999999998</v>
      </c>
      <c r="F77" s="27">
        <f>'AEO 2023 Table 47 Raw'!I63</f>
        <v>36.531010000000002</v>
      </c>
      <c r="G77" s="27">
        <f>'AEO 2023 Table 47 Raw'!J63</f>
        <v>40.251339000000002</v>
      </c>
      <c r="H77" s="27">
        <f>'AEO 2023 Table 47 Raw'!K63</f>
        <v>42.582152999999998</v>
      </c>
      <c r="I77" s="27">
        <f>'AEO 2023 Table 47 Raw'!L63</f>
        <v>44.375087999999998</v>
      </c>
      <c r="J77" s="27">
        <f>'AEO 2023 Table 47 Raw'!M63</f>
        <v>45.552967000000002</v>
      </c>
      <c r="K77" s="27">
        <f>'AEO 2023 Table 47 Raw'!N63</f>
        <v>46.643486000000003</v>
      </c>
      <c r="L77" s="27">
        <f>'AEO 2023 Table 47 Raw'!O63</f>
        <v>47.615417000000001</v>
      </c>
      <c r="M77" s="27">
        <f>'AEO 2023 Table 47 Raw'!P63</f>
        <v>48.534264</v>
      </c>
      <c r="N77" s="27">
        <f>'AEO 2023 Table 47 Raw'!Q63</f>
        <v>49.396385000000002</v>
      </c>
      <c r="O77" s="27">
        <f>'AEO 2023 Table 47 Raw'!R63</f>
        <v>50.197502</v>
      </c>
      <c r="P77" s="27">
        <f>'AEO 2023 Table 47 Raw'!S63</f>
        <v>50.933815000000003</v>
      </c>
      <c r="Q77" s="27">
        <f>'AEO 2023 Table 47 Raw'!T63</f>
        <v>51.605465000000002</v>
      </c>
      <c r="R77" s="27">
        <f>'AEO 2023 Table 47 Raw'!U63</f>
        <v>52.221404999999997</v>
      </c>
      <c r="S77" s="27">
        <f>'AEO 2023 Table 47 Raw'!V63</f>
        <v>52.787604999999999</v>
      </c>
      <c r="T77" s="27">
        <f>'AEO 2023 Table 47 Raw'!W63</f>
        <v>53.310012999999998</v>
      </c>
      <c r="U77" s="27">
        <f>'AEO 2023 Table 47 Raw'!X63</f>
        <v>53.794593999999996</v>
      </c>
      <c r="V77" s="27">
        <f>'AEO 2023 Table 47 Raw'!Y63</f>
        <v>54.246001999999997</v>
      </c>
      <c r="W77" s="27">
        <f>'AEO 2023 Table 47 Raw'!Z63</f>
        <v>54.667313</v>
      </c>
      <c r="X77" s="27">
        <f>'AEO 2023 Table 47 Raw'!AA63</f>
        <v>55.060822000000002</v>
      </c>
      <c r="Y77" s="27">
        <f>'AEO 2023 Table 47 Raw'!AB63</f>
        <v>55.427867999999997</v>
      </c>
      <c r="Z77" s="27">
        <f>'AEO 2023 Table 47 Raw'!AC63</f>
        <v>55.770457999999998</v>
      </c>
      <c r="AA77" s="27">
        <f>'AEO 2023 Table 47 Raw'!AD63</f>
        <v>56.094085999999997</v>
      </c>
      <c r="AB77" s="27">
        <f>'AEO 2023 Table 47 Raw'!AE63</f>
        <v>56.398609</v>
      </c>
      <c r="AC77" s="27">
        <f>'AEO 2023 Table 47 Raw'!AF63</f>
        <v>56.681601999999998</v>
      </c>
      <c r="AD77" s="27">
        <f>'AEO 2023 Table 47 Raw'!AG63</f>
        <v>56.938384999999997</v>
      </c>
      <c r="AE77" s="27">
        <f>'AEO 2023 Table 47 Raw'!AH63</f>
        <v>57.168449000000003</v>
      </c>
      <c r="AF77" s="45">
        <f>'AEO 2023 Table 47 Raw'!AI63</f>
        <v>4.1000000000000002E-2</v>
      </c>
    </row>
    <row r="78" spans="1:32" ht="15" customHeight="1">
      <c r="A78" s="8" t="s">
        <v>1125</v>
      </c>
      <c r="B78" s="24" t="s">
        <v>1061</v>
      </c>
      <c r="C78" s="27">
        <f>'AEO 2023 Table 47 Raw'!F64</f>
        <v>37.358677</v>
      </c>
      <c r="D78" s="27">
        <f>'AEO 2023 Table 47 Raw'!G64</f>
        <v>50.538738000000002</v>
      </c>
      <c r="E78" s="27">
        <f>'AEO 2023 Table 47 Raw'!H64</f>
        <v>63.446117000000001</v>
      </c>
      <c r="F78" s="27">
        <f>'AEO 2023 Table 47 Raw'!I64</f>
        <v>74.081069999999997</v>
      </c>
      <c r="G78" s="27">
        <f>'AEO 2023 Table 47 Raw'!J64</f>
        <v>81.625525999999994</v>
      </c>
      <c r="H78" s="27">
        <f>'AEO 2023 Table 47 Raw'!K64</f>
        <v>86.352164999999999</v>
      </c>
      <c r="I78" s="27">
        <f>'AEO 2023 Table 47 Raw'!L64</f>
        <v>89.988045</v>
      </c>
      <c r="J78" s="27">
        <f>'AEO 2023 Table 47 Raw'!M64</f>
        <v>93.229279000000005</v>
      </c>
      <c r="K78" s="27">
        <f>'AEO 2023 Table 47 Raw'!N64</f>
        <v>96.518051</v>
      </c>
      <c r="L78" s="27">
        <f>'AEO 2023 Table 47 Raw'!O64</f>
        <v>99.834007</v>
      </c>
      <c r="M78" s="27">
        <f>'AEO 2023 Table 47 Raw'!P64</f>
        <v>103.228836</v>
      </c>
      <c r="N78" s="27">
        <f>'AEO 2023 Table 47 Raw'!Q64</f>
        <v>106.711052</v>
      </c>
      <c r="O78" s="27">
        <f>'AEO 2023 Table 47 Raw'!R64</f>
        <v>110.286186</v>
      </c>
      <c r="P78" s="27">
        <f>'AEO 2023 Table 47 Raw'!S64</f>
        <v>113.95946499999999</v>
      </c>
      <c r="Q78" s="27">
        <f>'AEO 2023 Table 47 Raw'!T64</f>
        <v>117.72137499999999</v>
      </c>
      <c r="R78" s="27">
        <f>'AEO 2023 Table 47 Raw'!U64</f>
        <v>121.58760100000001</v>
      </c>
      <c r="S78" s="27">
        <f>'AEO 2023 Table 47 Raw'!V64</f>
        <v>125.559944</v>
      </c>
      <c r="T78" s="27">
        <f>'AEO 2023 Table 47 Raw'!W64</f>
        <v>129.63948099999999</v>
      </c>
      <c r="U78" s="27">
        <f>'AEO 2023 Table 47 Raw'!X64</f>
        <v>133.82646199999999</v>
      </c>
      <c r="V78" s="27">
        <f>'AEO 2023 Table 47 Raw'!Y64</f>
        <v>138.11544799999999</v>
      </c>
      <c r="W78" s="27">
        <f>'AEO 2023 Table 47 Raw'!Z64</f>
        <v>142.51733400000001</v>
      </c>
      <c r="X78" s="27">
        <f>'AEO 2023 Table 47 Raw'!AA64</f>
        <v>147.03389000000001</v>
      </c>
      <c r="Y78" s="27">
        <f>'AEO 2023 Table 47 Raw'!AB64</f>
        <v>151.667145</v>
      </c>
      <c r="Z78" s="27">
        <f>'AEO 2023 Table 47 Raw'!AC64</f>
        <v>156.41830400000001</v>
      </c>
      <c r="AA78" s="27">
        <f>'AEO 2023 Table 47 Raw'!AD64</f>
        <v>161.26028400000001</v>
      </c>
      <c r="AB78" s="27">
        <f>'AEO 2023 Table 47 Raw'!AE64</f>
        <v>166.222961</v>
      </c>
      <c r="AC78" s="27">
        <f>'AEO 2023 Table 47 Raw'!AF64</f>
        <v>171.310562</v>
      </c>
      <c r="AD78" s="27">
        <f>'AEO 2023 Table 47 Raw'!AG64</f>
        <v>176.52694700000001</v>
      </c>
      <c r="AE78" s="27">
        <f>'AEO 2023 Table 47 Raw'!AH64</f>
        <v>181.87539699999999</v>
      </c>
      <c r="AF78" s="45">
        <f>'AEO 2023 Table 47 Raw'!AI64</f>
        <v>5.8000000000000003E-2</v>
      </c>
    </row>
    <row r="79" spans="1:32" ht="15" customHeight="1">
      <c r="A79" s="8" t="s">
        <v>1126</v>
      </c>
      <c r="B79" s="24" t="s">
        <v>1063</v>
      </c>
      <c r="C79" s="27">
        <f>'AEO 2023 Table 47 Raw'!F65</f>
        <v>1060.8295900000001</v>
      </c>
      <c r="D79" s="27">
        <f>'AEO 2023 Table 47 Raw'!G65</f>
        <v>1535.6385499999999</v>
      </c>
      <c r="E79" s="27">
        <f>'AEO 2023 Table 47 Raw'!H65</f>
        <v>1956.2210689999999</v>
      </c>
      <c r="F79" s="27">
        <f>'AEO 2023 Table 47 Raw'!I65</f>
        <v>2270.5656739999999</v>
      </c>
      <c r="G79" s="27">
        <f>'AEO 2023 Table 47 Raw'!J65</f>
        <v>2496.6696780000002</v>
      </c>
      <c r="H79" s="27">
        <f>'AEO 2023 Table 47 Raw'!K65</f>
        <v>2624.844482</v>
      </c>
      <c r="I79" s="27">
        <f>'AEO 2023 Table 47 Raw'!L65</f>
        <v>2736.3034670000002</v>
      </c>
      <c r="J79" s="27">
        <f>'AEO 2023 Table 47 Raw'!M65</f>
        <v>2821.4812010000001</v>
      </c>
      <c r="K79" s="27">
        <f>'AEO 2023 Table 47 Raw'!N65</f>
        <v>2907.1589359999998</v>
      </c>
      <c r="L79" s="27">
        <f>'AEO 2023 Table 47 Raw'!O65</f>
        <v>2993.8640140000002</v>
      </c>
      <c r="M79" s="27">
        <f>'AEO 2023 Table 47 Raw'!P65</f>
        <v>3083.5327149999998</v>
      </c>
      <c r="N79" s="27">
        <f>'AEO 2023 Table 47 Raw'!Q65</f>
        <v>3175.1757809999999</v>
      </c>
      <c r="O79" s="27">
        <f>'AEO 2023 Table 47 Raw'!R65</f>
        <v>3267.311279</v>
      </c>
      <c r="P79" s="27">
        <f>'AEO 2023 Table 47 Raw'!S65</f>
        <v>3361.35376</v>
      </c>
      <c r="Q79" s="27">
        <f>'AEO 2023 Table 47 Raw'!T65</f>
        <v>3458.070557</v>
      </c>
      <c r="R79" s="27">
        <f>'AEO 2023 Table 47 Raw'!U65</f>
        <v>3557.9589839999999</v>
      </c>
      <c r="S79" s="27">
        <f>'AEO 2023 Table 47 Raw'!V65</f>
        <v>3661.1564939999998</v>
      </c>
      <c r="T79" s="27">
        <f>'AEO 2023 Table 47 Raw'!W65</f>
        <v>3767.2658689999998</v>
      </c>
      <c r="U79" s="27">
        <f>'AEO 2023 Table 47 Raw'!X65</f>
        <v>3877.064453</v>
      </c>
      <c r="V79" s="27">
        <f>'AEO 2023 Table 47 Raw'!Y65</f>
        <v>3989.1020509999998</v>
      </c>
      <c r="W79" s="27">
        <f>'AEO 2023 Table 47 Raw'!Z65</f>
        <v>4104.3325199999999</v>
      </c>
      <c r="X79" s="27">
        <f>'AEO 2023 Table 47 Raw'!AA65</f>
        <v>4222.5615230000003</v>
      </c>
      <c r="Y79" s="27">
        <f>'AEO 2023 Table 47 Raw'!AB65</f>
        <v>4343.7075199999999</v>
      </c>
      <c r="Z79" s="27">
        <f>'AEO 2023 Table 47 Raw'!AC65</f>
        <v>4467.2685549999997</v>
      </c>
      <c r="AA79" s="27">
        <f>'AEO 2023 Table 47 Raw'!AD65</f>
        <v>4593.1997069999998</v>
      </c>
      <c r="AB79" s="27">
        <f>'AEO 2023 Table 47 Raw'!AE65</f>
        <v>4722.3706050000001</v>
      </c>
      <c r="AC79" s="27">
        <f>'AEO 2023 Table 47 Raw'!AF65</f>
        <v>4854.9150390000004</v>
      </c>
      <c r="AD79" s="27">
        <f>'AEO 2023 Table 47 Raw'!AG65</f>
        <v>4990.8554690000001</v>
      </c>
      <c r="AE79" s="27">
        <f>'AEO 2023 Table 47 Raw'!AH65</f>
        <v>5130.4770509999998</v>
      </c>
      <c r="AF79" s="45">
        <f>'AEO 2023 Table 47 Raw'!AI65</f>
        <v>5.8000000000000003E-2</v>
      </c>
    </row>
    <row r="80" spans="1:32" ht="15" customHeight="1">
      <c r="A80" s="8" t="s">
        <v>1127</v>
      </c>
      <c r="B80" s="24" t="s">
        <v>1065</v>
      </c>
      <c r="C80" s="27">
        <f>'AEO 2023 Table 47 Raw'!F66</f>
        <v>3092.2739259999998</v>
      </c>
      <c r="D80" s="27">
        <f>'AEO 2023 Table 47 Raw'!G66</f>
        <v>3863.8820799999999</v>
      </c>
      <c r="E80" s="27">
        <f>'AEO 2023 Table 47 Raw'!H66</f>
        <v>4480.8652339999999</v>
      </c>
      <c r="F80" s="27">
        <f>'AEO 2023 Table 47 Raw'!I66</f>
        <v>4934.919922</v>
      </c>
      <c r="G80" s="27">
        <f>'AEO 2023 Table 47 Raw'!J66</f>
        <v>5268.0708009999998</v>
      </c>
      <c r="H80" s="27">
        <f>'AEO 2023 Table 47 Raw'!K66</f>
        <v>5491.9516599999997</v>
      </c>
      <c r="I80" s="27">
        <f>'AEO 2023 Table 47 Raw'!L66</f>
        <v>5700.4174800000001</v>
      </c>
      <c r="J80" s="27">
        <f>'AEO 2023 Table 47 Raw'!M66</f>
        <v>5881.640625</v>
      </c>
      <c r="K80" s="27">
        <f>'AEO 2023 Table 47 Raw'!N66</f>
        <v>6062.2890619999998</v>
      </c>
      <c r="L80" s="27">
        <f>'AEO 2023 Table 47 Raw'!O66</f>
        <v>6246.5034180000002</v>
      </c>
      <c r="M80" s="27">
        <f>'AEO 2023 Table 47 Raw'!P66</f>
        <v>6439.5307620000003</v>
      </c>
      <c r="N80" s="27">
        <f>'AEO 2023 Table 47 Raw'!Q66</f>
        <v>6636.0771480000003</v>
      </c>
      <c r="O80" s="27">
        <f>'AEO 2023 Table 47 Raw'!R66</f>
        <v>6831.0161129999997</v>
      </c>
      <c r="P80" s="27">
        <f>'AEO 2023 Table 47 Raw'!S66</f>
        <v>7028.9487300000001</v>
      </c>
      <c r="Q80" s="27">
        <f>'AEO 2023 Table 47 Raw'!T66</f>
        <v>7232.6904299999997</v>
      </c>
      <c r="R80" s="27">
        <f>'AEO 2023 Table 47 Raw'!U66</f>
        <v>7443.2495120000003</v>
      </c>
      <c r="S80" s="27">
        <f>'AEO 2023 Table 47 Raw'!V66</f>
        <v>7660.9145509999998</v>
      </c>
      <c r="T80" s="27">
        <f>'AEO 2023 Table 47 Raw'!W66</f>
        <v>7884.1440430000002</v>
      </c>
      <c r="U80" s="27">
        <f>'AEO 2023 Table 47 Raw'!X66</f>
        <v>8115.2856449999999</v>
      </c>
      <c r="V80" s="27">
        <f>'AEO 2023 Table 47 Raw'!Y66</f>
        <v>8350.4160159999992</v>
      </c>
      <c r="W80" s="27">
        <f>'AEO 2023 Table 47 Raw'!Z66</f>
        <v>8591.8769530000009</v>
      </c>
      <c r="X80" s="27">
        <f>'AEO 2023 Table 47 Raw'!AA66</f>
        <v>8838.9326170000004</v>
      </c>
      <c r="Y80" s="27">
        <f>'AEO 2023 Table 47 Raw'!AB66</f>
        <v>9090.9277340000008</v>
      </c>
      <c r="Z80" s="27">
        <f>'AEO 2023 Table 47 Raw'!AC66</f>
        <v>9345.90625</v>
      </c>
      <c r="AA80" s="27">
        <f>'AEO 2023 Table 47 Raw'!AD66</f>
        <v>9604.6660159999992</v>
      </c>
      <c r="AB80" s="27">
        <f>'AEO 2023 Table 47 Raw'!AE66</f>
        <v>9869.0458980000003</v>
      </c>
      <c r="AC80" s="27">
        <f>'AEO 2023 Table 47 Raw'!AF66</f>
        <v>10138.983398</v>
      </c>
      <c r="AD80" s="27">
        <f>'AEO 2023 Table 47 Raw'!AG66</f>
        <v>10413.891602</v>
      </c>
      <c r="AE80" s="27">
        <f>'AEO 2023 Table 47 Raw'!AH66</f>
        <v>10694.028319999999</v>
      </c>
      <c r="AF80" s="45">
        <f>'AEO 2023 Table 47 Raw'!AI66</f>
        <v>4.4999999999999998E-2</v>
      </c>
    </row>
    <row r="81" spans="1:32" ht="15" customHeight="1">
      <c r="A81" s="8" t="s">
        <v>1128</v>
      </c>
      <c r="B81" s="24" t="s">
        <v>1067</v>
      </c>
      <c r="C81" s="27">
        <f>'AEO 2023 Table 47 Raw'!F67</f>
        <v>0</v>
      </c>
      <c r="D81" s="27">
        <f>'AEO 2023 Table 47 Raw'!G67</f>
        <v>0</v>
      </c>
      <c r="E81" s="27">
        <f>'AEO 2023 Table 47 Raw'!H67</f>
        <v>0</v>
      </c>
      <c r="F81" s="27">
        <f>'AEO 2023 Table 47 Raw'!I67</f>
        <v>0</v>
      </c>
      <c r="G81" s="27">
        <f>'AEO 2023 Table 47 Raw'!J67</f>
        <v>0</v>
      </c>
      <c r="H81" s="27">
        <f>'AEO 2023 Table 47 Raw'!K67</f>
        <v>0</v>
      </c>
      <c r="I81" s="27">
        <f>'AEO 2023 Table 47 Raw'!L67</f>
        <v>0</v>
      </c>
      <c r="J81" s="27">
        <f>'AEO 2023 Table 47 Raw'!M67</f>
        <v>0</v>
      </c>
      <c r="K81" s="27">
        <f>'AEO 2023 Table 47 Raw'!N67</f>
        <v>0</v>
      </c>
      <c r="L81" s="27">
        <f>'AEO 2023 Table 47 Raw'!O67</f>
        <v>0</v>
      </c>
      <c r="M81" s="27">
        <f>'AEO 2023 Table 47 Raw'!P67</f>
        <v>0</v>
      </c>
      <c r="N81" s="27">
        <f>'AEO 2023 Table 47 Raw'!Q67</f>
        <v>0</v>
      </c>
      <c r="O81" s="27">
        <f>'AEO 2023 Table 47 Raw'!R67</f>
        <v>0</v>
      </c>
      <c r="P81" s="27">
        <f>'AEO 2023 Table 47 Raw'!S67</f>
        <v>0</v>
      </c>
      <c r="Q81" s="27">
        <f>'AEO 2023 Table 47 Raw'!T67</f>
        <v>0</v>
      </c>
      <c r="R81" s="27">
        <f>'AEO 2023 Table 47 Raw'!U67</f>
        <v>0</v>
      </c>
      <c r="S81" s="27">
        <f>'AEO 2023 Table 47 Raw'!V67</f>
        <v>0</v>
      </c>
      <c r="T81" s="27">
        <f>'AEO 2023 Table 47 Raw'!W67</f>
        <v>0</v>
      </c>
      <c r="U81" s="27">
        <f>'AEO 2023 Table 47 Raw'!X67</f>
        <v>0</v>
      </c>
      <c r="V81" s="27">
        <f>'AEO 2023 Table 47 Raw'!Y67</f>
        <v>0</v>
      </c>
      <c r="W81" s="27">
        <f>'AEO 2023 Table 47 Raw'!Z67</f>
        <v>0</v>
      </c>
      <c r="X81" s="27">
        <f>'AEO 2023 Table 47 Raw'!AA67</f>
        <v>0</v>
      </c>
      <c r="Y81" s="27">
        <f>'AEO 2023 Table 47 Raw'!AB67</f>
        <v>0</v>
      </c>
      <c r="Z81" s="27">
        <f>'AEO 2023 Table 47 Raw'!AC67</f>
        <v>0</v>
      </c>
      <c r="AA81" s="27">
        <f>'AEO 2023 Table 47 Raw'!AD67</f>
        <v>0</v>
      </c>
      <c r="AB81" s="27">
        <f>'AEO 2023 Table 47 Raw'!AE67</f>
        <v>0</v>
      </c>
      <c r="AC81" s="27">
        <f>'AEO 2023 Table 47 Raw'!AF67</f>
        <v>0</v>
      </c>
      <c r="AD81" s="27">
        <f>'AEO 2023 Table 47 Raw'!AG67</f>
        <v>0</v>
      </c>
      <c r="AE81" s="27">
        <f>'AEO 2023 Table 47 Raw'!AH67</f>
        <v>0</v>
      </c>
      <c r="AF81" s="45">
        <f>'AEO 2023 Table 47 Raw'!AI67</f>
        <v>0</v>
      </c>
    </row>
    <row r="82" spans="1:32" ht="15" customHeight="1">
      <c r="A82" s="8" t="s">
        <v>1129</v>
      </c>
      <c r="B82" s="24" t="s">
        <v>1069</v>
      </c>
      <c r="C82" s="27">
        <f>'AEO 2023 Table 47 Raw'!F68</f>
        <v>47.423141000000001</v>
      </c>
      <c r="D82" s="27">
        <f>'AEO 2023 Table 47 Raw'!G68</f>
        <v>46.367550000000001</v>
      </c>
      <c r="E82" s="27">
        <f>'AEO 2023 Table 47 Raw'!H68</f>
        <v>46.121803</v>
      </c>
      <c r="F82" s="27">
        <f>'AEO 2023 Table 47 Raw'!I68</f>
        <v>46.319042000000003</v>
      </c>
      <c r="G82" s="27">
        <f>'AEO 2023 Table 47 Raw'!J68</f>
        <v>46.842078999999998</v>
      </c>
      <c r="H82" s="27">
        <f>'AEO 2023 Table 47 Raw'!K68</f>
        <v>47.387383</v>
      </c>
      <c r="I82" s="27">
        <f>'AEO 2023 Table 47 Raw'!L68</f>
        <v>47.970078000000001</v>
      </c>
      <c r="J82" s="27">
        <f>'AEO 2023 Table 47 Raw'!M68</f>
        <v>48.509177999999999</v>
      </c>
      <c r="K82" s="27">
        <f>'AEO 2023 Table 47 Raw'!N68</f>
        <v>49.009602000000001</v>
      </c>
      <c r="L82" s="27">
        <f>'AEO 2023 Table 47 Raw'!O68</f>
        <v>49.582680000000003</v>
      </c>
      <c r="M82" s="27">
        <f>'AEO 2023 Table 47 Raw'!P68</f>
        <v>50.348796999999998</v>
      </c>
      <c r="N82" s="27">
        <f>'AEO 2023 Table 47 Raw'!Q68</f>
        <v>51.150725999999999</v>
      </c>
      <c r="O82" s="27">
        <f>'AEO 2023 Table 47 Raw'!R68</f>
        <v>51.844681000000001</v>
      </c>
      <c r="P82" s="27">
        <f>'AEO 2023 Table 47 Raw'!S68</f>
        <v>52.540646000000002</v>
      </c>
      <c r="Q82" s="27">
        <f>'AEO 2023 Table 47 Raw'!T68</f>
        <v>53.319443</v>
      </c>
      <c r="R82" s="27">
        <f>'AEO 2023 Table 47 Raw'!U68</f>
        <v>54.194930999999997</v>
      </c>
      <c r="S82" s="27">
        <f>'AEO 2023 Table 47 Raw'!V68</f>
        <v>55.171546999999997</v>
      </c>
      <c r="T82" s="27">
        <f>'AEO 2023 Table 47 Raw'!W68</f>
        <v>56.197688999999997</v>
      </c>
      <c r="U82" s="27">
        <f>'AEO 2023 Table 47 Raw'!X68</f>
        <v>57.314678000000001</v>
      </c>
      <c r="V82" s="27">
        <f>'AEO 2023 Table 47 Raw'!Y68</f>
        <v>58.420783999999998</v>
      </c>
      <c r="W82" s="27">
        <f>'AEO 2023 Table 47 Raw'!Z68</f>
        <v>59.565468000000003</v>
      </c>
      <c r="X82" s="27">
        <f>'AEO 2023 Table 47 Raw'!AA68</f>
        <v>60.742359</v>
      </c>
      <c r="Y82" s="27">
        <f>'AEO 2023 Table 47 Raw'!AB68</f>
        <v>61.948818000000003</v>
      </c>
      <c r="Z82" s="27">
        <f>'AEO 2023 Table 47 Raw'!AC68</f>
        <v>63.150246000000003</v>
      </c>
      <c r="AA82" s="27">
        <f>'AEO 2023 Table 47 Raw'!AD68</f>
        <v>64.407889999999995</v>
      </c>
      <c r="AB82" s="27">
        <f>'AEO 2023 Table 47 Raw'!AE68</f>
        <v>65.735016000000002</v>
      </c>
      <c r="AC82" s="27">
        <f>'AEO 2023 Table 47 Raw'!AF68</f>
        <v>67.125388999999998</v>
      </c>
      <c r="AD82" s="27">
        <f>'AEO 2023 Table 47 Raw'!AG68</f>
        <v>68.572693000000001</v>
      </c>
      <c r="AE82" s="27">
        <f>'AEO 2023 Table 47 Raw'!AH68</f>
        <v>70.094299000000007</v>
      </c>
      <c r="AF82" s="45">
        <f>'AEO 2023 Table 47 Raw'!AI68</f>
        <v>1.4E-2</v>
      </c>
    </row>
    <row r="83" spans="1:32" ht="15" customHeight="1">
      <c r="A83" s="8" t="s">
        <v>1130</v>
      </c>
      <c r="B83" s="24" t="s">
        <v>1071</v>
      </c>
      <c r="C83" s="27">
        <f>'AEO 2023 Table 47 Raw'!F69</f>
        <v>1.0062629999999999</v>
      </c>
      <c r="D83" s="27">
        <f>'AEO 2023 Table 47 Raw'!G69</f>
        <v>1.0441499999999999</v>
      </c>
      <c r="E83" s="27">
        <f>'AEO 2023 Table 47 Raw'!H69</f>
        <v>1.0762890000000001</v>
      </c>
      <c r="F83" s="27">
        <f>'AEO 2023 Table 47 Raw'!I69</f>
        <v>1.1045970000000001</v>
      </c>
      <c r="G83" s="27">
        <f>'AEO 2023 Table 47 Raw'!J69</f>
        <v>1.1287959999999999</v>
      </c>
      <c r="H83" s="27">
        <f>'AEO 2023 Table 47 Raw'!K69</f>
        <v>1.1493180000000001</v>
      </c>
      <c r="I83" s="27">
        <f>'AEO 2023 Table 47 Raw'!L69</f>
        <v>1.1671069999999999</v>
      </c>
      <c r="J83" s="27">
        <f>'AEO 2023 Table 47 Raw'!M69</f>
        <v>1.1826779999999999</v>
      </c>
      <c r="K83" s="27">
        <f>'AEO 2023 Table 47 Raw'!N69</f>
        <v>1.1963220000000001</v>
      </c>
      <c r="L83" s="27">
        <f>'AEO 2023 Table 47 Raw'!O69</f>
        <v>1.208356</v>
      </c>
      <c r="M83" s="27">
        <f>'AEO 2023 Table 47 Raw'!P69</f>
        <v>1.219001</v>
      </c>
      <c r="N83" s="27">
        <f>'AEO 2023 Table 47 Raw'!Q69</f>
        <v>1.2284360000000001</v>
      </c>
      <c r="O83" s="27">
        <f>'AEO 2023 Table 47 Raw'!R69</f>
        <v>1.2368399999999999</v>
      </c>
      <c r="P83" s="27">
        <f>'AEO 2023 Table 47 Raw'!S69</f>
        <v>1.2443679999999999</v>
      </c>
      <c r="Q83" s="27">
        <f>'AEO 2023 Table 47 Raw'!T69</f>
        <v>1.2511509999999999</v>
      </c>
      <c r="R83" s="27">
        <f>'AEO 2023 Table 47 Raw'!U69</f>
        <v>1.2572989999999999</v>
      </c>
      <c r="S83" s="27">
        <f>'AEO 2023 Table 47 Raw'!V69</f>
        <v>1.2629079999999999</v>
      </c>
      <c r="T83" s="27">
        <f>'AEO 2023 Table 47 Raw'!W69</f>
        <v>1.2680560000000001</v>
      </c>
      <c r="U83" s="27">
        <f>'AEO 2023 Table 47 Raw'!X69</f>
        <v>1.2728120000000001</v>
      </c>
      <c r="V83" s="27">
        <f>'AEO 2023 Table 47 Raw'!Y69</f>
        <v>1.2772349999999999</v>
      </c>
      <c r="W83" s="27">
        <f>'AEO 2023 Table 47 Raw'!Z69</f>
        <v>1.281374</v>
      </c>
      <c r="X83" s="27">
        <f>'AEO 2023 Table 47 Raw'!AA69</f>
        <v>1.285269</v>
      </c>
      <c r="Y83" s="27">
        <f>'AEO 2023 Table 47 Raw'!AB69</f>
        <v>1.2889569999999999</v>
      </c>
      <c r="Z83" s="27">
        <f>'AEO 2023 Table 47 Raw'!AC69</f>
        <v>1.2924690000000001</v>
      </c>
      <c r="AA83" s="27">
        <f>'AEO 2023 Table 47 Raw'!AD69</f>
        <v>1.2958289999999999</v>
      </c>
      <c r="AB83" s="27">
        <f>'AEO 2023 Table 47 Raw'!AE69</f>
        <v>1.299059</v>
      </c>
      <c r="AC83" s="27">
        <f>'AEO 2023 Table 47 Raw'!AF69</f>
        <v>1.302179</v>
      </c>
      <c r="AD83" s="27">
        <f>'AEO 2023 Table 47 Raw'!AG69</f>
        <v>1.3052029999999999</v>
      </c>
      <c r="AE83" s="27">
        <f>'AEO 2023 Table 47 Raw'!AH69</f>
        <v>1.3081449999999999</v>
      </c>
      <c r="AF83" s="45">
        <f>'AEO 2023 Table 47 Raw'!AI69</f>
        <v>8.9999999999999993E-3</v>
      </c>
    </row>
    <row r="84" spans="1:32" ht="15" customHeight="1">
      <c r="A84" s="8" t="s">
        <v>1131</v>
      </c>
      <c r="B84" s="24" t="s">
        <v>1073</v>
      </c>
      <c r="C84" s="27">
        <f>'AEO 2023 Table 47 Raw'!F70</f>
        <v>2.2818999999999998</v>
      </c>
      <c r="D84" s="27">
        <f>'AEO 2023 Table 47 Raw'!G70</f>
        <v>2.3426399999999998</v>
      </c>
      <c r="E84" s="27">
        <f>'AEO 2023 Table 47 Raw'!H70</f>
        <v>2.4650479999999999</v>
      </c>
      <c r="F84" s="27">
        <f>'AEO 2023 Table 47 Raw'!I70</f>
        <v>2.5995650000000001</v>
      </c>
      <c r="G84" s="27">
        <f>'AEO 2023 Table 47 Raw'!J70</f>
        <v>2.734801</v>
      </c>
      <c r="H84" s="27">
        <f>'AEO 2023 Table 47 Raw'!K70</f>
        <v>2.8735569999999999</v>
      </c>
      <c r="I84" s="27">
        <f>'AEO 2023 Table 47 Raw'!L70</f>
        <v>3.0144679999999999</v>
      </c>
      <c r="J84" s="27">
        <f>'AEO 2023 Table 47 Raw'!M70</f>
        <v>3.1632699999999998</v>
      </c>
      <c r="K84" s="27">
        <f>'AEO 2023 Table 47 Raw'!N70</f>
        <v>3.3243580000000001</v>
      </c>
      <c r="L84" s="27">
        <f>'AEO 2023 Table 47 Raw'!O70</f>
        <v>3.4972789999999998</v>
      </c>
      <c r="M84" s="27">
        <f>'AEO 2023 Table 47 Raw'!P70</f>
        <v>3.6855220000000002</v>
      </c>
      <c r="N84" s="27">
        <f>'AEO 2023 Table 47 Raw'!Q70</f>
        <v>3.8840870000000001</v>
      </c>
      <c r="O84" s="27">
        <f>'AEO 2023 Table 47 Raw'!R70</f>
        <v>4.0934869999999997</v>
      </c>
      <c r="P84" s="27">
        <f>'AEO 2023 Table 47 Raw'!S70</f>
        <v>4.3137239999999997</v>
      </c>
      <c r="Q84" s="27">
        <f>'AEO 2023 Table 47 Raw'!T70</f>
        <v>4.5410490000000001</v>
      </c>
      <c r="R84" s="27">
        <f>'AEO 2023 Table 47 Raw'!U70</f>
        <v>4.7785919999999997</v>
      </c>
      <c r="S84" s="27">
        <f>'AEO 2023 Table 47 Raw'!V70</f>
        <v>5.0267689999999998</v>
      </c>
      <c r="T84" s="27">
        <f>'AEO 2023 Table 47 Raw'!W70</f>
        <v>5.2857289999999999</v>
      </c>
      <c r="U84" s="27">
        <f>'AEO 2023 Table 47 Raw'!X70</f>
        <v>5.555498</v>
      </c>
      <c r="V84" s="27">
        <f>'AEO 2023 Table 47 Raw'!Y70</f>
        <v>5.8253459999999997</v>
      </c>
      <c r="W84" s="27">
        <f>'AEO 2023 Table 47 Raw'!Z70</f>
        <v>6.1047849999999997</v>
      </c>
      <c r="X84" s="27">
        <f>'AEO 2023 Table 47 Raw'!AA70</f>
        <v>6.3940640000000002</v>
      </c>
      <c r="Y84" s="27">
        <f>'AEO 2023 Table 47 Raw'!AB70</f>
        <v>6.693174</v>
      </c>
      <c r="Z84" s="27">
        <f>'AEO 2023 Table 47 Raw'!AC70</f>
        <v>7.0021630000000004</v>
      </c>
      <c r="AA84" s="27">
        <f>'AEO 2023 Table 47 Raw'!AD70</f>
        <v>7.3102840000000002</v>
      </c>
      <c r="AB84" s="27">
        <f>'AEO 2023 Table 47 Raw'!AE70</f>
        <v>7.6272060000000002</v>
      </c>
      <c r="AC84" s="27">
        <f>'AEO 2023 Table 47 Raw'!AF70</f>
        <v>7.9528179999999997</v>
      </c>
      <c r="AD84" s="27">
        <f>'AEO 2023 Table 47 Raw'!AG70</f>
        <v>8.2870039999999996</v>
      </c>
      <c r="AE84" s="27">
        <f>'AEO 2023 Table 47 Raw'!AH70</f>
        <v>8.6297200000000007</v>
      </c>
      <c r="AF84" s="45">
        <f>'AEO 2023 Table 47 Raw'!AI70</f>
        <v>4.9000000000000002E-2</v>
      </c>
    </row>
    <row r="85" spans="1:32" ht="15" customHeight="1">
      <c r="A85" s="8" t="s">
        <v>1132</v>
      </c>
      <c r="B85" s="24" t="s">
        <v>1075</v>
      </c>
      <c r="C85" s="27">
        <f>'AEO 2023 Table 47 Raw'!F71</f>
        <v>21.343447000000001</v>
      </c>
      <c r="D85" s="27">
        <f>'AEO 2023 Table 47 Raw'!G71</f>
        <v>23.328316000000001</v>
      </c>
      <c r="E85" s="27">
        <f>'AEO 2023 Table 47 Raw'!H71</f>
        <v>25.259329000000001</v>
      </c>
      <c r="F85" s="27">
        <f>'AEO 2023 Table 47 Raw'!I71</f>
        <v>26.844503</v>
      </c>
      <c r="G85" s="27">
        <f>'AEO 2023 Table 47 Raw'!J71</f>
        <v>28.220020000000002</v>
      </c>
      <c r="H85" s="27">
        <f>'AEO 2023 Table 47 Raw'!K71</f>
        <v>29.476091</v>
      </c>
      <c r="I85" s="27">
        <f>'AEO 2023 Table 47 Raw'!L71</f>
        <v>30.638822999999999</v>
      </c>
      <c r="J85" s="27">
        <f>'AEO 2023 Table 47 Raw'!M71</f>
        <v>31.743164</v>
      </c>
      <c r="K85" s="27">
        <f>'AEO 2023 Table 47 Raw'!N71</f>
        <v>32.806507000000003</v>
      </c>
      <c r="L85" s="27">
        <f>'AEO 2023 Table 47 Raw'!O71</f>
        <v>33.836029000000003</v>
      </c>
      <c r="M85" s="27">
        <f>'AEO 2023 Table 47 Raw'!P71</f>
        <v>34.844954999999999</v>
      </c>
      <c r="N85" s="27">
        <f>'AEO 2023 Table 47 Raw'!Q71</f>
        <v>35.848754999999997</v>
      </c>
      <c r="O85" s="27">
        <f>'AEO 2023 Table 47 Raw'!R71</f>
        <v>36.846347999999999</v>
      </c>
      <c r="P85" s="27">
        <f>'AEO 2023 Table 47 Raw'!S71</f>
        <v>37.830382999999998</v>
      </c>
      <c r="Q85" s="27">
        <f>'AEO 2023 Table 47 Raw'!T71</f>
        <v>38.820450000000001</v>
      </c>
      <c r="R85" s="27">
        <f>'AEO 2023 Table 47 Raw'!U71</f>
        <v>39.828896</v>
      </c>
      <c r="S85" s="27">
        <f>'AEO 2023 Table 47 Raw'!V71</f>
        <v>40.849742999999997</v>
      </c>
      <c r="T85" s="27">
        <f>'AEO 2023 Table 47 Raw'!W71</f>
        <v>41.884875999999998</v>
      </c>
      <c r="U85" s="27">
        <f>'AEO 2023 Table 47 Raw'!X71</f>
        <v>42.945388999999999</v>
      </c>
      <c r="V85" s="27">
        <f>'AEO 2023 Table 47 Raw'!Y71</f>
        <v>44.021434999999997</v>
      </c>
      <c r="W85" s="27">
        <f>'AEO 2023 Table 47 Raw'!Z71</f>
        <v>45.112003000000001</v>
      </c>
      <c r="X85" s="27">
        <f>'AEO 2023 Table 47 Raw'!AA71</f>
        <v>46.216866000000003</v>
      </c>
      <c r="Y85" s="27">
        <f>'AEO 2023 Table 47 Raw'!AB71</f>
        <v>47.334282000000002</v>
      </c>
      <c r="Z85" s="27">
        <f>'AEO 2023 Table 47 Raw'!AC71</f>
        <v>48.465243999999998</v>
      </c>
      <c r="AA85" s="27">
        <f>'AEO 2023 Table 47 Raw'!AD71</f>
        <v>49.616309999999999</v>
      </c>
      <c r="AB85" s="27">
        <f>'AEO 2023 Table 47 Raw'!AE71</f>
        <v>50.789515999999999</v>
      </c>
      <c r="AC85" s="27">
        <f>'AEO 2023 Table 47 Raw'!AF71</f>
        <v>51.988506000000001</v>
      </c>
      <c r="AD85" s="27">
        <f>'AEO 2023 Table 47 Raw'!AG71</f>
        <v>53.218521000000003</v>
      </c>
      <c r="AE85" s="27">
        <f>'AEO 2023 Table 47 Raw'!AH71</f>
        <v>54.480499000000002</v>
      </c>
      <c r="AF85" s="45">
        <f>'AEO 2023 Table 47 Raw'!AI71</f>
        <v>3.4000000000000002E-2</v>
      </c>
    </row>
    <row r="86" spans="1:32" ht="15" customHeight="1">
      <c r="A86" s="8" t="s">
        <v>1133</v>
      </c>
      <c r="B86" s="24" t="s">
        <v>1077</v>
      </c>
      <c r="C86" s="27">
        <f>'AEO 2023 Table 47 Raw'!F72</f>
        <v>4.273352</v>
      </c>
      <c r="D86" s="27">
        <f>'AEO 2023 Table 47 Raw'!G72</f>
        <v>4.4791809999999996</v>
      </c>
      <c r="E86" s="27">
        <f>'AEO 2023 Table 47 Raw'!H72</f>
        <v>4.6452540000000004</v>
      </c>
      <c r="F86" s="27">
        <f>'AEO 2023 Table 47 Raw'!I72</f>
        <v>4.7855220000000003</v>
      </c>
      <c r="G86" s="27">
        <f>'AEO 2023 Table 47 Raw'!J72</f>
        <v>4.8974130000000002</v>
      </c>
      <c r="H86" s="27">
        <f>'AEO 2023 Table 47 Raw'!K72</f>
        <v>4.9908710000000003</v>
      </c>
      <c r="I86" s="27">
        <f>'AEO 2023 Table 47 Raw'!L72</f>
        <v>5.0685380000000002</v>
      </c>
      <c r="J86" s="27">
        <f>'AEO 2023 Table 47 Raw'!M72</f>
        <v>5.1330119999999999</v>
      </c>
      <c r="K86" s="27">
        <f>'AEO 2023 Table 47 Raw'!N72</f>
        <v>5.1861550000000003</v>
      </c>
      <c r="L86" s="27">
        <f>'AEO 2023 Table 47 Raw'!O72</f>
        <v>5.229876</v>
      </c>
      <c r="M86" s="27">
        <f>'AEO 2023 Table 47 Raw'!P72</f>
        <v>5.2663859999999998</v>
      </c>
      <c r="N86" s="27">
        <f>'AEO 2023 Table 47 Raw'!Q72</f>
        <v>5.2975640000000004</v>
      </c>
      <c r="O86" s="27">
        <f>'AEO 2023 Table 47 Raw'!R72</f>
        <v>5.3242719999999997</v>
      </c>
      <c r="P86" s="27">
        <f>'AEO 2023 Table 47 Raw'!S72</f>
        <v>5.3471760000000002</v>
      </c>
      <c r="Q86" s="27">
        <f>'AEO 2023 Table 47 Raw'!T72</f>
        <v>5.3668380000000004</v>
      </c>
      <c r="R86" s="27">
        <f>'AEO 2023 Table 47 Raw'!U72</f>
        <v>5.3837380000000001</v>
      </c>
      <c r="S86" s="27">
        <f>'AEO 2023 Table 47 Raw'!V72</f>
        <v>5.398288</v>
      </c>
      <c r="T86" s="27">
        <f>'AEO 2023 Table 47 Raw'!W72</f>
        <v>5.4108229999999997</v>
      </c>
      <c r="U86" s="27">
        <f>'AEO 2023 Table 47 Raw'!X72</f>
        <v>5.4216280000000001</v>
      </c>
      <c r="V86" s="27">
        <f>'AEO 2023 Table 47 Raw'!Y72</f>
        <v>5.4309770000000004</v>
      </c>
      <c r="W86" s="27">
        <f>'AEO 2023 Table 47 Raw'!Z72</f>
        <v>5.4390599999999996</v>
      </c>
      <c r="X86" s="27">
        <f>'AEO 2023 Table 47 Raw'!AA72</f>
        <v>5.4460730000000002</v>
      </c>
      <c r="Y86" s="27">
        <f>'AEO 2023 Table 47 Raw'!AB72</f>
        <v>5.4522899999999996</v>
      </c>
      <c r="Z86" s="27">
        <f>'AEO 2023 Table 47 Raw'!AC72</f>
        <v>5.4581390000000001</v>
      </c>
      <c r="AA86" s="27">
        <f>'AEO 2023 Table 47 Raw'!AD72</f>
        <v>5.4639499999999996</v>
      </c>
      <c r="AB86" s="27">
        <f>'AEO 2023 Table 47 Raw'!AE72</f>
        <v>5.4698690000000001</v>
      </c>
      <c r="AC86" s="27">
        <f>'AEO 2023 Table 47 Raw'!AF72</f>
        <v>5.4759849999999997</v>
      </c>
      <c r="AD86" s="27">
        <f>'AEO 2023 Table 47 Raw'!AG72</f>
        <v>5.4823639999999996</v>
      </c>
      <c r="AE86" s="27">
        <f>'AEO 2023 Table 47 Raw'!AH72</f>
        <v>5.4890670000000004</v>
      </c>
      <c r="AF86" s="45">
        <f>'AEO 2023 Table 47 Raw'!AI72</f>
        <v>8.9999999999999993E-3</v>
      </c>
    </row>
    <row r="87" spans="1:32" ht="15" customHeight="1">
      <c r="A87" s="8" t="s">
        <v>1134</v>
      </c>
      <c r="B87" s="24" t="s">
        <v>1135</v>
      </c>
      <c r="C87" s="27">
        <f>'AEO 2023 Table 47 Raw'!F73</f>
        <v>1.375221</v>
      </c>
      <c r="D87" s="27">
        <f>'AEO 2023 Table 47 Raw'!G73</f>
        <v>1.4571829999999999</v>
      </c>
      <c r="E87" s="27">
        <f>'AEO 2023 Table 47 Raw'!H73</f>
        <v>1.532079</v>
      </c>
      <c r="F87" s="27">
        <f>'AEO 2023 Table 47 Raw'!I73</f>
        <v>1.599677</v>
      </c>
      <c r="G87" s="27">
        <f>'AEO 2023 Table 47 Raw'!J73</f>
        <v>1.6609389999999999</v>
      </c>
      <c r="H87" s="27">
        <f>'AEO 2023 Table 47 Raw'!K73</f>
        <v>1.716998</v>
      </c>
      <c r="I87" s="27">
        <f>'AEO 2023 Table 47 Raw'!L73</f>
        <v>1.7685759999999999</v>
      </c>
      <c r="J87" s="27">
        <f>'AEO 2023 Table 47 Raw'!M73</f>
        <v>1.8164849999999999</v>
      </c>
      <c r="K87" s="27">
        <f>'AEO 2023 Table 47 Raw'!N73</f>
        <v>1.861445</v>
      </c>
      <c r="L87" s="27">
        <f>'AEO 2023 Table 47 Raw'!O73</f>
        <v>1.9036090000000001</v>
      </c>
      <c r="M87" s="27">
        <f>'AEO 2023 Table 47 Raw'!P73</f>
        <v>1.9428510000000001</v>
      </c>
      <c r="N87" s="27">
        <f>'AEO 2023 Table 47 Raw'!Q73</f>
        <v>1.979757</v>
      </c>
      <c r="O87" s="27">
        <f>'AEO 2023 Table 47 Raw'!R73</f>
        <v>2.0146850000000001</v>
      </c>
      <c r="P87" s="27">
        <f>'AEO 2023 Table 47 Raw'!S73</f>
        <v>2.0465460000000002</v>
      </c>
      <c r="Q87" s="27">
        <f>'AEO 2023 Table 47 Raw'!T73</f>
        <v>2.0765380000000002</v>
      </c>
      <c r="R87" s="27">
        <f>'AEO 2023 Table 47 Raw'!U73</f>
        <v>2.105925</v>
      </c>
      <c r="S87" s="27">
        <f>'AEO 2023 Table 47 Raw'!V73</f>
        <v>2.1345260000000001</v>
      </c>
      <c r="T87" s="27">
        <f>'AEO 2023 Table 47 Raw'!W73</f>
        <v>2.1616379999999999</v>
      </c>
      <c r="U87" s="27">
        <f>'AEO 2023 Table 47 Raw'!X73</f>
        <v>2.187468</v>
      </c>
      <c r="V87" s="27">
        <f>'AEO 2023 Table 47 Raw'!Y73</f>
        <v>2.2126380000000001</v>
      </c>
      <c r="W87" s="27">
        <f>'AEO 2023 Table 47 Raw'!Z73</f>
        <v>2.2373310000000002</v>
      </c>
      <c r="X87" s="27">
        <f>'AEO 2023 Table 47 Raw'!AA73</f>
        <v>2.2616049999999999</v>
      </c>
      <c r="Y87" s="27">
        <f>'AEO 2023 Table 47 Raw'!AB73</f>
        <v>2.2854969999999999</v>
      </c>
      <c r="Z87" s="27">
        <f>'AEO 2023 Table 47 Raw'!AC73</f>
        <v>2.309015</v>
      </c>
      <c r="AA87" s="27">
        <f>'AEO 2023 Table 47 Raw'!AD73</f>
        <v>2.332131</v>
      </c>
      <c r="AB87" s="27">
        <f>'AEO 2023 Table 47 Raw'!AE73</f>
        <v>2.3548879999999999</v>
      </c>
      <c r="AC87" s="27">
        <f>'AEO 2023 Table 47 Raw'!AF73</f>
        <v>2.3775210000000002</v>
      </c>
      <c r="AD87" s="27">
        <f>'AEO 2023 Table 47 Raw'!AG73</f>
        <v>2.4000759999999999</v>
      </c>
      <c r="AE87" s="27">
        <f>'AEO 2023 Table 47 Raw'!AH73</f>
        <v>2.4225569999999998</v>
      </c>
      <c r="AF87" s="45">
        <f>'AEO 2023 Table 47 Raw'!AI73</f>
        <v>0.02</v>
      </c>
    </row>
    <row r="88" spans="1:32" ht="15" customHeight="1">
      <c r="AF88" s="48"/>
    </row>
    <row r="89" spans="1:32" ht="15" customHeight="1">
      <c r="B89" s="23" t="s">
        <v>116</v>
      </c>
      <c r="AF89" s="48"/>
    </row>
    <row r="90" spans="1:32" ht="12" customHeight="1">
      <c r="A90" s="8" t="s">
        <v>1136</v>
      </c>
      <c r="B90" s="24" t="s">
        <v>1137</v>
      </c>
      <c r="C90" s="25">
        <f>'AEO 2023 Table 47 Raw'!F75</f>
        <v>0.63681100000000002</v>
      </c>
      <c r="D90" s="25">
        <f>'AEO 2023 Table 47 Raw'!G75</f>
        <v>0.61521599999999999</v>
      </c>
      <c r="E90" s="25">
        <f>'AEO 2023 Table 47 Raw'!H75</f>
        <v>0.63014599999999998</v>
      </c>
      <c r="F90" s="25">
        <f>'AEO 2023 Table 47 Raw'!I75</f>
        <v>0.64219700000000002</v>
      </c>
      <c r="G90" s="25">
        <f>'AEO 2023 Table 47 Raw'!J75</f>
        <v>0.65244100000000005</v>
      </c>
      <c r="H90" s="25">
        <f>'AEO 2023 Table 47 Raw'!K75</f>
        <v>0.66163000000000005</v>
      </c>
      <c r="I90" s="25">
        <f>'AEO 2023 Table 47 Raw'!L75</f>
        <v>0.67073499999999997</v>
      </c>
      <c r="J90" s="25">
        <f>'AEO 2023 Table 47 Raw'!M75</f>
        <v>0.67983400000000005</v>
      </c>
      <c r="K90" s="25">
        <f>'AEO 2023 Table 47 Raw'!N75</f>
        <v>0.68894900000000003</v>
      </c>
      <c r="L90" s="25">
        <f>'AEO 2023 Table 47 Raw'!O75</f>
        <v>0.69872299999999998</v>
      </c>
      <c r="M90" s="25">
        <f>'AEO 2023 Table 47 Raw'!P75</f>
        <v>0.70891099999999996</v>
      </c>
      <c r="N90" s="25">
        <f>'AEO 2023 Table 47 Raw'!Q75</f>
        <v>0.719198</v>
      </c>
      <c r="O90" s="25">
        <f>'AEO 2023 Table 47 Raw'!R75</f>
        <v>0.72959399999999996</v>
      </c>
      <c r="P90" s="25">
        <f>'AEO 2023 Table 47 Raw'!S75</f>
        <v>0.74011099999999996</v>
      </c>
      <c r="Q90" s="25">
        <f>'AEO 2023 Table 47 Raw'!T75</f>
        <v>0.75076200000000004</v>
      </c>
      <c r="R90" s="25">
        <f>'AEO 2023 Table 47 Raw'!U75</f>
        <v>0.76155399999999995</v>
      </c>
      <c r="S90" s="25">
        <f>'AEO 2023 Table 47 Raw'!V75</f>
        <v>0.77249699999999999</v>
      </c>
      <c r="T90" s="25">
        <f>'AEO 2023 Table 47 Raw'!W75</f>
        <v>0.78360099999999999</v>
      </c>
      <c r="U90" s="25">
        <f>'AEO 2023 Table 47 Raw'!X75</f>
        <v>0.79486900000000005</v>
      </c>
      <c r="V90" s="25">
        <f>'AEO 2023 Table 47 Raw'!Y75</f>
        <v>0.80631200000000003</v>
      </c>
      <c r="W90" s="25">
        <f>'AEO 2023 Table 47 Raw'!Z75</f>
        <v>0.81793700000000003</v>
      </c>
      <c r="X90" s="25">
        <f>'AEO 2023 Table 47 Raw'!AA75</f>
        <v>0.82974300000000001</v>
      </c>
      <c r="Y90" s="25">
        <f>'AEO 2023 Table 47 Raw'!AB75</f>
        <v>0.84174700000000002</v>
      </c>
      <c r="Z90" s="25">
        <f>'AEO 2023 Table 47 Raw'!AC75</f>
        <v>0.85394800000000004</v>
      </c>
      <c r="AA90" s="25">
        <f>'AEO 2023 Table 47 Raw'!AD75</f>
        <v>0.86635099999999998</v>
      </c>
      <c r="AB90" s="25">
        <f>'AEO 2023 Table 47 Raw'!AE75</f>
        <v>0.87896399999999997</v>
      </c>
      <c r="AC90" s="25">
        <f>'AEO 2023 Table 47 Raw'!AF75</f>
        <v>0.89179200000000003</v>
      </c>
      <c r="AD90" s="25">
        <f>'AEO 2023 Table 47 Raw'!AG75</f>
        <v>0.90484100000000001</v>
      </c>
      <c r="AE90" s="25">
        <f>'AEO 2023 Table 47 Raw'!AH75</f>
        <v>0.91811299999999996</v>
      </c>
      <c r="AF90" s="45">
        <f>'AEO 2023 Table 47 Raw'!AI75</f>
        <v>1.2999999999999999E-2</v>
      </c>
    </row>
    <row r="91" spans="1:32" ht="15" customHeight="1">
      <c r="A91" s="8" t="s">
        <v>1138</v>
      </c>
      <c r="B91" s="24" t="s">
        <v>1139</v>
      </c>
      <c r="C91" s="25">
        <f>'AEO 2023 Table 47 Raw'!F76</f>
        <v>6.5872E-2</v>
      </c>
      <c r="D91" s="25">
        <f>'AEO 2023 Table 47 Raw'!G76</f>
        <v>7.6454999999999995E-2</v>
      </c>
      <c r="E91" s="25">
        <f>'AEO 2023 Table 47 Raw'!H76</f>
        <v>8.6470000000000005E-2</v>
      </c>
      <c r="F91" s="25">
        <f>'AEO 2023 Table 47 Raw'!I76</f>
        <v>9.5138E-2</v>
      </c>
      <c r="G91" s="25">
        <f>'AEO 2023 Table 47 Raw'!J76</f>
        <v>0.102715</v>
      </c>
      <c r="H91" s="25">
        <f>'AEO 2023 Table 47 Raw'!K76</f>
        <v>0.109502</v>
      </c>
      <c r="I91" s="25">
        <f>'AEO 2023 Table 47 Raw'!L76</f>
        <v>0.115657</v>
      </c>
      <c r="J91" s="25">
        <f>'AEO 2023 Table 47 Raw'!M76</f>
        <v>0.12130299999999999</v>
      </c>
      <c r="K91" s="25">
        <f>'AEO 2023 Table 47 Raw'!N76</f>
        <v>0.12654799999999999</v>
      </c>
      <c r="L91" s="25">
        <f>'AEO 2023 Table 47 Raw'!O76</f>
        <v>0.13158</v>
      </c>
      <c r="M91" s="25">
        <f>'AEO 2023 Table 47 Raw'!P76</f>
        <v>0.136382</v>
      </c>
      <c r="N91" s="25">
        <f>'AEO 2023 Table 47 Raw'!Q76</f>
        <v>0.14097000000000001</v>
      </c>
      <c r="O91" s="25">
        <f>'AEO 2023 Table 47 Raw'!R76</f>
        <v>0.145394</v>
      </c>
      <c r="P91" s="25">
        <f>'AEO 2023 Table 47 Raw'!S76</f>
        <v>0.149704</v>
      </c>
      <c r="Q91" s="25">
        <f>'AEO 2023 Table 47 Raw'!T76</f>
        <v>0.15374499999999999</v>
      </c>
      <c r="R91" s="25">
        <f>'AEO 2023 Table 47 Raw'!U76</f>
        <v>0.15770600000000001</v>
      </c>
      <c r="S91" s="25">
        <f>'AEO 2023 Table 47 Raw'!V76</f>
        <v>0.16161400000000001</v>
      </c>
      <c r="T91" s="25">
        <f>'AEO 2023 Table 47 Raw'!W76</f>
        <v>0.16548399999999999</v>
      </c>
      <c r="U91" s="25">
        <f>'AEO 2023 Table 47 Raw'!X76</f>
        <v>0.16933799999999999</v>
      </c>
      <c r="V91" s="25">
        <f>'AEO 2023 Table 47 Raw'!Y76</f>
        <v>0.17303499999999999</v>
      </c>
      <c r="W91" s="25">
        <f>'AEO 2023 Table 47 Raw'!Z76</f>
        <v>0.176734</v>
      </c>
      <c r="X91" s="25">
        <f>'AEO 2023 Table 47 Raw'!AA76</f>
        <v>0.180452</v>
      </c>
      <c r="Y91" s="25">
        <f>'AEO 2023 Table 47 Raw'!AB76</f>
        <v>0.184201</v>
      </c>
      <c r="Z91" s="25">
        <f>'AEO 2023 Table 47 Raw'!AC76</f>
        <v>0.18798899999999999</v>
      </c>
      <c r="AA91" s="25">
        <f>'AEO 2023 Table 47 Raw'!AD76</f>
        <v>0.191688</v>
      </c>
      <c r="AB91" s="25">
        <f>'AEO 2023 Table 47 Raw'!AE76</f>
        <v>0.19542999999999999</v>
      </c>
      <c r="AC91" s="25">
        <f>'AEO 2023 Table 47 Raw'!AF76</f>
        <v>0.19922300000000001</v>
      </c>
      <c r="AD91" s="25">
        <f>'AEO 2023 Table 47 Raw'!AG76</f>
        <v>0.203068</v>
      </c>
      <c r="AE91" s="25">
        <f>'AEO 2023 Table 47 Raw'!AH76</f>
        <v>0.20696800000000001</v>
      </c>
      <c r="AF91" s="45">
        <f>'AEO 2023 Table 47 Raw'!AI76</f>
        <v>4.2000000000000003E-2</v>
      </c>
    </row>
    <row r="92" spans="1:32" ht="15" customHeight="1">
      <c r="A92" s="8" t="s">
        <v>1140</v>
      </c>
      <c r="B92" s="24" t="s">
        <v>1141</v>
      </c>
      <c r="C92" s="25">
        <f>'AEO 2023 Table 47 Raw'!F77</f>
        <v>14.291022999999999</v>
      </c>
      <c r="D92" s="25">
        <f>'AEO 2023 Table 47 Raw'!G77</f>
        <v>15.403852000000001</v>
      </c>
      <c r="E92" s="25">
        <f>'AEO 2023 Table 47 Raw'!H77</f>
        <v>16.466524</v>
      </c>
      <c r="F92" s="25">
        <f>'AEO 2023 Table 47 Raw'!I77</f>
        <v>17.484112</v>
      </c>
      <c r="G92" s="25">
        <f>'AEO 2023 Table 47 Raw'!J77</f>
        <v>18.438578</v>
      </c>
      <c r="H92" s="25">
        <f>'AEO 2023 Table 47 Raw'!K77</f>
        <v>19.337043999999999</v>
      </c>
      <c r="I92" s="25">
        <f>'AEO 2023 Table 47 Raw'!L77</f>
        <v>20.187798000000001</v>
      </c>
      <c r="J92" s="25">
        <f>'AEO 2023 Table 47 Raw'!M77</f>
        <v>20.994629</v>
      </c>
      <c r="K92" s="25">
        <f>'AEO 2023 Table 47 Raw'!N77</f>
        <v>21.758624999999999</v>
      </c>
      <c r="L92" s="25">
        <f>'AEO 2023 Table 47 Raw'!O77</f>
        <v>22.490202</v>
      </c>
      <c r="M92" s="25">
        <f>'AEO 2023 Table 47 Raw'!P77</f>
        <v>23.192791</v>
      </c>
      <c r="N92" s="25">
        <f>'AEO 2023 Table 47 Raw'!Q77</f>
        <v>23.867598000000001</v>
      </c>
      <c r="O92" s="25">
        <f>'AEO 2023 Table 47 Raw'!R77</f>
        <v>24.519058000000001</v>
      </c>
      <c r="P92" s="25">
        <f>'AEO 2023 Table 47 Raw'!S77</f>
        <v>25.152920000000002</v>
      </c>
      <c r="Q92" s="25">
        <f>'AEO 2023 Table 47 Raw'!T77</f>
        <v>25.769638</v>
      </c>
      <c r="R92" s="25">
        <f>'AEO 2023 Table 47 Raw'!U77</f>
        <v>26.36647</v>
      </c>
      <c r="S92" s="25">
        <f>'AEO 2023 Table 47 Raw'!V77</f>
        <v>26.945543000000001</v>
      </c>
      <c r="T92" s="25">
        <f>'AEO 2023 Table 47 Raw'!W77</f>
        <v>27.511816</v>
      </c>
      <c r="U92" s="25">
        <f>'AEO 2023 Table 47 Raw'!X77</f>
        <v>28.072358999999999</v>
      </c>
      <c r="V92" s="25">
        <f>'AEO 2023 Table 47 Raw'!Y77</f>
        <v>28.633461</v>
      </c>
      <c r="W92" s="25">
        <f>'AEO 2023 Table 47 Raw'!Z77</f>
        <v>29.194868</v>
      </c>
      <c r="X92" s="25">
        <f>'AEO 2023 Table 47 Raw'!AA77</f>
        <v>29.751711</v>
      </c>
      <c r="Y92" s="25">
        <f>'AEO 2023 Table 47 Raw'!AB77</f>
        <v>30.298272999999998</v>
      </c>
      <c r="Z92" s="25">
        <f>'AEO 2023 Table 47 Raw'!AC77</f>
        <v>30.82856</v>
      </c>
      <c r="AA92" s="25">
        <f>'AEO 2023 Table 47 Raw'!AD77</f>
        <v>31.342054000000001</v>
      </c>
      <c r="AB92" s="25">
        <f>'AEO 2023 Table 47 Raw'!AE77</f>
        <v>31.842524000000001</v>
      </c>
      <c r="AC92" s="25">
        <f>'AEO 2023 Table 47 Raw'!AF77</f>
        <v>32.328381</v>
      </c>
      <c r="AD92" s="25">
        <f>'AEO 2023 Table 47 Raw'!AG77</f>
        <v>32.794552000000003</v>
      </c>
      <c r="AE92" s="25">
        <f>'AEO 2023 Table 47 Raw'!AH77</f>
        <v>33.235858999999998</v>
      </c>
      <c r="AF92" s="45">
        <f>'AEO 2023 Table 47 Raw'!AI77</f>
        <v>3.1E-2</v>
      </c>
    </row>
    <row r="93" spans="1:32" ht="15" customHeight="1">
      <c r="A93" s="8" t="s">
        <v>1142</v>
      </c>
      <c r="B93" s="24" t="s">
        <v>1143</v>
      </c>
      <c r="C93" s="25">
        <f>'AEO 2023 Table 47 Raw'!F78</f>
        <v>1.729398</v>
      </c>
      <c r="D93" s="25">
        <f>'AEO 2023 Table 47 Raw'!G78</f>
        <v>1.9405060000000001</v>
      </c>
      <c r="E93" s="25">
        <f>'AEO 2023 Table 47 Raw'!H78</f>
        <v>2.1560890000000001</v>
      </c>
      <c r="F93" s="25">
        <f>'AEO 2023 Table 47 Raw'!I78</f>
        <v>2.37439</v>
      </c>
      <c r="G93" s="25">
        <f>'AEO 2023 Table 47 Raw'!J78</f>
        <v>2.5902090000000002</v>
      </c>
      <c r="H93" s="25">
        <f>'AEO 2023 Table 47 Raw'!K78</f>
        <v>2.7969189999999999</v>
      </c>
      <c r="I93" s="25">
        <f>'AEO 2023 Table 47 Raw'!L78</f>
        <v>2.9946679999999999</v>
      </c>
      <c r="J93" s="25">
        <f>'AEO 2023 Table 47 Raw'!M78</f>
        <v>3.1840839999999999</v>
      </c>
      <c r="K93" s="25">
        <f>'AEO 2023 Table 47 Raw'!N78</f>
        <v>3.365723</v>
      </c>
      <c r="L93" s="25">
        <f>'AEO 2023 Table 47 Raw'!O78</f>
        <v>3.5399889999999998</v>
      </c>
      <c r="M93" s="25">
        <f>'AEO 2023 Table 47 Raw'!P78</f>
        <v>3.7074400000000001</v>
      </c>
      <c r="N93" s="25">
        <f>'AEO 2023 Table 47 Raw'!Q78</f>
        <v>3.868322</v>
      </c>
      <c r="O93" s="25">
        <f>'AEO 2023 Table 47 Raw'!R78</f>
        <v>4.0227149999999998</v>
      </c>
      <c r="P93" s="25">
        <f>'AEO 2023 Table 47 Raw'!S78</f>
        <v>4.1717719999999998</v>
      </c>
      <c r="Q93" s="25">
        <f>'AEO 2023 Table 47 Raw'!T78</f>
        <v>4.3170520000000003</v>
      </c>
      <c r="R93" s="25">
        <f>'AEO 2023 Table 47 Raw'!U78</f>
        <v>4.4608340000000002</v>
      </c>
      <c r="S93" s="25">
        <f>'AEO 2023 Table 47 Raw'!V78</f>
        <v>4.6034769999999998</v>
      </c>
      <c r="T93" s="25">
        <f>'AEO 2023 Table 47 Raw'!W78</f>
        <v>4.7450979999999996</v>
      </c>
      <c r="U93" s="25">
        <f>'AEO 2023 Table 47 Raw'!X78</f>
        <v>4.8857530000000002</v>
      </c>
      <c r="V93" s="25">
        <f>'AEO 2023 Table 47 Raw'!Y78</f>
        <v>5.0255089999999996</v>
      </c>
      <c r="W93" s="25">
        <f>'AEO 2023 Table 47 Raw'!Z78</f>
        <v>5.164409</v>
      </c>
      <c r="X93" s="25">
        <f>'AEO 2023 Table 47 Raw'!AA78</f>
        <v>5.3025580000000003</v>
      </c>
      <c r="Y93" s="25">
        <f>'AEO 2023 Table 47 Raw'!AB78</f>
        <v>5.4398660000000003</v>
      </c>
      <c r="Z93" s="25">
        <f>'AEO 2023 Table 47 Raw'!AC78</f>
        <v>5.5762869999999998</v>
      </c>
      <c r="AA93" s="25">
        <f>'AEO 2023 Table 47 Raw'!AD78</f>
        <v>5.7117120000000003</v>
      </c>
      <c r="AB93" s="25">
        <f>'AEO 2023 Table 47 Raw'!AE78</f>
        <v>5.8460159999999997</v>
      </c>
      <c r="AC93" s="25">
        <f>'AEO 2023 Table 47 Raw'!AF78</f>
        <v>5.9790609999999997</v>
      </c>
      <c r="AD93" s="25">
        <f>'AEO 2023 Table 47 Raw'!AG78</f>
        <v>6.1107060000000004</v>
      </c>
      <c r="AE93" s="25">
        <f>'AEO 2023 Table 47 Raw'!AH78</f>
        <v>6.2408289999999997</v>
      </c>
      <c r="AF93" s="45">
        <f>'AEO 2023 Table 47 Raw'!AI78</f>
        <v>4.7E-2</v>
      </c>
    </row>
    <row r="94" spans="1:32" ht="15" customHeight="1">
      <c r="A94" s="8" t="s">
        <v>1144</v>
      </c>
      <c r="B94" s="24" t="s">
        <v>1145</v>
      </c>
      <c r="C94" s="25">
        <f>'AEO 2023 Table 47 Raw'!F79</f>
        <v>10.97953</v>
      </c>
      <c r="D94" s="25">
        <f>'AEO 2023 Table 47 Raw'!G79</f>
        <v>11.478201</v>
      </c>
      <c r="E94" s="25">
        <f>'AEO 2023 Table 47 Raw'!H79</f>
        <v>11.913265000000001</v>
      </c>
      <c r="F94" s="25">
        <f>'AEO 2023 Table 47 Raw'!I79</f>
        <v>12.294639</v>
      </c>
      <c r="G94" s="25">
        <f>'AEO 2023 Table 47 Raw'!J79</f>
        <v>12.627687999999999</v>
      </c>
      <c r="H94" s="25">
        <f>'AEO 2023 Table 47 Raw'!K79</f>
        <v>12.920790999999999</v>
      </c>
      <c r="I94" s="25">
        <f>'AEO 2023 Table 47 Raw'!L79</f>
        <v>13.179679999999999</v>
      </c>
      <c r="J94" s="25">
        <f>'AEO 2023 Table 47 Raw'!M79</f>
        <v>13.408682000000001</v>
      </c>
      <c r="K94" s="25">
        <f>'AEO 2023 Table 47 Raw'!N79</f>
        <v>13.611603000000001</v>
      </c>
      <c r="L94" s="25">
        <f>'AEO 2023 Table 47 Raw'!O79</f>
        <v>13.793385000000001</v>
      </c>
      <c r="M94" s="25">
        <f>'AEO 2023 Table 47 Raw'!P79</f>
        <v>13.957406000000001</v>
      </c>
      <c r="N94" s="25">
        <f>'AEO 2023 Table 47 Raw'!Q79</f>
        <v>14.106166999999999</v>
      </c>
      <c r="O94" s="25">
        <f>'AEO 2023 Table 47 Raw'!R79</f>
        <v>14.242005000000001</v>
      </c>
      <c r="P94" s="25">
        <f>'AEO 2023 Table 47 Raw'!S79</f>
        <v>14.366897</v>
      </c>
      <c r="Q94" s="25">
        <f>'AEO 2023 Table 47 Raw'!T79</f>
        <v>14.481479999999999</v>
      </c>
      <c r="R94" s="25">
        <f>'AEO 2023 Table 47 Raw'!U79</f>
        <v>14.587826</v>
      </c>
      <c r="S94" s="25">
        <f>'AEO 2023 Table 47 Raw'!V79</f>
        <v>14.687233000000001</v>
      </c>
      <c r="T94" s="25">
        <f>'AEO 2023 Table 47 Raw'!W79</f>
        <v>14.780568000000001</v>
      </c>
      <c r="U94" s="25">
        <f>'AEO 2023 Table 47 Raw'!X79</f>
        <v>14.868819999999999</v>
      </c>
      <c r="V94" s="25">
        <f>'AEO 2023 Table 47 Raw'!Y79</f>
        <v>14.951580999999999</v>
      </c>
      <c r="W94" s="25">
        <f>'AEO 2023 Table 47 Raw'!Z79</f>
        <v>15.030099999999999</v>
      </c>
      <c r="X94" s="25">
        <f>'AEO 2023 Table 47 Raw'!AA79</f>
        <v>15.104990000000001</v>
      </c>
      <c r="Y94" s="25">
        <f>'AEO 2023 Table 47 Raw'!AB79</f>
        <v>15.176742000000001</v>
      </c>
      <c r="Z94" s="25">
        <f>'AEO 2023 Table 47 Raw'!AC79</f>
        <v>15.245628</v>
      </c>
      <c r="AA94" s="25">
        <f>'AEO 2023 Table 47 Raw'!AD79</f>
        <v>15.310263000000001</v>
      </c>
      <c r="AB94" s="25">
        <f>'AEO 2023 Table 47 Raw'!AE79</f>
        <v>15.372285</v>
      </c>
      <c r="AC94" s="25">
        <f>'AEO 2023 Table 47 Raw'!AF79</f>
        <v>15.432404999999999</v>
      </c>
      <c r="AD94" s="25">
        <f>'AEO 2023 Table 47 Raw'!AG79</f>
        <v>15.490957999999999</v>
      </c>
      <c r="AE94" s="25">
        <f>'AEO 2023 Table 47 Raw'!AH79</f>
        <v>15.548268</v>
      </c>
      <c r="AF94" s="45">
        <f>'AEO 2023 Table 47 Raw'!AI79</f>
        <v>1.2999999999999999E-2</v>
      </c>
    </row>
    <row r="95" spans="1:32" ht="12" customHeight="1">
      <c r="A95" s="8" t="s">
        <v>1146</v>
      </c>
      <c r="B95" s="24" t="s">
        <v>1147</v>
      </c>
      <c r="C95" s="25">
        <f>'AEO 2023 Table 47 Raw'!F80</f>
        <v>1.034492</v>
      </c>
      <c r="D95" s="25">
        <f>'AEO 2023 Table 47 Raw'!G80</f>
        <v>0.99601099999999998</v>
      </c>
      <c r="E95" s="25">
        <f>'AEO 2023 Table 47 Raw'!H80</f>
        <v>0.96615300000000004</v>
      </c>
      <c r="F95" s="25">
        <f>'AEO 2023 Table 47 Raw'!I80</f>
        <v>0.94137499999999996</v>
      </c>
      <c r="G95" s="25">
        <f>'AEO 2023 Table 47 Raw'!J80</f>
        <v>0.91805400000000004</v>
      </c>
      <c r="H95" s="25">
        <f>'AEO 2023 Table 47 Raw'!K80</f>
        <v>0.89600199999999997</v>
      </c>
      <c r="I95" s="25">
        <f>'AEO 2023 Table 47 Raw'!L80</f>
        <v>0.87472399999999995</v>
      </c>
      <c r="J95" s="25">
        <f>'AEO 2023 Table 47 Raw'!M80</f>
        <v>0.85463800000000001</v>
      </c>
      <c r="K95" s="25">
        <f>'AEO 2023 Table 47 Raw'!N80</f>
        <v>0.83557300000000001</v>
      </c>
      <c r="L95" s="25">
        <f>'AEO 2023 Table 47 Raw'!O80</f>
        <v>0.81794</v>
      </c>
      <c r="M95" s="25">
        <f>'AEO 2023 Table 47 Raw'!P80</f>
        <v>0.80143900000000001</v>
      </c>
      <c r="N95" s="25">
        <f>'AEO 2023 Table 47 Raw'!Q80</f>
        <v>0.785694</v>
      </c>
      <c r="O95" s="25">
        <f>'AEO 2023 Table 47 Raw'!R80</f>
        <v>0.77058400000000005</v>
      </c>
      <c r="P95" s="25">
        <f>'AEO 2023 Table 47 Raw'!S80</f>
        <v>0.75597400000000003</v>
      </c>
      <c r="Q95" s="25">
        <f>'AEO 2023 Table 47 Raw'!T80</f>
        <v>0.74202599999999996</v>
      </c>
      <c r="R95" s="25">
        <f>'AEO 2023 Table 47 Raw'!U80</f>
        <v>0.728599</v>
      </c>
      <c r="S95" s="25">
        <f>'AEO 2023 Table 47 Raw'!V80</f>
        <v>0.71566300000000005</v>
      </c>
      <c r="T95" s="25">
        <f>'AEO 2023 Table 47 Raw'!W80</f>
        <v>0.70325800000000005</v>
      </c>
      <c r="U95" s="25">
        <f>'AEO 2023 Table 47 Raw'!X80</f>
        <v>0.69134799999999996</v>
      </c>
      <c r="V95" s="25">
        <f>'AEO 2023 Table 47 Raw'!Y80</f>
        <v>0.67998099999999995</v>
      </c>
      <c r="W95" s="25">
        <f>'AEO 2023 Table 47 Raw'!Z80</f>
        <v>0.66904200000000003</v>
      </c>
      <c r="X95" s="25">
        <f>'AEO 2023 Table 47 Raw'!AA80</f>
        <v>0.65848600000000002</v>
      </c>
      <c r="Y95" s="25">
        <f>'AEO 2023 Table 47 Raw'!AB80</f>
        <v>0.64829400000000004</v>
      </c>
      <c r="Z95" s="25">
        <f>'AEO 2023 Table 47 Raw'!AC80</f>
        <v>0.63843799999999995</v>
      </c>
      <c r="AA95" s="25">
        <f>'AEO 2023 Table 47 Raw'!AD80</f>
        <v>0.62902999999999998</v>
      </c>
      <c r="AB95" s="25">
        <f>'AEO 2023 Table 47 Raw'!AE80</f>
        <v>0.61994700000000003</v>
      </c>
      <c r="AC95" s="25">
        <f>'AEO 2023 Table 47 Raw'!AF80</f>
        <v>0.61114500000000005</v>
      </c>
      <c r="AD95" s="25">
        <f>'AEO 2023 Table 47 Raw'!AG80</f>
        <v>0.60261200000000004</v>
      </c>
      <c r="AE95" s="25">
        <f>'AEO 2023 Table 47 Raw'!AH80</f>
        <v>0.59433100000000005</v>
      </c>
      <c r="AF95" s="45">
        <f>'AEO 2023 Table 47 Raw'!AI80</f>
        <v>-0.02</v>
      </c>
    </row>
    <row r="96" spans="1:32" ht="15" customHeight="1">
      <c r="A96" s="8" t="s">
        <v>1148</v>
      </c>
      <c r="B96" s="24" t="s">
        <v>1149</v>
      </c>
      <c r="C96" s="25">
        <f>'AEO 2023 Table 47 Raw'!F81</f>
        <v>2.056041</v>
      </c>
      <c r="D96" s="25">
        <f>'AEO 2023 Table 47 Raw'!G81</f>
        <v>2.2239300000000002</v>
      </c>
      <c r="E96" s="25">
        <f>'AEO 2023 Table 47 Raw'!H81</f>
        <v>2.3859140000000001</v>
      </c>
      <c r="F96" s="25">
        <f>'AEO 2023 Table 47 Raw'!I81</f>
        <v>2.5383819999999999</v>
      </c>
      <c r="G96" s="25">
        <f>'AEO 2023 Table 47 Raw'!J81</f>
        <v>2.6863220000000001</v>
      </c>
      <c r="H96" s="25">
        <f>'AEO 2023 Table 47 Raw'!K81</f>
        <v>2.8267340000000001</v>
      </c>
      <c r="I96" s="25">
        <f>'AEO 2023 Table 47 Raw'!L81</f>
        <v>2.9619110000000002</v>
      </c>
      <c r="J96" s="25">
        <f>'AEO 2023 Table 47 Raw'!M81</f>
        <v>3.0936409999999999</v>
      </c>
      <c r="K96" s="25">
        <f>'AEO 2023 Table 47 Raw'!N81</f>
        <v>3.224078</v>
      </c>
      <c r="L96" s="25">
        <f>'AEO 2023 Table 47 Raw'!O81</f>
        <v>3.35331</v>
      </c>
      <c r="M96" s="25">
        <f>'AEO 2023 Table 47 Raw'!P81</f>
        <v>3.4810599999999998</v>
      </c>
      <c r="N96" s="25">
        <f>'AEO 2023 Table 47 Raw'!Q81</f>
        <v>3.6073309999999998</v>
      </c>
      <c r="O96" s="25">
        <f>'AEO 2023 Table 47 Raw'!R81</f>
        <v>3.7324109999999999</v>
      </c>
      <c r="P96" s="25">
        <f>'AEO 2023 Table 47 Raw'!S81</f>
        <v>3.856554</v>
      </c>
      <c r="Q96" s="25">
        <f>'AEO 2023 Table 47 Raw'!T81</f>
        <v>3.9815369999999999</v>
      </c>
      <c r="R96" s="25">
        <f>'AEO 2023 Table 47 Raw'!U81</f>
        <v>4.1063970000000003</v>
      </c>
      <c r="S96" s="25">
        <f>'AEO 2023 Table 47 Raw'!V81</f>
        <v>4.2310189999999999</v>
      </c>
      <c r="T96" s="25">
        <f>'AEO 2023 Table 47 Raw'!W81</f>
        <v>4.3554599999999999</v>
      </c>
      <c r="U96" s="25">
        <f>'AEO 2023 Table 47 Raw'!X81</f>
        <v>4.4799889999999998</v>
      </c>
      <c r="V96" s="25">
        <f>'AEO 2023 Table 47 Raw'!Y81</f>
        <v>4.6060540000000003</v>
      </c>
      <c r="W96" s="25">
        <f>'AEO 2023 Table 47 Raw'!Z81</f>
        <v>4.7324640000000002</v>
      </c>
      <c r="X96" s="25">
        <f>'AEO 2023 Table 47 Raw'!AA81</f>
        <v>4.8590929999999997</v>
      </c>
      <c r="Y96" s="25">
        <f>'AEO 2023 Table 47 Raw'!AB81</f>
        <v>4.9859879999999999</v>
      </c>
      <c r="Z96" s="25">
        <f>'AEO 2023 Table 47 Raw'!AC81</f>
        <v>5.113321</v>
      </c>
      <c r="AA96" s="25">
        <f>'AEO 2023 Table 47 Raw'!AD81</f>
        <v>5.2422110000000002</v>
      </c>
      <c r="AB96" s="25">
        <f>'AEO 2023 Table 47 Raw'!AE81</f>
        <v>5.3715659999999996</v>
      </c>
      <c r="AC96" s="25">
        <f>'AEO 2023 Table 47 Raw'!AF81</f>
        <v>5.5012590000000001</v>
      </c>
      <c r="AD96" s="25">
        <f>'AEO 2023 Table 47 Raw'!AG81</f>
        <v>5.6312749999999996</v>
      </c>
      <c r="AE96" s="25">
        <f>'AEO 2023 Table 47 Raw'!AH81</f>
        <v>5.7617219999999998</v>
      </c>
      <c r="AF96" s="45">
        <f>'AEO 2023 Table 47 Raw'!AI81</f>
        <v>3.6999999999999998E-2</v>
      </c>
    </row>
    <row r="97" spans="1:32" ht="12" customHeight="1">
      <c r="A97" s="8" t="s">
        <v>1150</v>
      </c>
      <c r="B97" s="24" t="s">
        <v>1151</v>
      </c>
      <c r="C97" s="25">
        <f>'AEO 2023 Table 47 Raw'!F82</f>
        <v>1.315159</v>
      </c>
      <c r="D97" s="25">
        <f>'AEO 2023 Table 47 Raw'!G82</f>
        <v>1.3515710000000001</v>
      </c>
      <c r="E97" s="25">
        <f>'AEO 2023 Table 47 Raw'!H82</f>
        <v>1.401203</v>
      </c>
      <c r="F97" s="25">
        <f>'AEO 2023 Table 47 Raw'!I82</f>
        <v>1.448269</v>
      </c>
      <c r="G97" s="25">
        <f>'AEO 2023 Table 47 Raw'!J82</f>
        <v>1.490272</v>
      </c>
      <c r="H97" s="25">
        <f>'AEO 2023 Table 47 Raw'!K82</f>
        <v>1.528861</v>
      </c>
      <c r="I97" s="25">
        <f>'AEO 2023 Table 47 Raw'!L82</f>
        <v>1.5658209999999999</v>
      </c>
      <c r="J97" s="25">
        <f>'AEO 2023 Table 47 Raw'!M82</f>
        <v>1.6010279999999999</v>
      </c>
      <c r="K97" s="25">
        <f>'AEO 2023 Table 47 Raw'!N82</f>
        <v>1.632976</v>
      </c>
      <c r="L97" s="25">
        <f>'AEO 2023 Table 47 Raw'!O82</f>
        <v>1.661187</v>
      </c>
      <c r="M97" s="25">
        <f>'AEO 2023 Table 47 Raw'!P82</f>
        <v>1.687252</v>
      </c>
      <c r="N97" s="25">
        <f>'AEO 2023 Table 47 Raw'!Q82</f>
        <v>1.71123</v>
      </c>
      <c r="O97" s="25">
        <f>'AEO 2023 Table 47 Raw'!R82</f>
        <v>1.7331449999999999</v>
      </c>
      <c r="P97" s="25">
        <f>'AEO 2023 Table 47 Raw'!S82</f>
        <v>1.75302</v>
      </c>
      <c r="Q97" s="25">
        <f>'AEO 2023 Table 47 Raw'!T82</f>
        <v>1.770937</v>
      </c>
      <c r="R97" s="25">
        <f>'AEO 2023 Table 47 Raw'!U82</f>
        <v>1.787161</v>
      </c>
      <c r="S97" s="25">
        <f>'AEO 2023 Table 47 Raw'!V82</f>
        <v>1.801885</v>
      </c>
      <c r="T97" s="25">
        <f>'AEO 2023 Table 47 Raw'!W82</f>
        <v>1.815293</v>
      </c>
      <c r="U97" s="25">
        <f>'AEO 2023 Table 47 Raw'!X82</f>
        <v>1.827555</v>
      </c>
      <c r="V97" s="25">
        <f>'AEO 2023 Table 47 Raw'!Y82</f>
        <v>1.8388009999999999</v>
      </c>
      <c r="W97" s="25">
        <f>'AEO 2023 Table 47 Raw'!Z82</f>
        <v>1.849121</v>
      </c>
      <c r="X97" s="25">
        <f>'AEO 2023 Table 47 Raw'!AA82</f>
        <v>1.8585959999999999</v>
      </c>
      <c r="Y97" s="25">
        <f>'AEO 2023 Table 47 Raw'!AB82</f>
        <v>1.8672869999999999</v>
      </c>
      <c r="Z97" s="25">
        <f>'AEO 2023 Table 47 Raw'!AC82</f>
        <v>1.8752530000000001</v>
      </c>
      <c r="AA97" s="25">
        <f>'AEO 2023 Table 47 Raw'!AD82</f>
        <v>1.8825810000000001</v>
      </c>
      <c r="AB97" s="25">
        <f>'AEO 2023 Table 47 Raw'!AE82</f>
        <v>1.8892880000000001</v>
      </c>
      <c r="AC97" s="25">
        <f>'AEO 2023 Table 47 Raw'!AF82</f>
        <v>1.8954009999999999</v>
      </c>
      <c r="AD97" s="25">
        <f>'AEO 2023 Table 47 Raw'!AG82</f>
        <v>1.900908</v>
      </c>
      <c r="AE97" s="25">
        <f>'AEO 2023 Table 47 Raw'!AH82</f>
        <v>1.9058569999999999</v>
      </c>
      <c r="AF97" s="45">
        <f>'AEO 2023 Table 47 Raw'!AI82</f>
        <v>1.2999999999999999E-2</v>
      </c>
    </row>
    <row r="98" spans="1:32" ht="15" customHeight="1">
      <c r="A98" s="8" t="s">
        <v>1152</v>
      </c>
      <c r="B98" s="24" t="s">
        <v>1153</v>
      </c>
      <c r="C98" s="25">
        <f>'AEO 2023 Table 47 Raw'!F83</f>
        <v>1.3873660000000001</v>
      </c>
      <c r="D98" s="25">
        <f>'AEO 2023 Table 47 Raw'!G83</f>
        <v>1.5061150000000001</v>
      </c>
      <c r="E98" s="25">
        <f>'AEO 2023 Table 47 Raw'!H83</f>
        <v>1.6128100000000001</v>
      </c>
      <c r="F98" s="25">
        <f>'AEO 2023 Table 47 Raw'!I83</f>
        <v>1.7258629999999999</v>
      </c>
      <c r="G98" s="25">
        <f>'AEO 2023 Table 47 Raw'!J83</f>
        <v>1.854373</v>
      </c>
      <c r="H98" s="25">
        <f>'AEO 2023 Table 47 Raw'!K83</f>
        <v>1.978618</v>
      </c>
      <c r="I98" s="25">
        <f>'AEO 2023 Table 47 Raw'!L83</f>
        <v>2.0982919999999998</v>
      </c>
      <c r="J98" s="25">
        <f>'AEO 2023 Table 47 Raw'!M83</f>
        <v>2.212968</v>
      </c>
      <c r="K98" s="25">
        <f>'AEO 2023 Table 47 Raw'!N83</f>
        <v>2.3225889999999998</v>
      </c>
      <c r="L98" s="25">
        <f>'AEO 2023 Table 47 Raw'!O83</f>
        <v>2.4248690000000002</v>
      </c>
      <c r="M98" s="25">
        <f>'AEO 2023 Table 47 Raw'!P83</f>
        <v>2.5281760000000002</v>
      </c>
      <c r="N98" s="25">
        <f>'AEO 2023 Table 47 Raw'!Q83</f>
        <v>2.6335980000000001</v>
      </c>
      <c r="O98" s="25">
        <f>'AEO 2023 Table 47 Raw'!R83</f>
        <v>2.7414800000000001</v>
      </c>
      <c r="P98" s="25">
        <f>'AEO 2023 Table 47 Raw'!S83</f>
        <v>2.8521390000000002</v>
      </c>
      <c r="Q98" s="25">
        <f>'AEO 2023 Table 47 Raw'!T83</f>
        <v>2.9651719999999999</v>
      </c>
      <c r="R98" s="25">
        <f>'AEO 2023 Table 47 Raw'!U83</f>
        <v>3.081699</v>
      </c>
      <c r="S98" s="25">
        <f>'AEO 2023 Table 47 Raw'!V83</f>
        <v>3.2019039999999999</v>
      </c>
      <c r="T98" s="25">
        <f>'AEO 2023 Table 47 Raw'!W83</f>
        <v>3.3258559999999999</v>
      </c>
      <c r="U98" s="25">
        <f>'AEO 2023 Table 47 Raw'!X83</f>
        <v>3.4535149999999999</v>
      </c>
      <c r="V98" s="25">
        <f>'AEO 2023 Table 47 Raw'!Y83</f>
        <v>3.585645</v>
      </c>
      <c r="W98" s="25">
        <f>'AEO 2023 Table 47 Raw'!Z83</f>
        <v>3.7219479999999998</v>
      </c>
      <c r="X98" s="25">
        <f>'AEO 2023 Table 47 Raw'!AA83</f>
        <v>3.8624550000000002</v>
      </c>
      <c r="Y98" s="25">
        <f>'AEO 2023 Table 47 Raw'!AB83</f>
        <v>4.0071919999999999</v>
      </c>
      <c r="Z98" s="25">
        <f>'AEO 2023 Table 47 Raw'!AC83</f>
        <v>4.1561370000000002</v>
      </c>
      <c r="AA98" s="25">
        <f>'AEO 2023 Table 47 Raw'!AD83</f>
        <v>4.3064840000000002</v>
      </c>
      <c r="AB98" s="25">
        <f>'AEO 2023 Table 47 Raw'!AE83</f>
        <v>4.4612210000000001</v>
      </c>
      <c r="AC98" s="25">
        <f>'AEO 2023 Table 47 Raw'!AF83</f>
        <v>4.620444</v>
      </c>
      <c r="AD98" s="25">
        <f>'AEO 2023 Table 47 Raw'!AG83</f>
        <v>4.7842510000000003</v>
      </c>
      <c r="AE98" s="25">
        <f>'AEO 2023 Table 47 Raw'!AH83</f>
        <v>4.9525699999999997</v>
      </c>
      <c r="AF98" s="45">
        <f>'AEO 2023 Table 47 Raw'!AI83</f>
        <v>4.5999999999999999E-2</v>
      </c>
    </row>
    <row r="99" spans="1:32" ht="15" customHeight="1">
      <c r="A99" s="8" t="s">
        <v>1154</v>
      </c>
      <c r="B99" s="24" t="s">
        <v>1155</v>
      </c>
      <c r="C99" s="25">
        <f>'AEO 2023 Table 47 Raw'!F84</f>
        <v>33.362082999999998</v>
      </c>
      <c r="D99" s="25">
        <f>'AEO 2023 Table 47 Raw'!G84</f>
        <v>33.291046000000001</v>
      </c>
      <c r="E99" s="25">
        <f>'AEO 2023 Table 47 Raw'!H84</f>
        <v>33.543773999999999</v>
      </c>
      <c r="F99" s="25">
        <f>'AEO 2023 Table 47 Raw'!I84</f>
        <v>33.943812999999999</v>
      </c>
      <c r="G99" s="25">
        <f>'AEO 2023 Table 47 Raw'!J84</f>
        <v>34.447868</v>
      </c>
      <c r="H99" s="25">
        <f>'AEO 2023 Table 47 Raw'!K84</f>
        <v>34.956932000000002</v>
      </c>
      <c r="I99" s="25">
        <f>'AEO 2023 Table 47 Raw'!L84</f>
        <v>35.476719000000003</v>
      </c>
      <c r="J99" s="25">
        <f>'AEO 2023 Table 47 Raw'!M84</f>
        <v>35.983359999999998</v>
      </c>
      <c r="K99" s="25">
        <f>'AEO 2023 Table 47 Raw'!N84</f>
        <v>36.478530999999997</v>
      </c>
      <c r="L99" s="25">
        <f>'AEO 2023 Table 47 Raw'!O84</f>
        <v>36.997509000000001</v>
      </c>
      <c r="M99" s="25">
        <f>'AEO 2023 Table 47 Raw'!P84</f>
        <v>37.577545000000001</v>
      </c>
      <c r="N99" s="25">
        <f>'AEO 2023 Table 47 Raw'!Q84</f>
        <v>38.168385000000001</v>
      </c>
      <c r="O99" s="25">
        <f>'AEO 2023 Table 47 Raw'!R84</f>
        <v>38.726424999999999</v>
      </c>
      <c r="P99" s="25">
        <f>'AEO 2023 Table 47 Raw'!S84</f>
        <v>39.286076000000001</v>
      </c>
      <c r="Q99" s="25">
        <f>'AEO 2023 Table 47 Raw'!T84</f>
        <v>39.871765000000003</v>
      </c>
      <c r="R99" s="25">
        <f>'AEO 2023 Table 47 Raw'!U84</f>
        <v>40.487602000000003</v>
      </c>
      <c r="S99" s="25">
        <f>'AEO 2023 Table 47 Raw'!V84</f>
        <v>41.134417999999997</v>
      </c>
      <c r="T99" s="25">
        <f>'AEO 2023 Table 47 Raw'!W84</f>
        <v>41.797691</v>
      </c>
      <c r="U99" s="25">
        <f>'AEO 2023 Table 47 Raw'!X84</f>
        <v>42.491652999999999</v>
      </c>
      <c r="V99" s="25">
        <f>'AEO 2023 Table 47 Raw'!Y84</f>
        <v>43.184508999999998</v>
      </c>
      <c r="W99" s="25">
        <f>'AEO 2023 Table 47 Raw'!Z84</f>
        <v>43.892471</v>
      </c>
      <c r="X99" s="25">
        <f>'AEO 2023 Table 47 Raw'!AA84</f>
        <v>44.611888999999998</v>
      </c>
      <c r="Y99" s="25">
        <f>'AEO 2023 Table 47 Raw'!AB84</f>
        <v>45.339897000000001</v>
      </c>
      <c r="Z99" s="25">
        <f>'AEO 2023 Table 47 Raw'!AC84</f>
        <v>46.064582999999999</v>
      </c>
      <c r="AA99" s="25">
        <f>'AEO 2023 Table 47 Raw'!AD84</f>
        <v>46.800407</v>
      </c>
      <c r="AB99" s="25">
        <f>'AEO 2023 Table 47 Raw'!AE84</f>
        <v>47.554264000000003</v>
      </c>
      <c r="AC99" s="25">
        <f>'AEO 2023 Table 47 Raw'!AF84</f>
        <v>48.323734000000002</v>
      </c>
      <c r="AD99" s="25">
        <f>'AEO 2023 Table 47 Raw'!AG84</f>
        <v>49.105536999999998</v>
      </c>
      <c r="AE99" s="25">
        <f>'AEO 2023 Table 47 Raw'!AH84</f>
        <v>49.902842999999997</v>
      </c>
      <c r="AF99" s="45">
        <f>'AEO 2023 Table 47 Raw'!AI84</f>
        <v>1.4E-2</v>
      </c>
    </row>
    <row r="100" spans="1:32" ht="15" customHeight="1">
      <c r="A100" s="8" t="s">
        <v>1156</v>
      </c>
      <c r="B100" s="24" t="s">
        <v>1157</v>
      </c>
      <c r="C100" s="25">
        <f>'AEO 2023 Table 47 Raw'!F85</f>
        <v>83.452560000000005</v>
      </c>
      <c r="D100" s="25">
        <f>'AEO 2023 Table 47 Raw'!G85</f>
        <v>87.040908999999999</v>
      </c>
      <c r="E100" s="25">
        <f>'AEO 2023 Table 47 Raw'!H85</f>
        <v>91.019249000000002</v>
      </c>
      <c r="F100" s="25">
        <f>'AEO 2023 Table 47 Raw'!I85</f>
        <v>94.816528000000005</v>
      </c>
      <c r="G100" s="25">
        <f>'AEO 2023 Table 47 Raw'!J85</f>
        <v>98.465987999999996</v>
      </c>
      <c r="H100" s="25">
        <f>'AEO 2023 Table 47 Raw'!K85</f>
        <v>101.86409</v>
      </c>
      <c r="I100" s="25">
        <f>'AEO 2023 Table 47 Raw'!L85</f>
        <v>105.071213</v>
      </c>
      <c r="J100" s="25">
        <f>'AEO 2023 Table 47 Raw'!M85</f>
        <v>108.08477000000001</v>
      </c>
      <c r="K100" s="25">
        <f>'AEO 2023 Table 47 Raw'!N85</f>
        <v>110.938408</v>
      </c>
      <c r="L100" s="25">
        <f>'AEO 2023 Table 47 Raw'!O85</f>
        <v>113.716522</v>
      </c>
      <c r="M100" s="25">
        <f>'AEO 2023 Table 47 Raw'!P85</f>
        <v>116.52939600000001</v>
      </c>
      <c r="N100" s="25">
        <f>'AEO 2023 Table 47 Raw'!Q85</f>
        <v>119.30880000000001</v>
      </c>
      <c r="O100" s="25">
        <f>'AEO 2023 Table 47 Raw'!R85</f>
        <v>121.966949</v>
      </c>
      <c r="P100" s="25">
        <f>'AEO 2023 Table 47 Raw'!S85</f>
        <v>124.580147</v>
      </c>
      <c r="Q100" s="25">
        <f>'AEO 2023 Table 47 Raw'!T85</f>
        <v>127.227577</v>
      </c>
      <c r="R100" s="25">
        <f>'AEO 2023 Table 47 Raw'!U85</f>
        <v>129.93373099999999</v>
      </c>
      <c r="S100" s="25">
        <f>'AEO 2023 Table 47 Raw'!V85</f>
        <v>132.70126300000001</v>
      </c>
      <c r="T100" s="25">
        <f>'AEO 2023 Table 47 Raw'!W85</f>
        <v>135.505447</v>
      </c>
      <c r="U100" s="25">
        <f>'AEO 2023 Table 47 Raw'!X85</f>
        <v>138.39643899999999</v>
      </c>
      <c r="V100" s="25">
        <f>'AEO 2023 Table 47 Raw'!Y85</f>
        <v>141.29568499999999</v>
      </c>
      <c r="W100" s="25">
        <f>'AEO 2023 Table 47 Raw'!Z85</f>
        <v>144.24375900000001</v>
      </c>
      <c r="X100" s="25">
        <f>'AEO 2023 Table 47 Raw'!AA85</f>
        <v>147.23117099999999</v>
      </c>
      <c r="Y100" s="25">
        <f>'AEO 2023 Table 47 Raw'!AB85</f>
        <v>150.25071700000001</v>
      </c>
      <c r="Z100" s="25">
        <f>'AEO 2023 Table 47 Raw'!AC85</f>
        <v>153.27423099999999</v>
      </c>
      <c r="AA100" s="25">
        <f>'AEO 2023 Table 47 Raw'!AD85</f>
        <v>156.33902</v>
      </c>
      <c r="AB100" s="25">
        <f>'AEO 2023 Table 47 Raw'!AE85</f>
        <v>159.47041300000001</v>
      </c>
      <c r="AC100" s="25">
        <f>'AEO 2023 Table 47 Raw'!AF85</f>
        <v>162.66952499999999</v>
      </c>
      <c r="AD100" s="25">
        <f>'AEO 2023 Table 47 Raw'!AG85</f>
        <v>165.93566899999999</v>
      </c>
      <c r="AE100" s="25">
        <f>'AEO 2023 Table 47 Raw'!AH85</f>
        <v>169.28036499999999</v>
      </c>
      <c r="AF100" s="45">
        <f>'AEO 2023 Table 47 Raw'!AI85</f>
        <v>2.5999999999999999E-2</v>
      </c>
    </row>
    <row r="101" spans="1:32" ht="15" customHeight="1">
      <c r="A101" s="8" t="s">
        <v>1158</v>
      </c>
      <c r="B101" s="24" t="s">
        <v>1159</v>
      </c>
      <c r="C101" s="25">
        <f>'AEO 2023 Table 47 Raw'!F86</f>
        <v>116.81465900000001</v>
      </c>
      <c r="D101" s="25">
        <f>'AEO 2023 Table 47 Raw'!G86</f>
        <v>120.331947</v>
      </c>
      <c r="E101" s="25">
        <f>'AEO 2023 Table 47 Raw'!H86</f>
        <v>124.563034</v>
      </c>
      <c r="F101" s="25">
        <f>'AEO 2023 Table 47 Raw'!I86</f>
        <v>128.76033000000001</v>
      </c>
      <c r="G101" s="25">
        <f>'AEO 2023 Table 47 Raw'!J86</f>
        <v>132.91386399999999</v>
      </c>
      <c r="H101" s="25">
        <f>'AEO 2023 Table 47 Raw'!K86</f>
        <v>136.820999</v>
      </c>
      <c r="I101" s="25">
        <f>'AEO 2023 Table 47 Raw'!L86</f>
        <v>140.54792800000001</v>
      </c>
      <c r="J101" s="25">
        <f>'AEO 2023 Table 47 Raw'!M86</f>
        <v>144.06811500000001</v>
      </c>
      <c r="K101" s="25">
        <f>'AEO 2023 Table 47 Raw'!N86</f>
        <v>147.41693100000001</v>
      </c>
      <c r="L101" s="25">
        <f>'AEO 2023 Table 47 Raw'!O86</f>
        <v>150.71400499999999</v>
      </c>
      <c r="M101" s="25">
        <f>'AEO 2023 Table 47 Raw'!P86</f>
        <v>154.10694899999999</v>
      </c>
      <c r="N101" s="25">
        <f>'AEO 2023 Table 47 Raw'!Q86</f>
        <v>157.47714199999999</v>
      </c>
      <c r="O101" s="25">
        <f>'AEO 2023 Table 47 Raw'!R86</f>
        <v>160.69338999999999</v>
      </c>
      <c r="P101" s="25">
        <f>'AEO 2023 Table 47 Raw'!S86</f>
        <v>163.86622600000001</v>
      </c>
      <c r="Q101" s="25">
        <f>'AEO 2023 Table 47 Raw'!T86</f>
        <v>167.09934999999999</v>
      </c>
      <c r="R101" s="25">
        <f>'AEO 2023 Table 47 Raw'!U86</f>
        <v>170.42132599999999</v>
      </c>
      <c r="S101" s="25">
        <f>'AEO 2023 Table 47 Raw'!V86</f>
        <v>173.835678</v>
      </c>
      <c r="T101" s="25">
        <f>'AEO 2023 Table 47 Raw'!W86</f>
        <v>177.303146</v>
      </c>
      <c r="U101" s="25">
        <f>'AEO 2023 Table 47 Raw'!X86</f>
        <v>180.888092</v>
      </c>
      <c r="V101" s="25">
        <f>'AEO 2023 Table 47 Raw'!Y86</f>
        <v>184.480209</v>
      </c>
      <c r="W101" s="25">
        <f>'AEO 2023 Table 47 Raw'!Z86</f>
        <v>188.13623000000001</v>
      </c>
      <c r="X101" s="25">
        <f>'AEO 2023 Table 47 Raw'!AA86</f>
        <v>191.843063</v>
      </c>
      <c r="Y101" s="25">
        <f>'AEO 2023 Table 47 Raw'!AB86</f>
        <v>195.59063699999999</v>
      </c>
      <c r="Z101" s="25">
        <f>'AEO 2023 Table 47 Raw'!AC86</f>
        <v>199.33880600000001</v>
      </c>
      <c r="AA101" s="25">
        <f>'AEO 2023 Table 47 Raw'!AD86</f>
        <v>203.13940400000001</v>
      </c>
      <c r="AB101" s="25">
        <f>'AEO 2023 Table 47 Raw'!AE86</f>
        <v>207.02465799999999</v>
      </c>
      <c r="AC101" s="25">
        <f>'AEO 2023 Table 47 Raw'!AF86</f>
        <v>210.99328600000001</v>
      </c>
      <c r="AD101" s="25">
        <f>'AEO 2023 Table 47 Raw'!AG86</f>
        <v>215.04122899999999</v>
      </c>
      <c r="AE101" s="25">
        <f>'AEO 2023 Table 47 Raw'!AH86</f>
        <v>219.183167</v>
      </c>
      <c r="AF101" s="45">
        <f>'AEO 2023 Table 47 Raw'!AI86</f>
        <v>2.3E-2</v>
      </c>
    </row>
    <row r="102" spans="1:32" ht="15" customHeight="1">
      <c r="A102" s="8" t="s">
        <v>1160</v>
      </c>
      <c r="B102" s="24" t="s">
        <v>1161</v>
      </c>
      <c r="C102" s="25">
        <f>'AEO 2023 Table 47 Raw'!F87</f>
        <v>0</v>
      </c>
      <c r="D102" s="25">
        <f>'AEO 2023 Table 47 Raw'!G87</f>
        <v>0</v>
      </c>
      <c r="E102" s="25">
        <f>'AEO 2023 Table 47 Raw'!H87</f>
        <v>0</v>
      </c>
      <c r="F102" s="25">
        <f>'AEO 2023 Table 47 Raw'!I87</f>
        <v>0</v>
      </c>
      <c r="G102" s="25">
        <f>'AEO 2023 Table 47 Raw'!J87</f>
        <v>0</v>
      </c>
      <c r="H102" s="25">
        <f>'AEO 2023 Table 47 Raw'!K87</f>
        <v>0</v>
      </c>
      <c r="I102" s="25">
        <f>'AEO 2023 Table 47 Raw'!L87</f>
        <v>0</v>
      </c>
      <c r="J102" s="25">
        <f>'AEO 2023 Table 47 Raw'!M87</f>
        <v>0</v>
      </c>
      <c r="K102" s="25">
        <f>'AEO 2023 Table 47 Raw'!N87</f>
        <v>0</v>
      </c>
      <c r="L102" s="25">
        <f>'AEO 2023 Table 47 Raw'!O87</f>
        <v>0</v>
      </c>
      <c r="M102" s="25">
        <f>'AEO 2023 Table 47 Raw'!P87</f>
        <v>0</v>
      </c>
      <c r="N102" s="25">
        <f>'AEO 2023 Table 47 Raw'!Q87</f>
        <v>0</v>
      </c>
      <c r="O102" s="25">
        <f>'AEO 2023 Table 47 Raw'!R87</f>
        <v>0</v>
      </c>
      <c r="P102" s="25">
        <f>'AEO 2023 Table 47 Raw'!S87</f>
        <v>0</v>
      </c>
      <c r="Q102" s="25">
        <f>'AEO 2023 Table 47 Raw'!T87</f>
        <v>0</v>
      </c>
      <c r="R102" s="25">
        <f>'AEO 2023 Table 47 Raw'!U87</f>
        <v>0</v>
      </c>
      <c r="S102" s="25">
        <f>'AEO 2023 Table 47 Raw'!V87</f>
        <v>0</v>
      </c>
      <c r="T102" s="25">
        <f>'AEO 2023 Table 47 Raw'!W87</f>
        <v>0</v>
      </c>
      <c r="U102" s="25">
        <f>'AEO 2023 Table 47 Raw'!X87</f>
        <v>0</v>
      </c>
      <c r="V102" s="25">
        <f>'AEO 2023 Table 47 Raw'!Y87</f>
        <v>0</v>
      </c>
      <c r="W102" s="25">
        <f>'AEO 2023 Table 47 Raw'!Z87</f>
        <v>0</v>
      </c>
      <c r="X102" s="25">
        <f>'AEO 2023 Table 47 Raw'!AA87</f>
        <v>0</v>
      </c>
      <c r="Y102" s="25">
        <f>'AEO 2023 Table 47 Raw'!AB87</f>
        <v>0</v>
      </c>
      <c r="Z102" s="25">
        <f>'AEO 2023 Table 47 Raw'!AC87</f>
        <v>0</v>
      </c>
      <c r="AA102" s="25">
        <f>'AEO 2023 Table 47 Raw'!AD87</f>
        <v>0</v>
      </c>
      <c r="AB102" s="25">
        <f>'AEO 2023 Table 47 Raw'!AE87</f>
        <v>0</v>
      </c>
      <c r="AC102" s="25">
        <f>'AEO 2023 Table 47 Raw'!AF87</f>
        <v>0</v>
      </c>
      <c r="AD102" s="25">
        <f>'AEO 2023 Table 47 Raw'!AG87</f>
        <v>0</v>
      </c>
      <c r="AE102" s="25">
        <f>'AEO 2023 Table 47 Raw'!AH87</f>
        <v>0</v>
      </c>
      <c r="AF102" s="45">
        <f>'AEO 2023 Table 47 Raw'!AI87</f>
        <v>0</v>
      </c>
    </row>
    <row r="103" spans="1:32" ht="15" customHeight="1">
      <c r="A103" s="8" t="s">
        <v>1162</v>
      </c>
      <c r="B103" s="24" t="s">
        <v>1163</v>
      </c>
      <c r="C103" s="25">
        <f>'AEO 2023 Table 47 Raw'!F88</f>
        <v>1173.034668</v>
      </c>
      <c r="D103" s="25">
        <f>'AEO 2023 Table 47 Raw'!G88</f>
        <v>1318.6945800000001</v>
      </c>
      <c r="E103" s="25">
        <f>'AEO 2023 Table 47 Raw'!H88</f>
        <v>1350.2619629999999</v>
      </c>
      <c r="F103" s="25">
        <f>'AEO 2023 Table 47 Raw'!I88</f>
        <v>1352.2789310000001</v>
      </c>
      <c r="G103" s="25">
        <f>'AEO 2023 Table 47 Raw'!J88</f>
        <v>1371.197754</v>
      </c>
      <c r="H103" s="25">
        <f>'AEO 2023 Table 47 Raw'!K88</f>
        <v>1389.149414</v>
      </c>
      <c r="I103" s="25">
        <f>'AEO 2023 Table 47 Raw'!L88</f>
        <v>1407.1179199999999</v>
      </c>
      <c r="J103" s="25">
        <f>'AEO 2023 Table 47 Raw'!M88</f>
        <v>1421.592529</v>
      </c>
      <c r="K103" s="25">
        <f>'AEO 2023 Table 47 Raw'!N88</f>
        <v>1433.0273440000001</v>
      </c>
      <c r="L103" s="25">
        <f>'AEO 2023 Table 47 Raw'!O88</f>
        <v>1446.8048100000001</v>
      </c>
      <c r="M103" s="25">
        <f>'AEO 2023 Table 47 Raw'!P88</f>
        <v>1468.513672</v>
      </c>
      <c r="N103" s="25">
        <f>'AEO 2023 Table 47 Raw'!Q88</f>
        <v>1491.042236</v>
      </c>
      <c r="O103" s="25">
        <f>'AEO 2023 Table 47 Raw'!R88</f>
        <v>1508.001831</v>
      </c>
      <c r="P103" s="25">
        <f>'AEO 2023 Table 47 Raw'!S88</f>
        <v>1524.5074460000001</v>
      </c>
      <c r="Q103" s="25">
        <f>'AEO 2023 Table 47 Raw'!T88</f>
        <v>1544.2664789999999</v>
      </c>
      <c r="R103" s="25">
        <f>'AEO 2023 Table 47 Raw'!U88</f>
        <v>1567.9221190000001</v>
      </c>
      <c r="S103" s="25">
        <f>'AEO 2023 Table 47 Raw'!V88</f>
        <v>1595.6707759999999</v>
      </c>
      <c r="T103" s="25">
        <f>'AEO 2023 Table 47 Raw'!W88</f>
        <v>1625.223389</v>
      </c>
      <c r="U103" s="25">
        <f>'AEO 2023 Table 47 Raw'!X88</f>
        <v>1658.3792719999999</v>
      </c>
      <c r="V103" s="25">
        <f>'AEO 2023 Table 47 Raw'!Y88</f>
        <v>1690.6396480000001</v>
      </c>
      <c r="W103" s="25">
        <f>'AEO 2023 Table 47 Raw'!Z88</f>
        <v>1724.2036129999999</v>
      </c>
      <c r="X103" s="25">
        <f>'AEO 2023 Table 47 Raw'!AA88</f>
        <v>1758.7885739999999</v>
      </c>
      <c r="Y103" s="25">
        <f>'AEO 2023 Table 47 Raw'!AB88</f>
        <v>1794.2814940000001</v>
      </c>
      <c r="Z103" s="25">
        <f>'AEO 2023 Table 47 Raw'!AC88</f>
        <v>1829.1610109999999</v>
      </c>
      <c r="AA103" s="25">
        <f>'AEO 2023 Table 47 Raw'!AD88</f>
        <v>1866.1365969999999</v>
      </c>
      <c r="AB103" s="25">
        <f>'AEO 2023 Table 47 Raw'!AE88</f>
        <v>1905.77124</v>
      </c>
      <c r="AC103" s="25">
        <f>'AEO 2023 Table 47 Raw'!AF88</f>
        <v>1947.779663</v>
      </c>
      <c r="AD103" s="25">
        <f>'AEO 2023 Table 47 Raw'!AG88</f>
        <v>1991.880981</v>
      </c>
      <c r="AE103" s="25">
        <f>'AEO 2023 Table 47 Raw'!AH88</f>
        <v>2038.8267820000001</v>
      </c>
      <c r="AF103" s="45">
        <f>'AEO 2023 Table 47 Raw'!AI88</f>
        <v>0.02</v>
      </c>
    </row>
    <row r="104" spans="1:32" ht="15" customHeight="1">
      <c r="A104" s="8" t="s">
        <v>1164</v>
      </c>
      <c r="B104" s="24" t="s">
        <v>1165</v>
      </c>
      <c r="C104" s="25">
        <f>'AEO 2023 Table 47 Raw'!F89</f>
        <v>771.93774399999995</v>
      </c>
      <c r="D104" s="25">
        <f>'AEO 2023 Table 47 Raw'!G89</f>
        <v>826.14868200000001</v>
      </c>
      <c r="E104" s="25">
        <f>'AEO 2023 Table 47 Raw'!H89</f>
        <v>825.03100600000005</v>
      </c>
      <c r="F104" s="25">
        <f>'AEO 2023 Table 47 Raw'!I89</f>
        <v>821.41747999999995</v>
      </c>
      <c r="G104" s="25">
        <f>'AEO 2023 Table 47 Raw'!J89</f>
        <v>831.81805399999996</v>
      </c>
      <c r="H104" s="25">
        <f>'AEO 2023 Table 47 Raw'!K89</f>
        <v>841.58648700000003</v>
      </c>
      <c r="I104" s="25">
        <f>'AEO 2023 Table 47 Raw'!L89</f>
        <v>851.34570299999996</v>
      </c>
      <c r="J104" s="25">
        <f>'AEO 2023 Table 47 Raw'!M89</f>
        <v>858.87561000000005</v>
      </c>
      <c r="K104" s="25">
        <f>'AEO 2023 Table 47 Raw'!N89</f>
        <v>864.46972700000003</v>
      </c>
      <c r="L104" s="25">
        <f>'AEO 2023 Table 47 Raw'!O89</f>
        <v>871.53289800000005</v>
      </c>
      <c r="M104" s="25">
        <f>'AEO 2023 Table 47 Raw'!P89</f>
        <v>883.58019999999999</v>
      </c>
      <c r="N104" s="25">
        <f>'AEO 2023 Table 47 Raw'!Q89</f>
        <v>896.11834699999997</v>
      </c>
      <c r="O104" s="25">
        <f>'AEO 2023 Table 47 Raw'!R89</f>
        <v>905.12927200000001</v>
      </c>
      <c r="P104" s="25">
        <f>'AEO 2023 Table 47 Raw'!S89</f>
        <v>913.83673099999999</v>
      </c>
      <c r="Q104" s="25">
        <f>'AEO 2023 Table 47 Raw'!T89</f>
        <v>924.56738299999995</v>
      </c>
      <c r="R104" s="25">
        <f>'AEO 2023 Table 47 Raw'!U89</f>
        <v>937.716858</v>
      </c>
      <c r="S104" s="25">
        <f>'AEO 2023 Table 47 Raw'!V89</f>
        <v>953.39996299999996</v>
      </c>
      <c r="T104" s="25">
        <f>'AEO 2023 Table 47 Raw'!W89</f>
        <v>970.17730700000004</v>
      </c>
      <c r="U104" s="25">
        <f>'AEO 2023 Table 47 Raw'!X89</f>
        <v>989.16076699999996</v>
      </c>
      <c r="V104" s="25">
        <f>'AEO 2023 Table 47 Raw'!Y89</f>
        <v>1007.538635</v>
      </c>
      <c r="W104" s="25">
        <f>'AEO 2023 Table 47 Raw'!Z89</f>
        <v>1026.6834719999999</v>
      </c>
      <c r="X104" s="25">
        <f>'AEO 2023 Table 47 Raw'!AA89</f>
        <v>1046.4167480000001</v>
      </c>
      <c r="Y104" s="25">
        <f>'AEO 2023 Table 47 Raw'!AB89</f>
        <v>1066.6655270000001</v>
      </c>
      <c r="Z104" s="25">
        <f>'AEO 2023 Table 47 Raw'!AC89</f>
        <v>1086.4807129999999</v>
      </c>
      <c r="AA104" s="25">
        <f>'AEO 2023 Table 47 Raw'!AD89</f>
        <v>1107.5491939999999</v>
      </c>
      <c r="AB104" s="25">
        <f>'AEO 2023 Table 47 Raw'!AE89</f>
        <v>1130.216553</v>
      </c>
      <c r="AC104" s="25">
        <f>'AEO 2023 Table 47 Raw'!AF89</f>
        <v>1154.3011469999999</v>
      </c>
      <c r="AD104" s="25">
        <f>'AEO 2023 Table 47 Raw'!AG89</f>
        <v>1179.6252440000001</v>
      </c>
      <c r="AE104" s="25">
        <f>'AEO 2023 Table 47 Raw'!AH89</f>
        <v>1206.6517329999999</v>
      </c>
      <c r="AF104" s="45">
        <f>'AEO 2023 Table 47 Raw'!AI89</f>
        <v>1.6E-2</v>
      </c>
    </row>
    <row r="105" spans="1:32" ht="15" customHeight="1">
      <c r="A105" s="8" t="s">
        <v>1166</v>
      </c>
      <c r="B105" s="24" t="s">
        <v>1167</v>
      </c>
      <c r="C105" s="25">
        <f>'AEO 2023 Table 47 Raw'!F90</f>
        <v>291.44287100000003</v>
      </c>
      <c r="D105" s="25">
        <f>'AEO 2023 Table 47 Raw'!G90</f>
        <v>376.62927200000001</v>
      </c>
      <c r="E105" s="25">
        <f>'AEO 2023 Table 47 Raw'!H90</f>
        <v>410.172821</v>
      </c>
      <c r="F105" s="25">
        <f>'AEO 2023 Table 47 Raw'!I90</f>
        <v>416.49899299999998</v>
      </c>
      <c r="G105" s="25">
        <f>'AEO 2023 Table 47 Raw'!J90</f>
        <v>423.612549</v>
      </c>
      <c r="H105" s="25">
        <f>'AEO 2023 Table 47 Raw'!K90</f>
        <v>430.48113999999998</v>
      </c>
      <c r="I105" s="25">
        <f>'AEO 2023 Table 47 Raw'!L90</f>
        <v>437.37762500000002</v>
      </c>
      <c r="J105" s="25">
        <f>'AEO 2023 Table 47 Raw'!M90</f>
        <v>443.32412699999998</v>
      </c>
      <c r="K105" s="25">
        <f>'AEO 2023 Table 47 Raw'!N90</f>
        <v>448.44000199999999</v>
      </c>
      <c r="L105" s="25">
        <f>'AEO 2023 Table 47 Raw'!O90</f>
        <v>454.22287</v>
      </c>
      <c r="M105" s="25">
        <f>'AEO 2023 Table 47 Raw'!P90</f>
        <v>462.25238000000002</v>
      </c>
      <c r="N105" s="25">
        <f>'AEO 2023 Table 47 Raw'!Q90</f>
        <v>470.542755</v>
      </c>
      <c r="O105" s="25">
        <f>'AEO 2023 Table 47 Raw'!R90</f>
        <v>477.288544</v>
      </c>
      <c r="P105" s="25">
        <f>'AEO 2023 Table 47 Raw'!S90</f>
        <v>483.92678799999999</v>
      </c>
      <c r="Q105" s="25">
        <f>'AEO 2023 Table 47 Raw'!T90</f>
        <v>491.51174900000001</v>
      </c>
      <c r="R105" s="25">
        <f>'AEO 2023 Table 47 Raw'!U90</f>
        <v>500.235657</v>
      </c>
      <c r="S105" s="25">
        <f>'AEO 2023 Table 47 Raw'!V90</f>
        <v>510.16430700000001</v>
      </c>
      <c r="T105" s="25">
        <f>'AEO 2023 Table 47 Raw'!W90</f>
        <v>520.65051300000005</v>
      </c>
      <c r="U105" s="25">
        <f>'AEO 2023 Table 47 Raw'!X90</f>
        <v>532.22595200000001</v>
      </c>
      <c r="V105" s="25">
        <f>'AEO 2023 Table 47 Raw'!Y90</f>
        <v>543.59844999999996</v>
      </c>
      <c r="W105" s="25">
        <f>'AEO 2023 Table 47 Raw'!Z90</f>
        <v>555.40142800000001</v>
      </c>
      <c r="X105" s="25">
        <f>'AEO 2023 Table 47 Raw'!AA90</f>
        <v>567.55664100000001</v>
      </c>
      <c r="Y105" s="25">
        <f>'AEO 2023 Table 47 Raw'!AB90</f>
        <v>580.03369099999998</v>
      </c>
      <c r="Z105" s="25">
        <f>'AEO 2023 Table 47 Raw'!AC90</f>
        <v>592.39367700000003</v>
      </c>
      <c r="AA105" s="25">
        <f>'AEO 2023 Table 47 Raw'!AD90</f>
        <v>605.42309599999999</v>
      </c>
      <c r="AB105" s="25">
        <f>'AEO 2023 Table 47 Raw'!AE90</f>
        <v>619.29064900000003</v>
      </c>
      <c r="AC105" s="25">
        <f>'AEO 2023 Table 47 Raw'!AF90</f>
        <v>633.91833499999996</v>
      </c>
      <c r="AD105" s="25">
        <f>'AEO 2023 Table 47 Raw'!AG90</f>
        <v>649.228027</v>
      </c>
      <c r="AE105" s="25">
        <f>'AEO 2023 Table 47 Raw'!AH90</f>
        <v>665.44378700000004</v>
      </c>
      <c r="AF105" s="45">
        <f>'AEO 2023 Table 47 Raw'!AI90</f>
        <v>0.03</v>
      </c>
    </row>
    <row r="106" spans="1:32" ht="15" customHeight="1">
      <c r="A106" s="8" t="s">
        <v>1168</v>
      </c>
      <c r="B106" s="24" t="s">
        <v>1169</v>
      </c>
      <c r="C106" s="25">
        <f>'AEO 2023 Table 47 Raw'!F91</f>
        <v>109.65400700000001</v>
      </c>
      <c r="D106" s="25">
        <f>'AEO 2023 Table 47 Raw'!G91</f>
        <v>115.916664</v>
      </c>
      <c r="E106" s="25">
        <f>'AEO 2023 Table 47 Raw'!H91</f>
        <v>115.05811300000001</v>
      </c>
      <c r="F106" s="25">
        <f>'AEO 2023 Table 47 Raw'!I91</f>
        <v>114.36243399999999</v>
      </c>
      <c r="G106" s="25">
        <f>'AEO 2023 Table 47 Raw'!J91</f>
        <v>115.767021</v>
      </c>
      <c r="H106" s="25">
        <f>'AEO 2023 Table 47 Raw'!K91</f>
        <v>117.08181</v>
      </c>
      <c r="I106" s="25">
        <f>'AEO 2023 Table 47 Raw'!L91</f>
        <v>118.394547</v>
      </c>
      <c r="J106" s="25">
        <f>'AEO 2023 Table 47 Raw'!M91</f>
        <v>119.392647</v>
      </c>
      <c r="K106" s="25">
        <f>'AEO 2023 Table 47 Raw'!N91</f>
        <v>120.11769099999999</v>
      </c>
      <c r="L106" s="25">
        <f>'AEO 2023 Table 47 Raw'!O91</f>
        <v>121.049088</v>
      </c>
      <c r="M106" s="25">
        <f>'AEO 2023 Table 47 Raw'!P91</f>
        <v>122.68103000000001</v>
      </c>
      <c r="N106" s="25">
        <f>'AEO 2023 Table 47 Raw'!Q91</f>
        <v>124.381058</v>
      </c>
      <c r="O106" s="25">
        <f>'AEO 2023 Table 47 Raw'!R91</f>
        <v>125.584198</v>
      </c>
      <c r="P106" s="25">
        <f>'AEO 2023 Table 47 Raw'!S91</f>
        <v>126.74402600000001</v>
      </c>
      <c r="Q106" s="25">
        <f>'AEO 2023 Table 47 Raw'!T91</f>
        <v>128.187408</v>
      </c>
      <c r="R106" s="25">
        <f>'AEO 2023 Table 47 Raw'!U91</f>
        <v>129.96958900000001</v>
      </c>
      <c r="S106" s="25">
        <f>'AEO 2023 Table 47 Raw'!V91</f>
        <v>132.106415</v>
      </c>
      <c r="T106" s="25">
        <f>'AEO 2023 Table 47 Raw'!W91</f>
        <v>134.39553799999999</v>
      </c>
      <c r="U106" s="25">
        <f>'AEO 2023 Table 47 Raw'!X91</f>
        <v>136.99246199999999</v>
      </c>
      <c r="V106" s="25">
        <f>'AEO 2023 Table 47 Raw'!Y91</f>
        <v>139.50266999999999</v>
      </c>
      <c r="W106" s="25">
        <f>'AEO 2023 Table 47 Raw'!Z91</f>
        <v>142.11863700000001</v>
      </c>
      <c r="X106" s="25">
        <f>'AEO 2023 Table 47 Raw'!AA91</f>
        <v>144.81526199999999</v>
      </c>
      <c r="Y106" s="25">
        <f>'AEO 2023 Table 47 Raw'!AB91</f>
        <v>147.582245</v>
      </c>
      <c r="Z106" s="25">
        <f>'AEO 2023 Table 47 Raw'!AC91</f>
        <v>150.28645299999999</v>
      </c>
      <c r="AA106" s="25">
        <f>'AEO 2023 Table 47 Raw'!AD91</f>
        <v>153.16430700000001</v>
      </c>
      <c r="AB106" s="25">
        <f>'AEO 2023 Table 47 Raw'!AE91</f>
        <v>156.26412999999999</v>
      </c>
      <c r="AC106" s="25">
        <f>'AEO 2023 Table 47 Raw'!AF91</f>
        <v>159.560318</v>
      </c>
      <c r="AD106" s="25">
        <f>'AEO 2023 Table 47 Raw'!AG91</f>
        <v>163.027771</v>
      </c>
      <c r="AE106" s="25">
        <f>'AEO 2023 Table 47 Raw'!AH91</f>
        <v>166.73127700000001</v>
      </c>
      <c r="AF106" s="45">
        <f>'AEO 2023 Table 47 Raw'!AI91</f>
        <v>1.4999999999999999E-2</v>
      </c>
    </row>
    <row r="107" spans="1:32" ht="15" customHeight="1">
      <c r="AF107" s="48"/>
    </row>
    <row r="108" spans="1:32" ht="15" customHeight="1">
      <c r="B108" s="23" t="s">
        <v>1170</v>
      </c>
      <c r="AF108" s="48"/>
    </row>
    <row r="109" spans="1:32" ht="15" customHeight="1">
      <c r="A109" s="8" t="s">
        <v>1171</v>
      </c>
      <c r="B109" s="24" t="s">
        <v>1137</v>
      </c>
      <c r="C109" s="25">
        <f>'AEO 2023 Table 47 Raw'!F93</f>
        <v>46.483733999999998</v>
      </c>
      <c r="D109" s="25">
        <f>'AEO 2023 Table 47 Raw'!G93</f>
        <v>52.576613999999999</v>
      </c>
      <c r="E109" s="25">
        <f>'AEO 2023 Table 47 Raw'!H93</f>
        <v>56.012763999999997</v>
      </c>
      <c r="F109" s="25">
        <f>'AEO 2023 Table 47 Raw'!I93</f>
        <v>58.483322000000001</v>
      </c>
      <c r="G109" s="25">
        <f>'AEO 2023 Table 47 Raw'!J93</f>
        <v>60.800694</v>
      </c>
      <c r="H109" s="25">
        <f>'AEO 2023 Table 47 Raw'!K93</f>
        <v>62.895470000000003</v>
      </c>
      <c r="I109" s="25">
        <f>'AEO 2023 Table 47 Raw'!L93</f>
        <v>64.119736000000003</v>
      </c>
      <c r="J109" s="25">
        <f>'AEO 2023 Table 47 Raw'!M93</f>
        <v>65.371596999999994</v>
      </c>
      <c r="K109" s="25">
        <f>'AEO 2023 Table 47 Raw'!N93</f>
        <v>66.645554000000004</v>
      </c>
      <c r="L109" s="25">
        <f>'AEO 2023 Table 47 Raw'!O93</f>
        <v>67.943336000000002</v>
      </c>
      <c r="M109" s="25">
        <f>'AEO 2023 Table 47 Raw'!P93</f>
        <v>69.261993000000004</v>
      </c>
      <c r="N109" s="25">
        <f>'AEO 2023 Table 47 Raw'!Q93</f>
        <v>70.597969000000006</v>
      </c>
      <c r="O109" s="25">
        <f>'AEO 2023 Table 47 Raw'!R93</f>
        <v>71.951194999999998</v>
      </c>
      <c r="P109" s="25">
        <f>'AEO 2023 Table 47 Raw'!S93</f>
        <v>73.321762000000007</v>
      </c>
      <c r="Q109" s="25">
        <f>'AEO 2023 Table 47 Raw'!T93</f>
        <v>74.709625000000003</v>
      </c>
      <c r="R109" s="25">
        <f>'AEO 2023 Table 47 Raw'!U93</f>
        <v>76.115097000000006</v>
      </c>
      <c r="S109" s="25">
        <f>'AEO 2023 Table 47 Raw'!V93</f>
        <v>77.538216000000006</v>
      </c>
      <c r="T109" s="25">
        <f>'AEO 2023 Table 47 Raw'!W93</f>
        <v>78.979500000000002</v>
      </c>
      <c r="U109" s="25">
        <f>'AEO 2023 Table 47 Raw'!X93</f>
        <v>80.436768000000001</v>
      </c>
      <c r="V109" s="25">
        <f>'AEO 2023 Table 47 Raw'!Y93</f>
        <v>81.911124999999998</v>
      </c>
      <c r="W109" s="25">
        <f>'AEO 2023 Table 47 Raw'!Z93</f>
        <v>83.403251999999995</v>
      </c>
      <c r="X109" s="25">
        <f>'AEO 2023 Table 47 Raw'!AA93</f>
        <v>84.912941000000004</v>
      </c>
      <c r="Y109" s="25">
        <f>'AEO 2023 Table 47 Raw'!AB93</f>
        <v>86.442954999999998</v>
      </c>
      <c r="Z109" s="25">
        <f>'AEO 2023 Table 47 Raw'!AC93</f>
        <v>87.994750999999994</v>
      </c>
      <c r="AA109" s="25">
        <f>'AEO 2023 Table 47 Raw'!AD93</f>
        <v>89.568877999999998</v>
      </c>
      <c r="AB109" s="25">
        <f>'AEO 2023 Table 47 Raw'!AE93</f>
        <v>91.166283000000007</v>
      </c>
      <c r="AC109" s="25">
        <f>'AEO 2023 Table 47 Raw'!AF93</f>
        <v>92.787719999999993</v>
      </c>
      <c r="AD109" s="25">
        <f>'AEO 2023 Table 47 Raw'!AG93</f>
        <v>94.434532000000004</v>
      </c>
      <c r="AE109" s="25">
        <f>'AEO 2023 Table 47 Raw'!AH93</f>
        <v>96.107642999999996</v>
      </c>
      <c r="AF109" s="45">
        <f>'AEO 2023 Table 47 Raw'!AI93</f>
        <v>2.5999999999999999E-2</v>
      </c>
    </row>
    <row r="110" spans="1:32" ht="15" customHeight="1">
      <c r="A110" s="8" t="s">
        <v>1172</v>
      </c>
      <c r="B110" s="24" t="s">
        <v>1139</v>
      </c>
      <c r="C110" s="25">
        <f>'AEO 2023 Table 47 Raw'!F94</f>
        <v>44.320006999999997</v>
      </c>
      <c r="D110" s="25">
        <f>'AEO 2023 Table 47 Raw'!G94</f>
        <v>56.016773000000001</v>
      </c>
      <c r="E110" s="25">
        <f>'AEO 2023 Table 47 Raw'!H94</f>
        <v>65.242180000000005</v>
      </c>
      <c r="F110" s="25">
        <f>'AEO 2023 Table 47 Raw'!I94</f>
        <v>71.493279000000001</v>
      </c>
      <c r="G110" s="25">
        <f>'AEO 2023 Table 47 Raw'!J94</f>
        <v>76.510611999999995</v>
      </c>
      <c r="H110" s="25">
        <f>'AEO 2023 Table 47 Raw'!K94</f>
        <v>80.981887999999998</v>
      </c>
      <c r="I110" s="25">
        <f>'AEO 2023 Table 47 Raw'!L94</f>
        <v>82.990195999999997</v>
      </c>
      <c r="J110" s="25">
        <f>'AEO 2023 Table 47 Raw'!M94</f>
        <v>85.038689000000005</v>
      </c>
      <c r="K110" s="25">
        <f>'AEO 2023 Table 47 Raw'!N94</f>
        <v>87.125076000000007</v>
      </c>
      <c r="L110" s="25">
        <f>'AEO 2023 Table 47 Raw'!O94</f>
        <v>89.250031000000007</v>
      </c>
      <c r="M110" s="25">
        <f>'AEO 2023 Table 47 Raw'!P94</f>
        <v>91.412482999999995</v>
      </c>
      <c r="N110" s="25">
        <f>'AEO 2023 Table 47 Raw'!Q94</f>
        <v>93.610962000000001</v>
      </c>
      <c r="O110" s="25">
        <f>'AEO 2023 Table 47 Raw'!R94</f>
        <v>95.845900999999998</v>
      </c>
      <c r="P110" s="25">
        <f>'AEO 2023 Table 47 Raw'!S94</f>
        <v>98.117858999999996</v>
      </c>
      <c r="Q110" s="25">
        <f>'AEO 2023 Table 47 Raw'!T94</f>
        <v>100.427132</v>
      </c>
      <c r="R110" s="25">
        <f>'AEO 2023 Table 47 Raw'!U94</f>
        <v>102.77475</v>
      </c>
      <c r="S110" s="25">
        <f>'AEO 2023 Table 47 Raw'!V94</f>
        <v>105.161118</v>
      </c>
      <c r="T110" s="25">
        <f>'AEO 2023 Table 47 Raw'!W94</f>
        <v>107.58744</v>
      </c>
      <c r="U110" s="25">
        <f>'AEO 2023 Table 47 Raw'!X94</f>
        <v>110.053513</v>
      </c>
      <c r="V110" s="25">
        <f>'AEO 2023 Table 47 Raw'!Y94</f>
        <v>112.55989099999999</v>
      </c>
      <c r="W110" s="25">
        <f>'AEO 2023 Table 47 Raw'!Z94</f>
        <v>115.107895</v>
      </c>
      <c r="X110" s="25">
        <f>'AEO 2023 Table 47 Raw'!AA94</f>
        <v>117.697464</v>
      </c>
      <c r="Y110" s="25">
        <f>'AEO 2023 Table 47 Raw'!AB94</f>
        <v>120.33337400000001</v>
      </c>
      <c r="Z110" s="25">
        <f>'AEO 2023 Table 47 Raw'!AC94</f>
        <v>123.01821099999999</v>
      </c>
      <c r="AA110" s="25">
        <f>'AEO 2023 Table 47 Raw'!AD94</f>
        <v>125.753281</v>
      </c>
      <c r="AB110" s="25">
        <f>'AEO 2023 Table 47 Raw'!AE94</f>
        <v>128.54042100000001</v>
      </c>
      <c r="AC110" s="25">
        <f>'AEO 2023 Table 47 Raw'!AF94</f>
        <v>131.38125600000001</v>
      </c>
      <c r="AD110" s="25">
        <f>'AEO 2023 Table 47 Raw'!AG94</f>
        <v>134.27836600000001</v>
      </c>
      <c r="AE110" s="25">
        <f>'AEO 2023 Table 47 Raw'!AH94</f>
        <v>137.233643</v>
      </c>
      <c r="AF110" s="45">
        <f>'AEO 2023 Table 47 Raw'!AI94</f>
        <v>4.1000000000000002E-2</v>
      </c>
    </row>
    <row r="111" spans="1:32" ht="15" customHeight="1">
      <c r="A111" s="8" t="s">
        <v>1173</v>
      </c>
      <c r="B111" s="24" t="s">
        <v>1141</v>
      </c>
      <c r="C111" s="25">
        <f>'AEO 2023 Table 47 Raw'!F95</f>
        <v>6.9848179999999997</v>
      </c>
      <c r="D111" s="25">
        <f>'AEO 2023 Table 47 Raw'!G95</f>
        <v>7.9436809999999998</v>
      </c>
      <c r="E111" s="25">
        <f>'AEO 2023 Table 47 Raw'!H95</f>
        <v>8.5961859999999994</v>
      </c>
      <c r="F111" s="25">
        <f>'AEO 2023 Table 47 Raw'!I95</f>
        <v>8.9671769999999995</v>
      </c>
      <c r="G111" s="25">
        <f>'AEO 2023 Table 47 Raw'!J95</f>
        <v>9.3172130000000006</v>
      </c>
      <c r="H111" s="25">
        <f>'AEO 2023 Table 47 Raw'!K95</f>
        <v>9.6337810000000008</v>
      </c>
      <c r="I111" s="25">
        <f>'AEO 2023 Table 47 Raw'!L95</f>
        <v>9.8202590000000001</v>
      </c>
      <c r="J111" s="25">
        <f>'AEO 2023 Table 47 Raw'!M95</f>
        <v>10.010951</v>
      </c>
      <c r="K111" s="25">
        <f>'AEO 2023 Table 47 Raw'!N95</f>
        <v>10.205007999999999</v>
      </c>
      <c r="L111" s="25">
        <f>'AEO 2023 Table 47 Raw'!O95</f>
        <v>10.402691000000001</v>
      </c>
      <c r="M111" s="25">
        <f>'AEO 2023 Table 47 Raw'!P95</f>
        <v>10.603547000000001</v>
      </c>
      <c r="N111" s="25">
        <f>'AEO 2023 Table 47 Raw'!Q95</f>
        <v>10.807024</v>
      </c>
      <c r="O111" s="25">
        <f>'AEO 2023 Table 47 Raw'!R95</f>
        <v>11.013108000000001</v>
      </c>
      <c r="P111" s="25">
        <f>'AEO 2023 Table 47 Raw'!S95</f>
        <v>11.221814</v>
      </c>
      <c r="Q111" s="25">
        <f>'AEO 2023 Table 47 Raw'!T95</f>
        <v>11.433130999999999</v>
      </c>
      <c r="R111" s="25">
        <f>'AEO 2023 Table 47 Raw'!U95</f>
        <v>11.647105</v>
      </c>
      <c r="S111" s="25">
        <f>'AEO 2023 Table 47 Raw'!V95</f>
        <v>11.863749</v>
      </c>
      <c r="T111" s="25">
        <f>'AEO 2023 Table 47 Raw'!W95</f>
        <v>12.083130000000001</v>
      </c>
      <c r="U111" s="25">
        <f>'AEO 2023 Table 47 Raw'!X95</f>
        <v>12.304914999999999</v>
      </c>
      <c r="V111" s="25">
        <f>'AEO 2023 Table 47 Raw'!Y95</f>
        <v>12.529273999999999</v>
      </c>
      <c r="W111" s="25">
        <f>'AEO 2023 Table 47 Raw'!Z95</f>
        <v>12.756309</v>
      </c>
      <c r="X111" s="25">
        <f>'AEO 2023 Table 47 Raw'!AA95</f>
        <v>12.985987</v>
      </c>
      <c r="Y111" s="25">
        <f>'AEO 2023 Table 47 Raw'!AB95</f>
        <v>13.218731</v>
      </c>
      <c r="Z111" s="25">
        <f>'AEO 2023 Table 47 Raw'!AC95</f>
        <v>13.45476</v>
      </c>
      <c r="AA111" s="25">
        <f>'AEO 2023 Table 47 Raw'!AD95</f>
        <v>13.694159000000001</v>
      </c>
      <c r="AB111" s="25">
        <f>'AEO 2023 Table 47 Raw'!AE95</f>
        <v>13.937068</v>
      </c>
      <c r="AC111" s="25">
        <f>'AEO 2023 Table 47 Raw'!AF95</f>
        <v>14.183602</v>
      </c>
      <c r="AD111" s="25">
        <f>'AEO 2023 Table 47 Raw'!AG95</f>
        <v>14.433968999999999</v>
      </c>
      <c r="AE111" s="25">
        <f>'AEO 2023 Table 47 Raw'!AH95</f>
        <v>14.688302999999999</v>
      </c>
      <c r="AF111" s="45">
        <f>'AEO 2023 Table 47 Raw'!AI95</f>
        <v>2.7E-2</v>
      </c>
    </row>
    <row r="112" spans="1:32" ht="15" customHeight="1">
      <c r="A112" s="8" t="s">
        <v>1174</v>
      </c>
      <c r="B112" s="24" t="s">
        <v>1143</v>
      </c>
      <c r="C112" s="25">
        <f>'AEO 2023 Table 47 Raw'!F96</f>
        <v>99.841224999999994</v>
      </c>
      <c r="D112" s="25">
        <f>'AEO 2023 Table 47 Raw'!G96</f>
        <v>121.38716100000001</v>
      </c>
      <c r="E112" s="25">
        <f>'AEO 2023 Table 47 Raw'!H96</f>
        <v>140.14009100000001</v>
      </c>
      <c r="F112" s="25">
        <f>'AEO 2023 Table 47 Raw'!I96</f>
        <v>151.262756</v>
      </c>
      <c r="G112" s="25">
        <f>'AEO 2023 Table 47 Raw'!J96</f>
        <v>161.67996199999999</v>
      </c>
      <c r="H112" s="25">
        <f>'AEO 2023 Table 47 Raw'!K96</f>
        <v>169.41802999999999</v>
      </c>
      <c r="I112" s="25">
        <f>'AEO 2023 Table 47 Raw'!L96</f>
        <v>176.163284</v>
      </c>
      <c r="J112" s="25">
        <f>'AEO 2023 Table 47 Raw'!M96</f>
        <v>182.32843</v>
      </c>
      <c r="K112" s="25">
        <f>'AEO 2023 Table 47 Raw'!N96</f>
        <v>188.683502</v>
      </c>
      <c r="L112" s="25">
        <f>'AEO 2023 Table 47 Raw'!O96</f>
        <v>195.21624800000001</v>
      </c>
      <c r="M112" s="25">
        <f>'AEO 2023 Table 47 Raw'!P96</f>
        <v>201.96676600000001</v>
      </c>
      <c r="N112" s="25">
        <f>'AEO 2023 Table 47 Raw'!Q96</f>
        <v>208.904144</v>
      </c>
      <c r="O112" s="25">
        <f>'AEO 2023 Table 47 Raw'!R96</f>
        <v>216.03270000000001</v>
      </c>
      <c r="P112" s="25">
        <f>'AEO 2023 Table 47 Raw'!S96</f>
        <v>223.35351600000001</v>
      </c>
      <c r="Q112" s="25">
        <f>'AEO 2023 Table 47 Raw'!T96</f>
        <v>230.84750399999999</v>
      </c>
      <c r="R112" s="25">
        <f>'AEO 2023 Table 47 Raw'!U96</f>
        <v>238.536697</v>
      </c>
      <c r="S112" s="25">
        <f>'AEO 2023 Table 47 Raw'!V96</f>
        <v>246.42671200000001</v>
      </c>
      <c r="T112" s="25">
        <f>'AEO 2023 Table 47 Raw'!W96</f>
        <v>254.52114900000001</v>
      </c>
      <c r="U112" s="25">
        <f>'AEO 2023 Table 47 Raw'!X96</f>
        <v>262.81677200000001</v>
      </c>
      <c r="V112" s="25">
        <f>'AEO 2023 Table 47 Raw'!Y96</f>
        <v>271.26284800000002</v>
      </c>
      <c r="W112" s="25">
        <f>'AEO 2023 Table 47 Raw'!Z96</f>
        <v>279.914154</v>
      </c>
      <c r="X112" s="25">
        <f>'AEO 2023 Table 47 Raw'!AA96</f>
        <v>288.77542099999999</v>
      </c>
      <c r="Y112" s="25">
        <f>'AEO 2023 Table 47 Raw'!AB96</f>
        <v>297.85025000000002</v>
      </c>
      <c r="Z112" s="25">
        <f>'AEO 2023 Table 47 Raw'!AC96</f>
        <v>307.14016700000002</v>
      </c>
      <c r="AA112" s="25">
        <f>'AEO 2023 Table 47 Raw'!AD96</f>
        <v>316.583099</v>
      </c>
      <c r="AB112" s="25">
        <f>'AEO 2023 Table 47 Raw'!AE96</f>
        <v>326.23324600000001</v>
      </c>
      <c r="AC112" s="25">
        <f>'AEO 2023 Table 47 Raw'!AF96</f>
        <v>336.11285400000003</v>
      </c>
      <c r="AD112" s="25">
        <f>'AEO 2023 Table 47 Raw'!AG96</f>
        <v>346.24740600000001</v>
      </c>
      <c r="AE112" s="25">
        <f>'AEO 2023 Table 47 Raw'!AH96</f>
        <v>356.65838600000001</v>
      </c>
      <c r="AF112" s="45">
        <f>'AEO 2023 Table 47 Raw'!AI96</f>
        <v>4.7E-2</v>
      </c>
    </row>
    <row r="113" spans="1:32" ht="12" customHeight="1">
      <c r="A113" s="8" t="s">
        <v>1175</v>
      </c>
      <c r="B113" s="24" t="s">
        <v>1145</v>
      </c>
      <c r="C113" s="25">
        <f>'AEO 2023 Table 47 Raw'!F97</f>
        <v>69.764510999999999</v>
      </c>
      <c r="D113" s="25">
        <f>'AEO 2023 Table 47 Raw'!G97</f>
        <v>84.004554999999996</v>
      </c>
      <c r="E113" s="25">
        <f>'AEO 2023 Table 47 Raw'!H97</f>
        <v>96.466919000000004</v>
      </c>
      <c r="F113" s="25">
        <f>'AEO 2023 Table 47 Raw'!I97</f>
        <v>103.140091</v>
      </c>
      <c r="G113" s="25">
        <f>'AEO 2023 Table 47 Raw'!J97</f>
        <v>109.625092</v>
      </c>
      <c r="H113" s="25">
        <f>'AEO 2023 Table 47 Raw'!K97</f>
        <v>114.665237</v>
      </c>
      <c r="I113" s="25">
        <f>'AEO 2023 Table 47 Raw'!L97</f>
        <v>119.181656</v>
      </c>
      <c r="J113" s="25">
        <f>'AEO 2023 Table 47 Raw'!M97</f>
        <v>123.406693</v>
      </c>
      <c r="K113" s="25">
        <f>'AEO 2023 Table 47 Raw'!N97</f>
        <v>127.766006</v>
      </c>
      <c r="L113" s="25">
        <f>'AEO 2023 Table 47 Raw'!O97</f>
        <v>132.25155599999999</v>
      </c>
      <c r="M113" s="25">
        <f>'AEO 2023 Table 47 Raw'!P97</f>
        <v>136.891357</v>
      </c>
      <c r="N113" s="25">
        <f>'AEO 2023 Table 47 Raw'!Q97</f>
        <v>141.66313199999999</v>
      </c>
      <c r="O113" s="25">
        <f>'AEO 2023 Table 47 Raw'!R97</f>
        <v>146.57012900000001</v>
      </c>
      <c r="P113" s="25">
        <f>'AEO 2023 Table 47 Raw'!S97</f>
        <v>151.61326600000001</v>
      </c>
      <c r="Q113" s="25">
        <f>'AEO 2023 Table 47 Raw'!T97</f>
        <v>156.778717</v>
      </c>
      <c r="R113" s="25">
        <f>'AEO 2023 Table 47 Raw'!U97</f>
        <v>162.08247399999999</v>
      </c>
      <c r="S113" s="25">
        <f>'AEO 2023 Table 47 Raw'!V97</f>
        <v>167.52858000000001</v>
      </c>
      <c r="T113" s="25">
        <f>'AEO 2023 Table 47 Raw'!W97</f>
        <v>173.11968999999999</v>
      </c>
      <c r="U113" s="25">
        <f>'AEO 2023 Table 47 Raw'!X97</f>
        <v>178.852982</v>
      </c>
      <c r="V113" s="25">
        <f>'AEO 2023 Table 47 Raw'!Y97</f>
        <v>184.691833</v>
      </c>
      <c r="W113" s="25">
        <f>'AEO 2023 Table 47 Raw'!Z97</f>
        <v>190.676163</v>
      </c>
      <c r="X113" s="25">
        <f>'AEO 2023 Table 47 Raw'!AA97</f>
        <v>196.80931100000001</v>
      </c>
      <c r="Y113" s="25">
        <f>'AEO 2023 Table 47 Raw'!AB97</f>
        <v>203.09402499999999</v>
      </c>
      <c r="Z113" s="25">
        <f>'AEO 2023 Table 47 Raw'!AC97</f>
        <v>209.53149400000001</v>
      </c>
      <c r="AA113" s="25">
        <f>'AEO 2023 Table 47 Raw'!AD97</f>
        <v>216.077438</v>
      </c>
      <c r="AB113" s="25">
        <f>'AEO 2023 Table 47 Raw'!AE97</f>
        <v>222.77117899999999</v>
      </c>
      <c r="AC113" s="25">
        <f>'AEO 2023 Table 47 Raw'!AF97</f>
        <v>229.627655</v>
      </c>
      <c r="AD113" s="25">
        <f>'AEO 2023 Table 47 Raw'!AG97</f>
        <v>236.664062</v>
      </c>
      <c r="AE113" s="25">
        <f>'AEO 2023 Table 47 Raw'!AH97</f>
        <v>243.894913</v>
      </c>
      <c r="AF113" s="45">
        <f>'AEO 2023 Table 47 Raw'!AI97</f>
        <v>4.5999999999999999E-2</v>
      </c>
    </row>
    <row r="114" spans="1:32" ht="15" customHeight="1">
      <c r="A114" s="8" t="s">
        <v>1176</v>
      </c>
      <c r="B114" s="24" t="s">
        <v>1139</v>
      </c>
      <c r="C114" s="25">
        <f>'AEO 2023 Table 47 Raw'!F98</f>
        <v>22.082386</v>
      </c>
      <c r="D114" s="25">
        <f>'AEO 2023 Table 47 Raw'!G98</f>
        <v>27.943691000000001</v>
      </c>
      <c r="E114" s="25">
        <f>'AEO 2023 Table 47 Raw'!H98</f>
        <v>32.981406999999997</v>
      </c>
      <c r="F114" s="25">
        <f>'AEO 2023 Table 47 Raw'!I98</f>
        <v>36.874682999999997</v>
      </c>
      <c r="G114" s="25">
        <f>'AEO 2023 Table 47 Raw'!J98</f>
        <v>40.216048999999998</v>
      </c>
      <c r="H114" s="25">
        <f>'AEO 2023 Table 47 Raw'!K98</f>
        <v>42.408810000000003</v>
      </c>
      <c r="I114" s="25">
        <f>'AEO 2023 Table 47 Raw'!L98</f>
        <v>44.160705999999998</v>
      </c>
      <c r="J114" s="25">
        <f>'AEO 2023 Table 47 Raw'!M98</f>
        <v>45.636051000000002</v>
      </c>
      <c r="K114" s="25">
        <f>'AEO 2023 Table 47 Raw'!N98</f>
        <v>47.151519999999998</v>
      </c>
      <c r="L114" s="25">
        <f>'AEO 2023 Table 47 Raw'!O98</f>
        <v>48.703654999999998</v>
      </c>
      <c r="M114" s="25">
        <f>'AEO 2023 Table 47 Raw'!P98</f>
        <v>50.301430000000003</v>
      </c>
      <c r="N114" s="25">
        <f>'AEO 2023 Table 47 Raw'!Q98</f>
        <v>51.938842999999999</v>
      </c>
      <c r="O114" s="25">
        <f>'AEO 2023 Table 47 Raw'!R98</f>
        <v>53.616570000000003</v>
      </c>
      <c r="P114" s="25">
        <f>'AEO 2023 Table 47 Raw'!S98</f>
        <v>55.334595</v>
      </c>
      <c r="Q114" s="25">
        <f>'AEO 2023 Table 47 Raw'!T98</f>
        <v>57.089325000000002</v>
      </c>
      <c r="R114" s="25">
        <f>'AEO 2023 Table 47 Raw'!U98</f>
        <v>58.884922000000003</v>
      </c>
      <c r="S114" s="25">
        <f>'AEO 2023 Table 47 Raw'!V98</f>
        <v>60.722434999999997</v>
      </c>
      <c r="T114" s="25">
        <f>'AEO 2023 Table 47 Raw'!W98</f>
        <v>62.602508999999998</v>
      </c>
      <c r="U114" s="25">
        <f>'AEO 2023 Table 47 Raw'!X98</f>
        <v>64.525108000000003</v>
      </c>
      <c r="V114" s="25">
        <f>'AEO 2023 Table 47 Raw'!Y98</f>
        <v>66.480514999999997</v>
      </c>
      <c r="W114" s="25">
        <f>'AEO 2023 Table 47 Raw'!Z98</f>
        <v>68.478851000000006</v>
      </c>
      <c r="X114" s="25">
        <f>'AEO 2023 Table 47 Raw'!AA98</f>
        <v>70.520927</v>
      </c>
      <c r="Y114" s="25">
        <f>'AEO 2023 Table 47 Raw'!AB98</f>
        <v>72.607429999999994</v>
      </c>
      <c r="Z114" s="25">
        <f>'AEO 2023 Table 47 Raw'!AC98</f>
        <v>74.738403000000005</v>
      </c>
      <c r="AA114" s="25">
        <f>'AEO 2023 Table 47 Raw'!AD98</f>
        <v>76.901359999999997</v>
      </c>
      <c r="AB114" s="25">
        <f>'AEO 2023 Table 47 Raw'!AE98</f>
        <v>79.106399999999994</v>
      </c>
      <c r="AC114" s="25">
        <f>'AEO 2023 Table 47 Raw'!AF98</f>
        <v>81.359183999999999</v>
      </c>
      <c r="AD114" s="25">
        <f>'AEO 2023 Table 47 Raw'!AG98</f>
        <v>83.666259999999994</v>
      </c>
      <c r="AE114" s="25">
        <f>'AEO 2023 Table 47 Raw'!AH98</f>
        <v>86.032966999999999</v>
      </c>
      <c r="AF114" s="45">
        <f>'AEO 2023 Table 47 Raw'!AI98</f>
        <v>0.05</v>
      </c>
    </row>
    <row r="115" spans="1:32" ht="15" customHeight="1">
      <c r="A115" s="8" t="s">
        <v>1177</v>
      </c>
      <c r="B115" s="24" t="s">
        <v>1141</v>
      </c>
      <c r="C115" s="25">
        <f>'AEO 2023 Table 47 Raw'!F99</f>
        <v>7.9943369999999998</v>
      </c>
      <c r="D115" s="25">
        <f>'AEO 2023 Table 47 Raw'!G99</f>
        <v>9.4389260000000004</v>
      </c>
      <c r="E115" s="25">
        <f>'AEO 2023 Table 47 Raw'!H99</f>
        <v>10.691757000000001</v>
      </c>
      <c r="F115" s="25">
        <f>'AEO 2023 Table 47 Raw'!I99</f>
        <v>11.247966999999999</v>
      </c>
      <c r="G115" s="25">
        <f>'AEO 2023 Table 47 Raw'!J99</f>
        <v>11.838803</v>
      </c>
      <c r="H115" s="25">
        <f>'AEO 2023 Table 47 Raw'!K99</f>
        <v>12.343989000000001</v>
      </c>
      <c r="I115" s="25">
        <f>'AEO 2023 Table 47 Raw'!L99</f>
        <v>12.820919</v>
      </c>
      <c r="J115" s="25">
        <f>'AEO 2023 Table 47 Raw'!M99</f>
        <v>13.285686999999999</v>
      </c>
      <c r="K115" s="25">
        <f>'AEO 2023 Table 47 Raw'!N99</f>
        <v>13.765993</v>
      </c>
      <c r="L115" s="25">
        <f>'AEO 2023 Table 47 Raw'!O99</f>
        <v>14.261029000000001</v>
      </c>
      <c r="M115" s="25">
        <f>'AEO 2023 Table 47 Raw'!P99</f>
        <v>14.773972000000001</v>
      </c>
      <c r="N115" s="25">
        <f>'AEO 2023 Table 47 Raw'!Q99</f>
        <v>15.302161999999999</v>
      </c>
      <c r="O115" s="25">
        <f>'AEO 2023 Table 47 Raw'!R99</f>
        <v>15.846017</v>
      </c>
      <c r="P115" s="25">
        <f>'AEO 2023 Table 47 Raw'!S99</f>
        <v>16.405667999999999</v>
      </c>
      <c r="Q115" s="25">
        <f>'AEO 2023 Table 47 Raw'!T99</f>
        <v>16.97946</v>
      </c>
      <c r="R115" s="25">
        <f>'AEO 2023 Table 47 Raw'!U99</f>
        <v>17.569309000000001</v>
      </c>
      <c r="S115" s="25">
        <f>'AEO 2023 Table 47 Raw'!V99</f>
        <v>18.175705000000001</v>
      </c>
      <c r="T115" s="25">
        <f>'AEO 2023 Table 47 Raw'!W99</f>
        <v>18.798973</v>
      </c>
      <c r="U115" s="25">
        <f>'AEO 2023 Table 47 Raw'!X99</f>
        <v>19.438686000000001</v>
      </c>
      <c r="V115" s="25">
        <f>'AEO 2023 Table 47 Raw'!Y99</f>
        <v>20.090475000000001</v>
      </c>
      <c r="W115" s="25">
        <f>'AEO 2023 Table 47 Raw'!Z99</f>
        <v>20.759160999999999</v>
      </c>
      <c r="X115" s="25">
        <f>'AEO 2023 Table 47 Raw'!AA99</f>
        <v>21.445156000000001</v>
      </c>
      <c r="Y115" s="25">
        <f>'AEO 2023 Table 47 Raw'!AB99</f>
        <v>22.148788</v>
      </c>
      <c r="Z115" s="25">
        <f>'AEO 2023 Table 47 Raw'!AC99</f>
        <v>22.870235000000001</v>
      </c>
      <c r="AA115" s="25">
        <f>'AEO 2023 Table 47 Raw'!AD99</f>
        <v>23.604284</v>
      </c>
      <c r="AB115" s="25">
        <f>'AEO 2023 Table 47 Raw'!AE99</f>
        <v>24.355677</v>
      </c>
      <c r="AC115" s="25">
        <f>'AEO 2023 Table 47 Raw'!AF99</f>
        <v>25.126003000000001</v>
      </c>
      <c r="AD115" s="25">
        <f>'AEO 2023 Table 47 Raw'!AG99</f>
        <v>25.917096999999998</v>
      </c>
      <c r="AE115" s="25">
        <f>'AEO 2023 Table 47 Raw'!AH99</f>
        <v>26.730518</v>
      </c>
      <c r="AF115" s="45">
        <f>'AEO 2023 Table 47 Raw'!AI99</f>
        <v>4.3999999999999997E-2</v>
      </c>
    </row>
    <row r="116" spans="1:32" ht="15" customHeight="1">
      <c r="A116" s="8" t="s">
        <v>1178</v>
      </c>
      <c r="B116" s="24" t="s">
        <v>1143</v>
      </c>
      <c r="C116" s="46">
        <f>'AEO 2023 Table 47 Raw'!F100</f>
        <v>877.59985400000005</v>
      </c>
      <c r="D116" s="46">
        <f>'AEO 2023 Table 47 Raw'!G100</f>
        <v>1119.4864500000001</v>
      </c>
      <c r="E116" s="46">
        <f>'AEO 2023 Table 47 Raw'!H100</f>
        <v>1274.9530030000001</v>
      </c>
      <c r="F116" s="46">
        <f>'AEO 2023 Table 47 Raw'!I100</f>
        <v>1333.865112</v>
      </c>
      <c r="G116" s="46">
        <f>'AEO 2023 Table 47 Raw'!J100</f>
        <v>1422.423706</v>
      </c>
      <c r="H116" s="46">
        <f>'AEO 2023 Table 47 Raw'!K100</f>
        <v>1452.9285890000001</v>
      </c>
      <c r="I116" s="46">
        <f>'AEO 2023 Table 47 Raw'!L100</f>
        <v>1483.7619629999999</v>
      </c>
      <c r="J116" s="46">
        <f>'AEO 2023 Table 47 Raw'!M100</f>
        <v>1515.0489500000001</v>
      </c>
      <c r="K116" s="46">
        <f>'AEO 2023 Table 47 Raw'!N100</f>
        <v>1546.865112</v>
      </c>
      <c r="L116" s="46">
        <f>'AEO 2023 Table 47 Raw'!O100</f>
        <v>1579.2467039999999</v>
      </c>
      <c r="M116" s="46">
        <f>'AEO 2023 Table 47 Raw'!P100</f>
        <v>1612.2222899999999</v>
      </c>
      <c r="N116" s="46">
        <f>'AEO 2023 Table 47 Raw'!Q100</f>
        <v>1645.8079829999999</v>
      </c>
      <c r="O116" s="46">
        <f>'AEO 2023 Table 47 Raw'!R100</f>
        <v>1679.958496</v>
      </c>
      <c r="P116" s="46">
        <f>'AEO 2023 Table 47 Raw'!S100</f>
        <v>1714.6062010000001</v>
      </c>
      <c r="Q116" s="46">
        <f>'AEO 2023 Table 47 Raw'!T100</f>
        <v>1749.828857</v>
      </c>
      <c r="R116" s="46">
        <f>'AEO 2023 Table 47 Raw'!U100</f>
        <v>1785.697144</v>
      </c>
      <c r="S116" s="46">
        <f>'AEO 2023 Table 47 Raw'!V100</f>
        <v>1822.179932</v>
      </c>
      <c r="T116" s="46">
        <f>'AEO 2023 Table 47 Raw'!W100</f>
        <v>1859.2739260000001</v>
      </c>
      <c r="U116" s="46">
        <f>'AEO 2023 Table 47 Raw'!X100</f>
        <v>1897.0032960000001</v>
      </c>
      <c r="V116" s="46">
        <f>'AEO 2023 Table 47 Raw'!Y100</f>
        <v>1935.334351</v>
      </c>
      <c r="W116" s="46">
        <f>'AEO 2023 Table 47 Raw'!Z100</f>
        <v>1974.259033</v>
      </c>
      <c r="X116" s="46">
        <f>'AEO 2023 Table 47 Raw'!AA100</f>
        <v>2013.7669679999999</v>
      </c>
      <c r="Y116" s="46">
        <f>'AEO 2023 Table 47 Raw'!AB100</f>
        <v>2053.8469239999999</v>
      </c>
      <c r="Z116" s="46">
        <f>'AEO 2023 Table 47 Raw'!AC100</f>
        <v>2094.4934079999998</v>
      </c>
      <c r="AA116" s="46">
        <f>'AEO 2023 Table 47 Raw'!AD100</f>
        <v>2135.6967770000001</v>
      </c>
      <c r="AB116" s="46">
        <f>'AEO 2023 Table 47 Raw'!AE100</f>
        <v>2177.4594729999999</v>
      </c>
      <c r="AC116" s="46">
        <f>'AEO 2023 Table 47 Raw'!AF100</f>
        <v>2219.830078</v>
      </c>
      <c r="AD116" s="46">
        <f>'AEO 2023 Table 47 Raw'!AG100</f>
        <v>2262.873047</v>
      </c>
      <c r="AE116" s="46">
        <f>'AEO 2023 Table 47 Raw'!AH100</f>
        <v>2306.6342770000001</v>
      </c>
      <c r="AF116" s="49">
        <f>'AEO 2023 Table 47 Raw'!AI100</f>
        <v>3.5000000000000003E-2</v>
      </c>
    </row>
    <row r="117" spans="1:32" ht="15" customHeight="1">
      <c r="A117" s="8" t="s">
        <v>1179</v>
      </c>
      <c r="B117" s="24" t="s">
        <v>1147</v>
      </c>
      <c r="C117" s="25">
        <f>'AEO 2023 Table 47 Raw'!F101</f>
        <v>457.99380500000001</v>
      </c>
      <c r="D117" s="25">
        <f>'AEO 2023 Table 47 Raw'!G101</f>
        <v>580.28509499999996</v>
      </c>
      <c r="E117" s="25">
        <f>'AEO 2023 Table 47 Raw'!H101</f>
        <v>654.986267</v>
      </c>
      <c r="F117" s="25">
        <f>'AEO 2023 Table 47 Raw'!I101</f>
        <v>680.76531999999997</v>
      </c>
      <c r="G117" s="25">
        <f>'AEO 2023 Table 47 Raw'!J101</f>
        <v>711.43078600000001</v>
      </c>
      <c r="H117" s="25">
        <f>'AEO 2023 Table 47 Raw'!K101</f>
        <v>727.30053699999996</v>
      </c>
      <c r="I117" s="25">
        <f>'AEO 2023 Table 47 Raw'!L101</f>
        <v>743.324524</v>
      </c>
      <c r="J117" s="25">
        <f>'AEO 2023 Table 47 Raw'!M101</f>
        <v>759.58312999999998</v>
      </c>
      <c r="K117" s="25">
        <f>'AEO 2023 Table 47 Raw'!N101</f>
        <v>776.12072799999999</v>
      </c>
      <c r="L117" s="25">
        <f>'AEO 2023 Table 47 Raw'!O101</f>
        <v>792.95568800000001</v>
      </c>
      <c r="M117" s="25">
        <f>'AEO 2023 Table 47 Raw'!P101</f>
        <v>810.10845900000004</v>
      </c>
      <c r="N117" s="25">
        <f>'AEO 2023 Table 47 Raw'!Q101</f>
        <v>827.59625200000005</v>
      </c>
      <c r="O117" s="25">
        <f>'AEO 2023 Table 47 Raw'!R101</f>
        <v>845.394409</v>
      </c>
      <c r="P117" s="25">
        <f>'AEO 2023 Table 47 Raw'!S101</f>
        <v>863.46362299999998</v>
      </c>
      <c r="Q117" s="25">
        <f>'AEO 2023 Table 47 Raw'!T101</f>
        <v>881.85449200000005</v>
      </c>
      <c r="R117" s="25">
        <f>'AEO 2023 Table 47 Raw'!U101</f>
        <v>900.60906999999997</v>
      </c>
      <c r="S117" s="25">
        <f>'AEO 2023 Table 47 Raw'!V101</f>
        <v>919.70696999999996</v>
      </c>
      <c r="T117" s="25">
        <f>'AEO 2023 Table 47 Raw'!W101</f>
        <v>939.14758300000005</v>
      </c>
      <c r="U117" s="25">
        <f>'AEO 2023 Table 47 Raw'!X101</f>
        <v>958.95074499999998</v>
      </c>
      <c r="V117" s="25">
        <f>'AEO 2023 Table 47 Raw'!Y101</f>
        <v>979.09222399999999</v>
      </c>
      <c r="W117" s="25">
        <f>'AEO 2023 Table 47 Raw'!Z101</f>
        <v>999.56774900000005</v>
      </c>
      <c r="X117" s="25">
        <f>'AEO 2023 Table 47 Raw'!AA101</f>
        <v>1020.372314</v>
      </c>
      <c r="Y117" s="25">
        <f>'AEO 2023 Table 47 Raw'!AB101</f>
        <v>1041.499268</v>
      </c>
      <c r="Z117" s="25">
        <f>'AEO 2023 Table 47 Raw'!AC101</f>
        <v>1062.9472659999999</v>
      </c>
      <c r="AA117" s="25">
        <f>'AEO 2023 Table 47 Raw'!AD101</f>
        <v>1084.717163</v>
      </c>
      <c r="AB117" s="25">
        <f>'AEO 2023 Table 47 Raw'!AE101</f>
        <v>1106.8122559999999</v>
      </c>
      <c r="AC117" s="25">
        <f>'AEO 2023 Table 47 Raw'!AF101</f>
        <v>1129.258789</v>
      </c>
      <c r="AD117" s="25">
        <f>'AEO 2023 Table 47 Raw'!AG101</f>
        <v>1152.091797</v>
      </c>
      <c r="AE117" s="25">
        <f>'AEO 2023 Table 47 Raw'!AH101</f>
        <v>1175.3342290000001</v>
      </c>
      <c r="AF117" s="45">
        <f>'AEO 2023 Table 47 Raw'!AI101</f>
        <v>3.4000000000000002E-2</v>
      </c>
    </row>
    <row r="118" spans="1:32" ht="15" customHeight="1">
      <c r="A118" s="8" t="s">
        <v>1180</v>
      </c>
      <c r="B118" s="24" t="s">
        <v>1139</v>
      </c>
      <c r="C118" s="25">
        <f>'AEO 2023 Table 47 Raw'!F102</f>
        <v>384.73519900000002</v>
      </c>
      <c r="D118" s="25">
        <f>'AEO 2023 Table 47 Raw'!G102</f>
        <v>494.32092299999999</v>
      </c>
      <c r="E118" s="25">
        <f>'AEO 2023 Table 47 Raw'!H102</f>
        <v>568.28112799999997</v>
      </c>
      <c r="F118" s="25">
        <f>'AEO 2023 Table 47 Raw'!I102</f>
        <v>599.45251499999995</v>
      </c>
      <c r="G118" s="25">
        <f>'AEO 2023 Table 47 Raw'!J102</f>
        <v>655.16479500000003</v>
      </c>
      <c r="H118" s="25">
        <f>'AEO 2023 Table 47 Raw'!K102</f>
        <v>668.54449499999998</v>
      </c>
      <c r="I118" s="25">
        <f>'AEO 2023 Table 47 Raw'!L102</f>
        <v>682.08648700000003</v>
      </c>
      <c r="J118" s="25">
        <f>'AEO 2023 Table 47 Raw'!M102</f>
        <v>695.82885699999997</v>
      </c>
      <c r="K118" s="25">
        <f>'AEO 2023 Table 47 Raw'!N102</f>
        <v>709.79925500000002</v>
      </c>
      <c r="L118" s="25">
        <f>'AEO 2023 Table 47 Raw'!O102</f>
        <v>724.01422100000002</v>
      </c>
      <c r="M118" s="25">
        <f>'AEO 2023 Table 47 Raw'!P102</f>
        <v>738.48004200000003</v>
      </c>
      <c r="N118" s="25">
        <f>'AEO 2023 Table 47 Raw'!Q102</f>
        <v>753.19427499999995</v>
      </c>
      <c r="O118" s="25">
        <f>'AEO 2023 Table 47 Raw'!R102</f>
        <v>768.13793899999996</v>
      </c>
      <c r="P118" s="25">
        <f>'AEO 2023 Table 47 Raw'!S102</f>
        <v>783.28631600000006</v>
      </c>
      <c r="Q118" s="25">
        <f>'AEO 2023 Table 47 Raw'!T102</f>
        <v>798.66192599999999</v>
      </c>
      <c r="R118" s="25">
        <f>'AEO 2023 Table 47 Raw'!U102</f>
        <v>814.29058799999996</v>
      </c>
      <c r="S118" s="25">
        <f>'AEO 2023 Table 47 Raw'!V102</f>
        <v>830.162598</v>
      </c>
      <c r="T118" s="25">
        <f>'AEO 2023 Table 47 Raw'!W102</f>
        <v>846.27569600000004</v>
      </c>
      <c r="U118" s="25">
        <f>'AEO 2023 Table 47 Raw'!X102</f>
        <v>862.63250700000003</v>
      </c>
      <c r="V118" s="25">
        <f>'AEO 2023 Table 47 Raw'!Y102</f>
        <v>879.22540300000003</v>
      </c>
      <c r="W118" s="25">
        <f>'AEO 2023 Table 47 Raw'!Z102</f>
        <v>896.05114700000001</v>
      </c>
      <c r="X118" s="25">
        <f>'AEO 2023 Table 47 Raw'!AA102</f>
        <v>913.104736</v>
      </c>
      <c r="Y118" s="25">
        <f>'AEO 2023 Table 47 Raw'!AB102</f>
        <v>930.38195800000005</v>
      </c>
      <c r="Z118" s="25">
        <f>'AEO 2023 Table 47 Raw'!AC102</f>
        <v>947.878601</v>
      </c>
      <c r="AA118" s="25">
        <f>'AEO 2023 Table 47 Raw'!AD102</f>
        <v>965.584473</v>
      </c>
      <c r="AB118" s="25">
        <f>'AEO 2023 Table 47 Raw'!AE102</f>
        <v>983.49823000000004</v>
      </c>
      <c r="AC118" s="25">
        <f>'AEO 2023 Table 47 Raw'!AF102</f>
        <v>1001.6401980000001</v>
      </c>
      <c r="AD118" s="25">
        <f>'AEO 2023 Table 47 Raw'!AG102</f>
        <v>1020.036865</v>
      </c>
      <c r="AE118" s="25">
        <f>'AEO 2023 Table 47 Raw'!AH102</f>
        <v>1038.7089840000001</v>
      </c>
      <c r="AF118" s="45">
        <f>'AEO 2023 Table 47 Raw'!AI102</f>
        <v>3.5999999999999997E-2</v>
      </c>
    </row>
    <row r="119" spans="1:32" ht="15" customHeight="1">
      <c r="A119" s="8" t="s">
        <v>1181</v>
      </c>
      <c r="B119" s="24" t="s">
        <v>1141</v>
      </c>
      <c r="C119" s="25">
        <f>'AEO 2023 Table 47 Raw'!F103</f>
        <v>34.870902999999998</v>
      </c>
      <c r="D119" s="25">
        <f>'AEO 2023 Table 47 Raw'!G103</f>
        <v>44.880547</v>
      </c>
      <c r="E119" s="25">
        <f>'AEO 2023 Table 47 Raw'!H103</f>
        <v>51.685589</v>
      </c>
      <c r="F119" s="25">
        <f>'AEO 2023 Table 47 Raw'!I103</f>
        <v>53.647475999999997</v>
      </c>
      <c r="G119" s="25">
        <f>'AEO 2023 Table 47 Raw'!J103</f>
        <v>55.828116999999999</v>
      </c>
      <c r="H119" s="25">
        <f>'AEO 2023 Table 47 Raw'!K103</f>
        <v>57.083621999999998</v>
      </c>
      <c r="I119" s="25">
        <f>'AEO 2023 Table 47 Raw'!L103</f>
        <v>58.351047999999999</v>
      </c>
      <c r="J119" s="25">
        <f>'AEO 2023 Table 47 Raw'!M103</f>
        <v>59.637023999999997</v>
      </c>
      <c r="K119" s="25">
        <f>'AEO 2023 Table 47 Raw'!N103</f>
        <v>60.945126000000002</v>
      </c>
      <c r="L119" s="25">
        <f>'AEO 2023 Table 47 Raw'!O103</f>
        <v>62.276809999999998</v>
      </c>
      <c r="M119" s="25">
        <f>'AEO 2023 Table 47 Raw'!P103</f>
        <v>63.633769999999998</v>
      </c>
      <c r="N119" s="25">
        <f>'AEO 2023 Table 47 Raw'!Q103</f>
        <v>65.017516999999998</v>
      </c>
      <c r="O119" s="25">
        <f>'AEO 2023 Table 47 Raw'!R103</f>
        <v>66.426085999999998</v>
      </c>
      <c r="P119" s="25">
        <f>'AEO 2023 Table 47 Raw'!S103</f>
        <v>67.856292999999994</v>
      </c>
      <c r="Q119" s="25">
        <f>'AEO 2023 Table 47 Raw'!T103</f>
        <v>69.312302000000003</v>
      </c>
      <c r="R119" s="25">
        <f>'AEO 2023 Table 47 Raw'!U103</f>
        <v>70.797531000000006</v>
      </c>
      <c r="S119" s="25">
        <f>'AEO 2023 Table 47 Raw'!V103</f>
        <v>72.310294999999996</v>
      </c>
      <c r="T119" s="25">
        <f>'AEO 2023 Table 47 Raw'!W103</f>
        <v>73.850562999999994</v>
      </c>
      <c r="U119" s="25">
        <f>'AEO 2023 Table 47 Raw'!X103</f>
        <v>75.420029</v>
      </c>
      <c r="V119" s="25">
        <f>'AEO 2023 Table 47 Raw'!Y103</f>
        <v>77.016670000000005</v>
      </c>
      <c r="W119" s="25">
        <f>'AEO 2023 Table 47 Raw'!Z103</f>
        <v>78.640129000000002</v>
      </c>
      <c r="X119" s="25">
        <f>'AEO 2023 Table 47 Raw'!AA103</f>
        <v>80.290030999999999</v>
      </c>
      <c r="Y119" s="25">
        <f>'AEO 2023 Table 47 Raw'!AB103</f>
        <v>81.965835999999996</v>
      </c>
      <c r="Z119" s="25">
        <f>'AEO 2023 Table 47 Raw'!AC103</f>
        <v>83.667450000000002</v>
      </c>
      <c r="AA119" s="25">
        <f>'AEO 2023 Table 47 Raw'!AD103</f>
        <v>85.395065000000002</v>
      </c>
      <c r="AB119" s="25">
        <f>'AEO 2023 Table 47 Raw'!AE103</f>
        <v>87.148910999999998</v>
      </c>
      <c r="AC119" s="25">
        <f>'AEO 2023 Table 47 Raw'!AF103</f>
        <v>88.931160000000006</v>
      </c>
      <c r="AD119" s="25">
        <f>'AEO 2023 Table 47 Raw'!AG103</f>
        <v>90.744545000000002</v>
      </c>
      <c r="AE119" s="25">
        <f>'AEO 2023 Table 47 Raw'!AH103</f>
        <v>92.590896999999998</v>
      </c>
      <c r="AF119" s="45">
        <f>'AEO 2023 Table 47 Raw'!AI103</f>
        <v>3.5000000000000003E-2</v>
      </c>
    </row>
    <row r="120" spans="1:32" ht="15" customHeight="1">
      <c r="A120" s="8" t="s">
        <v>1182</v>
      </c>
      <c r="B120" s="24" t="s">
        <v>1143</v>
      </c>
      <c r="C120" s="25">
        <f>'AEO 2023 Table 47 Raw'!F104</f>
        <v>101.69902</v>
      </c>
      <c r="D120" s="25">
        <f>'AEO 2023 Table 47 Raw'!G104</f>
        <v>148.23710600000001</v>
      </c>
      <c r="E120" s="25">
        <f>'AEO 2023 Table 47 Raw'!H104</f>
        <v>171.55920399999999</v>
      </c>
      <c r="F120" s="25">
        <f>'AEO 2023 Table 47 Raw'!I104</f>
        <v>184.58833300000001</v>
      </c>
      <c r="G120" s="25">
        <f>'AEO 2023 Table 47 Raw'!J104</f>
        <v>200.47425799999999</v>
      </c>
      <c r="H120" s="25">
        <f>'AEO 2023 Table 47 Raw'!K104</f>
        <v>210.807739</v>
      </c>
      <c r="I120" s="25">
        <f>'AEO 2023 Table 47 Raw'!L104</f>
        <v>220.13314800000001</v>
      </c>
      <c r="J120" s="25">
        <f>'AEO 2023 Table 47 Raw'!M104</f>
        <v>221.292801</v>
      </c>
      <c r="K120" s="25">
        <f>'AEO 2023 Table 47 Raw'!N104</f>
        <v>222.20796200000001</v>
      </c>
      <c r="L120" s="25">
        <f>'AEO 2023 Table 47 Raw'!O104</f>
        <v>222.935303</v>
      </c>
      <c r="M120" s="25">
        <f>'AEO 2023 Table 47 Raw'!P104</f>
        <v>223.57605000000001</v>
      </c>
      <c r="N120" s="25">
        <f>'AEO 2023 Table 47 Raw'!Q104</f>
        <v>224.21723900000001</v>
      </c>
      <c r="O120" s="25">
        <f>'AEO 2023 Table 47 Raw'!R104</f>
        <v>224.86488299999999</v>
      </c>
      <c r="P120" s="25">
        <f>'AEO 2023 Table 47 Raw'!S104</f>
        <v>225.51828</v>
      </c>
      <c r="Q120" s="25">
        <f>'AEO 2023 Table 47 Raw'!T104</f>
        <v>226.176514</v>
      </c>
      <c r="R120" s="25">
        <f>'AEO 2023 Table 47 Raw'!U104</f>
        <v>226.83900499999999</v>
      </c>
      <c r="S120" s="25">
        <f>'AEO 2023 Table 47 Raw'!V104</f>
        <v>227.50564600000001</v>
      </c>
      <c r="T120" s="25">
        <f>'AEO 2023 Table 47 Raw'!W104</f>
        <v>228.174622</v>
      </c>
      <c r="U120" s="25">
        <f>'AEO 2023 Table 47 Raw'!X104</f>
        <v>228.840012</v>
      </c>
      <c r="V120" s="25">
        <f>'AEO 2023 Table 47 Raw'!Y104</f>
        <v>229.505966</v>
      </c>
      <c r="W120" s="25">
        <f>'AEO 2023 Table 47 Raw'!Z104</f>
        <v>230.17013499999999</v>
      </c>
      <c r="X120" s="25">
        <f>'AEO 2023 Table 47 Raw'!AA104</f>
        <v>230.83374000000001</v>
      </c>
      <c r="Y120" s="25">
        <f>'AEO 2023 Table 47 Raw'!AB104</f>
        <v>231.507385</v>
      </c>
      <c r="Z120" s="25">
        <f>'AEO 2023 Table 47 Raw'!AC104</f>
        <v>232.219131</v>
      </c>
      <c r="AA120" s="25">
        <f>'AEO 2023 Table 47 Raw'!AD104</f>
        <v>232.98898299999999</v>
      </c>
      <c r="AB120" s="25">
        <f>'AEO 2023 Table 47 Raw'!AE104</f>
        <v>233.82221999999999</v>
      </c>
      <c r="AC120" s="25">
        <f>'AEO 2023 Table 47 Raw'!AF104</f>
        <v>234.71961999999999</v>
      </c>
      <c r="AD120" s="25">
        <f>'AEO 2023 Table 47 Raw'!AG104</f>
        <v>235.681839</v>
      </c>
      <c r="AE120" s="25">
        <f>'AEO 2023 Table 47 Raw'!AH104</f>
        <v>236.708923</v>
      </c>
      <c r="AF120" s="45">
        <f>'AEO 2023 Table 47 Raw'!AI104</f>
        <v>3.1E-2</v>
      </c>
    </row>
    <row r="121" spans="1:32" ht="15" customHeight="1">
      <c r="A121" s="8" t="s">
        <v>1183</v>
      </c>
      <c r="B121" s="24" t="s">
        <v>1149</v>
      </c>
      <c r="C121" s="25">
        <f>'AEO 2023 Table 47 Raw'!F105</f>
        <v>50.248626999999999</v>
      </c>
      <c r="D121" s="25">
        <f>'AEO 2023 Table 47 Raw'!G105</f>
        <v>73.327492000000007</v>
      </c>
      <c r="E121" s="25">
        <f>'AEO 2023 Table 47 Raw'!H105</f>
        <v>80.386336999999997</v>
      </c>
      <c r="F121" s="25">
        <f>'AEO 2023 Table 47 Raw'!I105</f>
        <v>83.712601000000006</v>
      </c>
      <c r="G121" s="25">
        <f>'AEO 2023 Table 47 Raw'!J105</f>
        <v>86.558563000000007</v>
      </c>
      <c r="H121" s="25">
        <f>'AEO 2023 Table 47 Raw'!K105</f>
        <v>88.524124</v>
      </c>
      <c r="I121" s="25">
        <f>'AEO 2023 Table 47 Raw'!L105</f>
        <v>90.305572999999995</v>
      </c>
      <c r="J121" s="25">
        <f>'AEO 2023 Table 47 Raw'!M105</f>
        <v>90.819534000000004</v>
      </c>
      <c r="K121" s="25">
        <f>'AEO 2023 Table 47 Raw'!N105</f>
        <v>91.274376000000004</v>
      </c>
      <c r="L121" s="25">
        <f>'AEO 2023 Table 47 Raw'!O105</f>
        <v>91.683593999999999</v>
      </c>
      <c r="M121" s="25">
        <f>'AEO 2023 Table 47 Raw'!P105</f>
        <v>92.070815999999994</v>
      </c>
      <c r="N121" s="25">
        <f>'AEO 2023 Table 47 Raw'!Q105</f>
        <v>92.456360000000004</v>
      </c>
      <c r="O121" s="25">
        <f>'AEO 2023 Table 47 Raw'!R105</f>
        <v>92.842277999999993</v>
      </c>
      <c r="P121" s="25">
        <f>'AEO 2023 Table 47 Raw'!S105</f>
        <v>93.228309999999993</v>
      </c>
      <c r="Q121" s="25">
        <f>'AEO 2023 Table 47 Raw'!T105</f>
        <v>93.614204000000001</v>
      </c>
      <c r="R121" s="25">
        <f>'AEO 2023 Table 47 Raw'!U105</f>
        <v>94.000174999999999</v>
      </c>
      <c r="S121" s="25">
        <f>'AEO 2023 Table 47 Raw'!V105</f>
        <v>94.386238000000006</v>
      </c>
      <c r="T121" s="25">
        <f>'AEO 2023 Table 47 Raw'!W105</f>
        <v>94.772171</v>
      </c>
      <c r="U121" s="25">
        <f>'AEO 2023 Table 47 Raw'!X105</f>
        <v>95.154160000000005</v>
      </c>
      <c r="V121" s="25">
        <f>'AEO 2023 Table 47 Raw'!Y105</f>
        <v>95.535126000000005</v>
      </c>
      <c r="W121" s="25">
        <f>'AEO 2023 Table 47 Raw'!Z105</f>
        <v>95.914664999999999</v>
      </c>
      <c r="X121" s="25">
        <f>'AEO 2023 Table 47 Raw'!AA105</f>
        <v>96.293319999999994</v>
      </c>
      <c r="Y121" s="25">
        <f>'AEO 2023 Table 47 Raw'!AB105</f>
        <v>96.674294000000003</v>
      </c>
      <c r="Z121" s="25">
        <f>'AEO 2023 Table 47 Raw'!AC105</f>
        <v>97.063903999999994</v>
      </c>
      <c r="AA121" s="25">
        <f>'AEO 2023 Table 47 Raw'!AD105</f>
        <v>97.467574999999997</v>
      </c>
      <c r="AB121" s="25">
        <f>'AEO 2023 Table 47 Raw'!AE105</f>
        <v>97.886573999999996</v>
      </c>
      <c r="AC121" s="25">
        <f>'AEO 2023 Table 47 Raw'!AF105</f>
        <v>98.320922999999993</v>
      </c>
      <c r="AD121" s="25">
        <f>'AEO 2023 Table 47 Raw'!AG105</f>
        <v>98.770683000000005</v>
      </c>
      <c r="AE121" s="25">
        <f>'AEO 2023 Table 47 Raw'!AH105</f>
        <v>99.235695000000007</v>
      </c>
      <c r="AF121" s="45">
        <f>'AEO 2023 Table 47 Raw'!AI105</f>
        <v>2.5000000000000001E-2</v>
      </c>
    </row>
    <row r="122" spans="1:32" ht="15" customHeight="1">
      <c r="A122" s="8" t="s">
        <v>1184</v>
      </c>
      <c r="B122" s="24" t="s">
        <v>1139</v>
      </c>
      <c r="C122" s="25">
        <f>'AEO 2023 Table 47 Raw'!F106</f>
        <v>45.078837999999998</v>
      </c>
      <c r="D122" s="25">
        <f>'AEO 2023 Table 47 Raw'!G106</f>
        <v>65.604156000000003</v>
      </c>
      <c r="E122" s="25">
        <f>'AEO 2023 Table 47 Raw'!H106</f>
        <v>81.211539999999999</v>
      </c>
      <c r="F122" s="25">
        <f>'AEO 2023 Table 47 Raw'!I106</f>
        <v>90.667961000000005</v>
      </c>
      <c r="G122" s="25">
        <f>'AEO 2023 Table 47 Raw'!J106</f>
        <v>103.62951700000001</v>
      </c>
      <c r="H122" s="25">
        <f>'AEO 2023 Table 47 Raw'!K106</f>
        <v>111.925438</v>
      </c>
      <c r="I122" s="25">
        <f>'AEO 2023 Table 47 Raw'!L106</f>
        <v>119.40303</v>
      </c>
      <c r="J122" s="25">
        <f>'AEO 2023 Table 47 Raw'!M106</f>
        <v>119.986786</v>
      </c>
      <c r="K122" s="25">
        <f>'AEO 2023 Table 47 Raw'!N106</f>
        <v>120.389191</v>
      </c>
      <c r="L122" s="25">
        <f>'AEO 2023 Table 47 Raw'!O106</f>
        <v>120.652519</v>
      </c>
      <c r="M122" s="25">
        <f>'AEO 2023 Table 47 Raw'!P106</f>
        <v>120.852875</v>
      </c>
      <c r="N122" s="25">
        <f>'AEO 2023 Table 47 Raw'!Q106</f>
        <v>121.055656</v>
      </c>
      <c r="O122" s="25">
        <f>'AEO 2023 Table 47 Raw'!R106</f>
        <v>121.264656</v>
      </c>
      <c r="P122" s="25">
        <f>'AEO 2023 Table 47 Raw'!S106</f>
        <v>121.479401</v>
      </c>
      <c r="Q122" s="25">
        <f>'AEO 2023 Table 47 Raw'!T106</f>
        <v>121.69931</v>
      </c>
      <c r="R122" s="25">
        <f>'AEO 2023 Table 47 Raw'!U106</f>
        <v>121.9235</v>
      </c>
      <c r="S122" s="25">
        <f>'AEO 2023 Table 47 Raw'!V106</f>
        <v>122.151825</v>
      </c>
      <c r="T122" s="25">
        <f>'AEO 2023 Table 47 Raw'!W106</f>
        <v>122.382729</v>
      </c>
      <c r="U122" s="25">
        <f>'AEO 2023 Table 47 Raw'!X106</f>
        <v>122.61462400000001</v>
      </c>
      <c r="V122" s="25">
        <f>'AEO 2023 Table 47 Raw'!Y106</f>
        <v>122.848282</v>
      </c>
      <c r="W122" s="25">
        <f>'AEO 2023 Table 47 Raw'!Z106</f>
        <v>123.08181</v>
      </c>
      <c r="X122" s="25">
        <f>'AEO 2023 Table 47 Raw'!AA106</f>
        <v>123.315765</v>
      </c>
      <c r="Y122" s="25">
        <f>'AEO 2023 Table 47 Raw'!AB106</f>
        <v>123.557365</v>
      </c>
      <c r="Z122" s="25">
        <f>'AEO 2023 Table 47 Raw'!AC106</f>
        <v>123.82785</v>
      </c>
      <c r="AA122" s="25">
        <f>'AEO 2023 Table 47 Raw'!AD106</f>
        <v>124.141457</v>
      </c>
      <c r="AB122" s="25">
        <f>'AEO 2023 Table 47 Raw'!AE106</f>
        <v>124.50206799999999</v>
      </c>
      <c r="AC122" s="25">
        <f>'AEO 2023 Table 47 Raw'!AF106</f>
        <v>124.910492</v>
      </c>
      <c r="AD122" s="25">
        <f>'AEO 2023 Table 47 Raw'!AG106</f>
        <v>125.36726400000001</v>
      </c>
      <c r="AE122" s="25">
        <f>'AEO 2023 Table 47 Raw'!AH106</f>
        <v>125.872688</v>
      </c>
      <c r="AF122" s="45">
        <f>'AEO 2023 Table 47 Raw'!AI106</f>
        <v>3.6999999999999998E-2</v>
      </c>
    </row>
    <row r="123" spans="1:32" ht="15" customHeight="1">
      <c r="A123" s="8" t="s">
        <v>1185</v>
      </c>
      <c r="B123" s="24" t="s">
        <v>1141</v>
      </c>
      <c r="C123" s="25">
        <f>'AEO 2023 Table 47 Raw'!F107</f>
        <v>6.3715529999999996</v>
      </c>
      <c r="D123" s="25">
        <f>'AEO 2023 Table 47 Raw'!G107</f>
        <v>9.3054469999999991</v>
      </c>
      <c r="E123" s="25">
        <f>'AEO 2023 Table 47 Raw'!H107</f>
        <v>9.9613259999999997</v>
      </c>
      <c r="F123" s="25">
        <f>'AEO 2023 Table 47 Raw'!I107</f>
        <v>10.207762000000001</v>
      </c>
      <c r="G123" s="25">
        <f>'AEO 2023 Table 47 Raw'!J107</f>
        <v>10.286180999999999</v>
      </c>
      <c r="H123" s="25">
        <f>'AEO 2023 Table 47 Raw'!K107</f>
        <v>10.358179</v>
      </c>
      <c r="I123" s="25">
        <f>'AEO 2023 Table 47 Raw'!L107</f>
        <v>10.424552</v>
      </c>
      <c r="J123" s="25">
        <f>'AEO 2023 Table 47 Raw'!M107</f>
        <v>10.486485999999999</v>
      </c>
      <c r="K123" s="25">
        <f>'AEO 2023 Table 47 Raw'!N107</f>
        <v>10.544403000000001</v>
      </c>
      <c r="L123" s="25">
        <f>'AEO 2023 Table 47 Raw'!O107</f>
        <v>10.599194000000001</v>
      </c>
      <c r="M123" s="25">
        <f>'AEO 2023 Table 47 Raw'!P107</f>
        <v>10.652366000000001</v>
      </c>
      <c r="N123" s="25">
        <f>'AEO 2023 Table 47 Raw'!Q107</f>
        <v>10.705219</v>
      </c>
      <c r="O123" s="25">
        <f>'AEO 2023 Table 47 Raw'!R107</f>
        <v>10.757960000000001</v>
      </c>
      <c r="P123" s="25">
        <f>'AEO 2023 Table 47 Raw'!S107</f>
        <v>10.810561</v>
      </c>
      <c r="Q123" s="25">
        <f>'AEO 2023 Table 47 Raw'!T107</f>
        <v>10.863001000000001</v>
      </c>
      <c r="R123" s="25">
        <f>'AEO 2023 Table 47 Raw'!U107</f>
        <v>10.915336</v>
      </c>
      <c r="S123" s="25">
        <f>'AEO 2023 Table 47 Raw'!V107</f>
        <v>10.967572000000001</v>
      </c>
      <c r="T123" s="25">
        <f>'AEO 2023 Table 47 Raw'!W107</f>
        <v>11.019721000000001</v>
      </c>
      <c r="U123" s="25">
        <f>'AEO 2023 Table 47 Raw'!X107</f>
        <v>11.071241000000001</v>
      </c>
      <c r="V123" s="25">
        <f>'AEO 2023 Table 47 Raw'!Y107</f>
        <v>11.122562</v>
      </c>
      <c r="W123" s="25">
        <f>'AEO 2023 Table 47 Raw'!Z107</f>
        <v>11.17367</v>
      </c>
      <c r="X123" s="25">
        <f>'AEO 2023 Table 47 Raw'!AA107</f>
        <v>11.224634</v>
      </c>
      <c r="Y123" s="25">
        <f>'AEO 2023 Table 47 Raw'!AB107</f>
        <v>11.275739</v>
      </c>
      <c r="Z123" s="25">
        <f>'AEO 2023 Table 47 Raw'!AC107</f>
        <v>11.327367000000001</v>
      </c>
      <c r="AA123" s="25">
        <f>'AEO 2023 Table 47 Raw'!AD107</f>
        <v>11.379951</v>
      </c>
      <c r="AB123" s="25">
        <f>'AEO 2023 Table 47 Raw'!AE107</f>
        <v>11.433577</v>
      </c>
      <c r="AC123" s="25">
        <f>'AEO 2023 Table 47 Raw'!AF107</f>
        <v>11.488227</v>
      </c>
      <c r="AD123" s="25">
        <f>'AEO 2023 Table 47 Raw'!AG107</f>
        <v>11.543894</v>
      </c>
      <c r="AE123" s="25">
        <f>'AEO 2023 Table 47 Raw'!AH107</f>
        <v>11.600548</v>
      </c>
      <c r="AF123" s="45">
        <f>'AEO 2023 Table 47 Raw'!AI107</f>
        <v>2.1999999999999999E-2</v>
      </c>
    </row>
    <row r="124" spans="1:32" ht="15" customHeight="1">
      <c r="A124" s="8" t="s">
        <v>1186</v>
      </c>
      <c r="B124" s="24" t="s">
        <v>1143</v>
      </c>
      <c r="C124" s="25">
        <f>'AEO 2023 Table 47 Raw'!F108</f>
        <v>83.549149</v>
      </c>
      <c r="D124" s="25">
        <f>'AEO 2023 Table 47 Raw'!G108</f>
        <v>121.20388</v>
      </c>
      <c r="E124" s="25">
        <f>'AEO 2023 Table 47 Raw'!H108</f>
        <v>149.299881</v>
      </c>
      <c r="F124" s="25">
        <f>'AEO 2023 Table 47 Raw'!I108</f>
        <v>168.68980400000001</v>
      </c>
      <c r="G124" s="25">
        <f>'AEO 2023 Table 47 Raw'!J108</f>
        <v>185.26075700000001</v>
      </c>
      <c r="H124" s="25">
        <f>'AEO 2023 Table 47 Raw'!K108</f>
        <v>196.63462799999999</v>
      </c>
      <c r="I124" s="25">
        <f>'AEO 2023 Table 47 Raw'!L108</f>
        <v>207.11045799999999</v>
      </c>
      <c r="J124" s="25">
        <f>'AEO 2023 Table 47 Raw'!M108</f>
        <v>213.33717300000001</v>
      </c>
      <c r="K124" s="25">
        <f>'AEO 2023 Table 47 Raw'!N108</f>
        <v>219.69072</v>
      </c>
      <c r="L124" s="25">
        <f>'AEO 2023 Table 47 Raw'!O108</f>
        <v>226.14747600000001</v>
      </c>
      <c r="M124" s="25">
        <f>'AEO 2023 Table 47 Raw'!P108</f>
        <v>232.66215500000001</v>
      </c>
      <c r="N124" s="25">
        <f>'AEO 2023 Table 47 Raw'!Q108</f>
        <v>239.25929300000001</v>
      </c>
      <c r="O124" s="25">
        <f>'AEO 2023 Table 47 Raw'!R108</f>
        <v>245.94813500000001</v>
      </c>
      <c r="P124" s="25">
        <f>'AEO 2023 Table 47 Raw'!S108</f>
        <v>252.61059599999999</v>
      </c>
      <c r="Q124" s="25">
        <f>'AEO 2023 Table 47 Raw'!T108</f>
        <v>259.33639499999998</v>
      </c>
      <c r="R124" s="25">
        <f>'AEO 2023 Table 47 Raw'!U108</f>
        <v>266.22772200000003</v>
      </c>
      <c r="S124" s="25">
        <f>'AEO 2023 Table 47 Raw'!V108</f>
        <v>273.25830100000002</v>
      </c>
      <c r="T124" s="25">
        <f>'AEO 2023 Table 47 Raw'!W108</f>
        <v>280.35229500000003</v>
      </c>
      <c r="U124" s="25">
        <f>'AEO 2023 Table 47 Raw'!X108</f>
        <v>287.51351899999997</v>
      </c>
      <c r="V124" s="25">
        <f>'AEO 2023 Table 47 Raw'!Y108</f>
        <v>294.79525799999999</v>
      </c>
      <c r="W124" s="25">
        <f>'AEO 2023 Table 47 Raw'!Z108</f>
        <v>302.209137</v>
      </c>
      <c r="X124" s="25">
        <f>'AEO 2023 Table 47 Raw'!AA108</f>
        <v>309.75473</v>
      </c>
      <c r="Y124" s="25">
        <f>'AEO 2023 Table 47 Raw'!AB108</f>
        <v>317.43218999999999</v>
      </c>
      <c r="Z124" s="25">
        <f>'AEO 2023 Table 47 Raw'!AC108</f>
        <v>325.23773199999999</v>
      </c>
      <c r="AA124" s="25">
        <f>'AEO 2023 Table 47 Raw'!AD108</f>
        <v>333.16507000000001</v>
      </c>
      <c r="AB124" s="25">
        <f>'AEO 2023 Table 47 Raw'!AE108</f>
        <v>341.21582000000001</v>
      </c>
      <c r="AC124" s="25">
        <f>'AEO 2023 Table 47 Raw'!AF108</f>
        <v>349.41198700000001</v>
      </c>
      <c r="AD124" s="25">
        <f>'AEO 2023 Table 47 Raw'!AG108</f>
        <v>357.75805700000001</v>
      </c>
      <c r="AE124" s="25">
        <f>'AEO 2023 Table 47 Raw'!AH108</f>
        <v>366.25451700000002</v>
      </c>
      <c r="AF124" s="45">
        <f>'AEO 2023 Table 47 Raw'!AI108</f>
        <v>5.3999999999999999E-2</v>
      </c>
    </row>
    <row r="125" spans="1:32" ht="15" customHeight="1">
      <c r="A125" s="8" t="s">
        <v>1187</v>
      </c>
      <c r="B125" s="24" t="s">
        <v>1151</v>
      </c>
      <c r="C125" s="25">
        <f>'AEO 2023 Table 47 Raw'!F109</f>
        <v>36.610782999999998</v>
      </c>
      <c r="D125" s="25">
        <f>'AEO 2023 Table 47 Raw'!G109</f>
        <v>49.266624</v>
      </c>
      <c r="E125" s="25">
        <f>'AEO 2023 Table 47 Raw'!H109</f>
        <v>55.787475999999998</v>
      </c>
      <c r="F125" s="25">
        <f>'AEO 2023 Table 47 Raw'!I109</f>
        <v>59.812798000000001</v>
      </c>
      <c r="G125" s="25">
        <f>'AEO 2023 Table 47 Raw'!J109</f>
        <v>62.062618000000001</v>
      </c>
      <c r="H125" s="25">
        <f>'AEO 2023 Table 47 Raw'!K109</f>
        <v>64.106048999999999</v>
      </c>
      <c r="I125" s="25">
        <f>'AEO 2023 Table 47 Raw'!L109</f>
        <v>66.122321999999997</v>
      </c>
      <c r="J125" s="25">
        <f>'AEO 2023 Table 47 Raw'!M109</f>
        <v>67.978454999999997</v>
      </c>
      <c r="K125" s="25">
        <f>'AEO 2023 Table 47 Raw'!N109</f>
        <v>69.866577000000007</v>
      </c>
      <c r="L125" s="25">
        <f>'AEO 2023 Table 47 Raw'!O109</f>
        <v>71.771736000000004</v>
      </c>
      <c r="M125" s="25">
        <f>'AEO 2023 Table 47 Raw'!P109</f>
        <v>73.667175</v>
      </c>
      <c r="N125" s="25">
        <f>'AEO 2023 Table 47 Raw'!Q109</f>
        <v>75.565291999999999</v>
      </c>
      <c r="O125" s="25">
        <f>'AEO 2023 Table 47 Raw'!R109</f>
        <v>77.469703999999993</v>
      </c>
      <c r="P125" s="25">
        <f>'AEO 2023 Table 47 Raw'!S109</f>
        <v>79.310828999999998</v>
      </c>
      <c r="Q125" s="25">
        <f>'AEO 2023 Table 47 Raw'!T109</f>
        <v>81.138930999999999</v>
      </c>
      <c r="R125" s="25">
        <f>'AEO 2023 Table 47 Raw'!U109</f>
        <v>83.011398</v>
      </c>
      <c r="S125" s="25">
        <f>'AEO 2023 Table 47 Raw'!V109</f>
        <v>84.911300999999995</v>
      </c>
      <c r="T125" s="25">
        <f>'AEO 2023 Table 47 Raw'!W109</f>
        <v>86.794128000000001</v>
      </c>
      <c r="U125" s="25">
        <f>'AEO 2023 Table 47 Raw'!X109</f>
        <v>88.660561000000001</v>
      </c>
      <c r="V125" s="25">
        <f>'AEO 2023 Table 47 Raw'!Y109</f>
        <v>90.540947000000003</v>
      </c>
      <c r="W125" s="25">
        <f>'AEO 2023 Table 47 Raw'!Z109</f>
        <v>92.441147000000001</v>
      </c>
      <c r="X125" s="25">
        <f>'AEO 2023 Table 47 Raw'!AA109</f>
        <v>94.360625999999996</v>
      </c>
      <c r="Y125" s="25">
        <f>'AEO 2023 Table 47 Raw'!AB109</f>
        <v>96.298569000000001</v>
      </c>
      <c r="Z125" s="25">
        <f>'AEO 2023 Table 47 Raw'!AC109</f>
        <v>98.252655000000004</v>
      </c>
      <c r="AA125" s="25">
        <f>'AEO 2023 Table 47 Raw'!AD109</f>
        <v>100.218834</v>
      </c>
      <c r="AB125" s="25">
        <f>'AEO 2023 Table 47 Raw'!AE109</f>
        <v>102.197517</v>
      </c>
      <c r="AC125" s="25">
        <f>'AEO 2023 Table 47 Raw'!AF109</f>
        <v>104.200531</v>
      </c>
      <c r="AD125" s="25">
        <f>'AEO 2023 Table 47 Raw'!AG109</f>
        <v>106.229347</v>
      </c>
      <c r="AE125" s="25">
        <f>'AEO 2023 Table 47 Raw'!AH109</f>
        <v>108.28325700000001</v>
      </c>
      <c r="AF125" s="45">
        <f>'AEO 2023 Table 47 Raw'!AI109</f>
        <v>3.9E-2</v>
      </c>
    </row>
    <row r="126" spans="1:32" ht="15" customHeight="1">
      <c r="A126" s="8" t="s">
        <v>1188</v>
      </c>
      <c r="B126" s="24" t="s">
        <v>1139</v>
      </c>
      <c r="C126" s="25">
        <f>'AEO 2023 Table 47 Raw'!F110</f>
        <v>42.035438999999997</v>
      </c>
      <c r="D126" s="25">
        <f>'AEO 2023 Table 47 Raw'!G110</f>
        <v>65.305633999999998</v>
      </c>
      <c r="E126" s="25">
        <f>'AEO 2023 Table 47 Raw'!H110</f>
        <v>85.952704999999995</v>
      </c>
      <c r="F126" s="25">
        <f>'AEO 2023 Table 47 Raw'!I110</f>
        <v>100.826874</v>
      </c>
      <c r="G126" s="25">
        <f>'AEO 2023 Table 47 Raw'!J110</f>
        <v>114.9105</v>
      </c>
      <c r="H126" s="25">
        <f>'AEO 2023 Table 47 Raw'!K110</f>
        <v>124.001762</v>
      </c>
      <c r="I126" s="25">
        <f>'AEO 2023 Table 47 Raw'!L110</f>
        <v>132.22051999999999</v>
      </c>
      <c r="J126" s="25">
        <f>'AEO 2023 Table 47 Raw'!M110</f>
        <v>136.34762599999999</v>
      </c>
      <c r="K126" s="25">
        <f>'AEO 2023 Table 47 Raw'!N110</f>
        <v>140.56552099999999</v>
      </c>
      <c r="L126" s="25">
        <f>'AEO 2023 Table 47 Raw'!O110</f>
        <v>144.867615</v>
      </c>
      <c r="M126" s="25">
        <f>'AEO 2023 Table 47 Raw'!P110</f>
        <v>149.23921200000001</v>
      </c>
      <c r="N126" s="25">
        <f>'AEO 2023 Table 47 Raw'!Q110</f>
        <v>153.69073499999999</v>
      </c>
      <c r="O126" s="25">
        <f>'AEO 2023 Table 47 Raw'!R110</f>
        <v>158.22726399999999</v>
      </c>
      <c r="P126" s="25">
        <f>'AEO 2023 Table 47 Raw'!S110</f>
        <v>162.81016500000001</v>
      </c>
      <c r="Q126" s="25">
        <f>'AEO 2023 Table 47 Raw'!T110</f>
        <v>167.47184799999999</v>
      </c>
      <c r="R126" s="25">
        <f>'AEO 2023 Table 47 Raw'!U110</f>
        <v>172.249008</v>
      </c>
      <c r="S126" s="25">
        <f>'AEO 2023 Table 47 Raw'!V110</f>
        <v>177.13464400000001</v>
      </c>
      <c r="T126" s="25">
        <f>'AEO 2023 Table 47 Raw'!W110</f>
        <v>182.10375999999999</v>
      </c>
      <c r="U126" s="25">
        <f>'AEO 2023 Table 47 Raw'!X110</f>
        <v>187.15948499999999</v>
      </c>
      <c r="V126" s="25">
        <f>'AEO 2023 Table 47 Raw'!Y110</f>
        <v>192.320404</v>
      </c>
      <c r="W126" s="25">
        <f>'AEO 2023 Table 47 Raw'!Z110</f>
        <v>197.591431</v>
      </c>
      <c r="X126" s="25">
        <f>'AEO 2023 Table 47 Raw'!AA110</f>
        <v>202.97283899999999</v>
      </c>
      <c r="Y126" s="25">
        <f>'AEO 2023 Table 47 Raw'!AB110</f>
        <v>208.46565200000001</v>
      </c>
      <c r="Z126" s="25">
        <f>'AEO 2023 Table 47 Raw'!AC110</f>
        <v>214.06880200000001</v>
      </c>
      <c r="AA126" s="25">
        <f>'AEO 2023 Table 47 Raw'!AD110</f>
        <v>219.78054800000001</v>
      </c>
      <c r="AB126" s="25">
        <f>'AEO 2023 Table 47 Raw'!AE110</f>
        <v>225.60205099999999</v>
      </c>
      <c r="AC126" s="25">
        <f>'AEO 2023 Table 47 Raw'!AF110</f>
        <v>231.54188500000001</v>
      </c>
      <c r="AD126" s="25">
        <f>'AEO 2023 Table 47 Raw'!AG110</f>
        <v>237.602844</v>
      </c>
      <c r="AE126" s="25">
        <f>'AEO 2023 Table 47 Raw'!AH110</f>
        <v>243.78623999999999</v>
      </c>
      <c r="AF126" s="45">
        <f>'AEO 2023 Table 47 Raw'!AI110</f>
        <v>6.5000000000000002E-2</v>
      </c>
    </row>
    <row r="127" spans="1:32" ht="15" customHeight="1">
      <c r="A127" s="8" t="s">
        <v>1189</v>
      </c>
      <c r="B127" s="24" t="s">
        <v>1141</v>
      </c>
      <c r="C127" s="25">
        <f>'AEO 2023 Table 47 Raw'!F111</f>
        <v>4.9029309999999997</v>
      </c>
      <c r="D127" s="25">
        <f>'AEO 2023 Table 47 Raw'!G111</f>
        <v>6.6316170000000003</v>
      </c>
      <c r="E127" s="25">
        <f>'AEO 2023 Table 47 Raw'!H111</f>
        <v>7.559685</v>
      </c>
      <c r="F127" s="25">
        <f>'AEO 2023 Table 47 Raw'!I111</f>
        <v>8.050122</v>
      </c>
      <c r="G127" s="25">
        <f>'AEO 2023 Table 47 Raw'!J111</f>
        <v>8.2876220000000007</v>
      </c>
      <c r="H127" s="25">
        <f>'AEO 2023 Table 47 Raw'!K111</f>
        <v>8.5268130000000006</v>
      </c>
      <c r="I127" s="25">
        <f>'AEO 2023 Table 47 Raw'!L111</f>
        <v>8.7675959999999993</v>
      </c>
      <c r="J127" s="25">
        <f>'AEO 2023 Table 47 Raw'!M111</f>
        <v>9.0110759999999992</v>
      </c>
      <c r="K127" s="25">
        <f>'AEO 2023 Table 47 Raw'!N111</f>
        <v>9.2586300000000001</v>
      </c>
      <c r="L127" s="25">
        <f>'AEO 2023 Table 47 Raw'!O111</f>
        <v>9.5081220000000002</v>
      </c>
      <c r="M127" s="25">
        <f>'AEO 2023 Table 47 Raw'!P111</f>
        <v>9.7557609999999997</v>
      </c>
      <c r="N127" s="25">
        <f>'AEO 2023 Table 47 Raw'!Q111</f>
        <v>10.003282</v>
      </c>
      <c r="O127" s="25">
        <f>'AEO 2023 Table 47 Raw'!R111</f>
        <v>10.25118</v>
      </c>
      <c r="P127" s="25">
        <f>'AEO 2023 Table 47 Raw'!S111</f>
        <v>10.489587</v>
      </c>
      <c r="Q127" s="25">
        <f>'AEO 2023 Table 47 Raw'!T111</f>
        <v>10.725602</v>
      </c>
      <c r="R127" s="25">
        <f>'AEO 2023 Table 47 Raw'!U111</f>
        <v>10.967332000000001</v>
      </c>
      <c r="S127" s="25">
        <f>'AEO 2023 Table 47 Raw'!V111</f>
        <v>11.212358</v>
      </c>
      <c r="T127" s="25">
        <f>'AEO 2023 Table 47 Raw'!W111</f>
        <v>11.454371999999999</v>
      </c>
      <c r="U127" s="25">
        <f>'AEO 2023 Table 47 Raw'!X111</f>
        <v>11.693458</v>
      </c>
      <c r="V127" s="25">
        <f>'AEO 2023 Table 47 Raw'!Y111</f>
        <v>11.933901000000001</v>
      </c>
      <c r="W127" s="25">
        <f>'AEO 2023 Table 47 Raw'!Z111</f>
        <v>12.176525</v>
      </c>
      <c r="X127" s="25">
        <f>'AEO 2023 Table 47 Raw'!AA111</f>
        <v>12.421250000000001</v>
      </c>
      <c r="Y127" s="25">
        <f>'AEO 2023 Table 47 Raw'!AB111</f>
        <v>12.667951</v>
      </c>
      <c r="Z127" s="25">
        <f>'AEO 2023 Table 47 Raw'!AC111</f>
        <v>12.916296000000001</v>
      </c>
      <c r="AA127" s="25">
        <f>'AEO 2023 Table 47 Raw'!AD111</f>
        <v>13.165709</v>
      </c>
      <c r="AB127" s="25">
        <f>'AEO 2023 Table 47 Raw'!AE111</f>
        <v>13.416244000000001</v>
      </c>
      <c r="AC127" s="25">
        <f>'AEO 2023 Table 47 Raw'!AF111</f>
        <v>13.669560000000001</v>
      </c>
      <c r="AD127" s="25">
        <f>'AEO 2023 Table 47 Raw'!AG111</f>
        <v>13.925858</v>
      </c>
      <c r="AE127" s="25">
        <f>'AEO 2023 Table 47 Raw'!AH111</f>
        <v>14.185025</v>
      </c>
      <c r="AF127" s="45">
        <f>'AEO 2023 Table 47 Raw'!AI111</f>
        <v>3.9E-2</v>
      </c>
    </row>
    <row r="128" spans="1:32" ht="12" customHeight="1">
      <c r="A128" s="8" t="s">
        <v>1190</v>
      </c>
      <c r="B128" s="24" t="s">
        <v>1143</v>
      </c>
      <c r="C128" s="25">
        <f>'AEO 2023 Table 47 Raw'!F112</f>
        <v>47.442936000000003</v>
      </c>
      <c r="D128" s="25">
        <f>'AEO 2023 Table 47 Raw'!G112</f>
        <v>63.984814</v>
      </c>
      <c r="E128" s="25">
        <f>'AEO 2023 Table 47 Raw'!H112</f>
        <v>76.679648999999998</v>
      </c>
      <c r="F128" s="25">
        <f>'AEO 2023 Table 47 Raw'!I112</f>
        <v>84.804374999999993</v>
      </c>
      <c r="G128" s="25">
        <f>'AEO 2023 Table 47 Raw'!J112</f>
        <v>96.071860999999998</v>
      </c>
      <c r="H128" s="25">
        <f>'AEO 2023 Table 47 Raw'!K112</f>
        <v>103.20470400000001</v>
      </c>
      <c r="I128" s="25">
        <f>'AEO 2023 Table 47 Raw'!L112</f>
        <v>109.64166299999999</v>
      </c>
      <c r="J128" s="25">
        <f>'AEO 2023 Table 47 Raw'!M112</f>
        <v>113.054253</v>
      </c>
      <c r="K128" s="25">
        <f>'AEO 2023 Table 47 Raw'!N112</f>
        <v>116.271835</v>
      </c>
      <c r="L128" s="25">
        <f>'AEO 2023 Table 47 Raw'!O112</f>
        <v>118.54128300000001</v>
      </c>
      <c r="M128" s="25">
        <f>'AEO 2023 Table 47 Raw'!P112</f>
        <v>119.45050000000001</v>
      </c>
      <c r="N128" s="25">
        <f>'AEO 2023 Table 47 Raw'!Q112</f>
        <v>120.097984</v>
      </c>
      <c r="O128" s="25">
        <f>'AEO 2023 Table 47 Raw'!R112</f>
        <v>120.730469</v>
      </c>
      <c r="P128" s="25">
        <f>'AEO 2023 Table 47 Raw'!S112</f>
        <v>121.325287</v>
      </c>
      <c r="Q128" s="25">
        <f>'AEO 2023 Table 47 Raw'!T112</f>
        <v>121.94425200000001</v>
      </c>
      <c r="R128" s="25">
        <f>'AEO 2023 Table 47 Raw'!U112</f>
        <v>122.356194</v>
      </c>
      <c r="S128" s="25">
        <f>'AEO 2023 Table 47 Raw'!V112</f>
        <v>122.580017</v>
      </c>
      <c r="T128" s="25">
        <f>'AEO 2023 Table 47 Raw'!W112</f>
        <v>122.83268700000001</v>
      </c>
      <c r="U128" s="25">
        <f>'AEO 2023 Table 47 Raw'!X112</f>
        <v>123.255264</v>
      </c>
      <c r="V128" s="25">
        <f>'AEO 2023 Table 47 Raw'!Y112</f>
        <v>123.997055</v>
      </c>
      <c r="W128" s="25">
        <f>'AEO 2023 Table 47 Raw'!Z112</f>
        <v>125.002296</v>
      </c>
      <c r="X128" s="25">
        <f>'AEO 2023 Table 47 Raw'!AA112</f>
        <v>126.128738</v>
      </c>
      <c r="Y128" s="25">
        <f>'AEO 2023 Table 47 Raw'!AB112</f>
        <v>127.33571600000001</v>
      </c>
      <c r="Z128" s="25">
        <f>'AEO 2023 Table 47 Raw'!AC112</f>
        <v>128.549927</v>
      </c>
      <c r="AA128" s="25">
        <f>'AEO 2023 Table 47 Raw'!AD112</f>
        <v>129.68714900000001</v>
      </c>
      <c r="AB128" s="25">
        <f>'AEO 2023 Table 47 Raw'!AE112</f>
        <v>130.74594099999999</v>
      </c>
      <c r="AC128" s="25">
        <f>'AEO 2023 Table 47 Raw'!AF112</f>
        <v>131.83163500000001</v>
      </c>
      <c r="AD128" s="25">
        <f>'AEO 2023 Table 47 Raw'!AG112</f>
        <v>133.03767400000001</v>
      </c>
      <c r="AE128" s="25">
        <f>'AEO 2023 Table 47 Raw'!AH112</f>
        <v>134.431183</v>
      </c>
      <c r="AF128" s="45">
        <f>'AEO 2023 Table 47 Raw'!AI112</f>
        <v>3.7999999999999999E-2</v>
      </c>
    </row>
    <row r="129" spans="1:32" ht="12" customHeight="1">
      <c r="A129" s="8" t="s">
        <v>1191</v>
      </c>
      <c r="B129" s="24" t="s">
        <v>1153</v>
      </c>
      <c r="C129" s="25">
        <f>'AEO 2023 Table 47 Raw'!F113</f>
        <v>18.514890999999999</v>
      </c>
      <c r="D129" s="25">
        <f>'AEO 2023 Table 47 Raw'!G113</f>
        <v>23.544308000000001</v>
      </c>
      <c r="E129" s="25">
        <f>'AEO 2023 Table 47 Raw'!H113</f>
        <v>27.278258999999998</v>
      </c>
      <c r="F129" s="25">
        <f>'AEO 2023 Table 47 Raw'!I113</f>
        <v>29.958317000000001</v>
      </c>
      <c r="G129" s="25">
        <f>'AEO 2023 Table 47 Raw'!J113</f>
        <v>33.320217</v>
      </c>
      <c r="H129" s="25">
        <f>'AEO 2023 Table 47 Raw'!K113</f>
        <v>35.412486999999999</v>
      </c>
      <c r="I129" s="25">
        <f>'AEO 2023 Table 47 Raw'!L113</f>
        <v>37.304820999999997</v>
      </c>
      <c r="J129" s="25">
        <f>'AEO 2023 Table 47 Raw'!M113</f>
        <v>38.347121999999999</v>
      </c>
      <c r="K129" s="25">
        <f>'AEO 2023 Table 47 Raw'!N113</f>
        <v>39.329655000000002</v>
      </c>
      <c r="L129" s="25">
        <f>'AEO 2023 Table 47 Raw'!O113</f>
        <v>40.027821000000003</v>
      </c>
      <c r="M129" s="25">
        <f>'AEO 2023 Table 47 Raw'!P113</f>
        <v>40.319026999999998</v>
      </c>
      <c r="N129" s="25">
        <f>'AEO 2023 Table 47 Raw'!Q113</f>
        <v>40.531295999999998</v>
      </c>
      <c r="O129" s="25">
        <f>'AEO 2023 Table 47 Raw'!R113</f>
        <v>40.737929999999999</v>
      </c>
      <c r="P129" s="25">
        <f>'AEO 2023 Table 47 Raw'!S113</f>
        <v>40.931778000000001</v>
      </c>
      <c r="Q129" s="25">
        <f>'AEO 2023 Table 47 Raw'!T113</f>
        <v>41.131241000000003</v>
      </c>
      <c r="R129" s="25">
        <f>'AEO 2023 Table 47 Raw'!U113</f>
        <v>41.267432999999997</v>
      </c>
      <c r="S129" s="25">
        <f>'AEO 2023 Table 47 Raw'!V113</f>
        <v>41.346015999999999</v>
      </c>
      <c r="T129" s="25">
        <f>'AEO 2023 Table 47 Raw'!W113</f>
        <v>41.431797000000003</v>
      </c>
      <c r="U129" s="25">
        <f>'AEO 2023 Table 47 Raw'!X113</f>
        <v>41.566597000000002</v>
      </c>
      <c r="V129" s="25">
        <f>'AEO 2023 Table 47 Raw'!Y113</f>
        <v>41.795025000000003</v>
      </c>
      <c r="W129" s="25">
        <f>'AEO 2023 Table 47 Raw'!Z113</f>
        <v>42.100310999999998</v>
      </c>
      <c r="X129" s="25">
        <f>'AEO 2023 Table 47 Raw'!AA113</f>
        <v>42.440052000000001</v>
      </c>
      <c r="Y129" s="25">
        <f>'AEO 2023 Table 47 Raw'!AB113</f>
        <v>42.802154999999999</v>
      </c>
      <c r="Z129" s="25">
        <f>'AEO 2023 Table 47 Raw'!AC113</f>
        <v>43.164817999999997</v>
      </c>
      <c r="AA129" s="25">
        <f>'AEO 2023 Table 47 Raw'!AD113</f>
        <v>43.502853000000002</v>
      </c>
      <c r="AB129" s="25">
        <f>'AEO 2023 Table 47 Raw'!AE113</f>
        <v>43.815761999999999</v>
      </c>
      <c r="AC129" s="25">
        <f>'AEO 2023 Table 47 Raw'!AF113</f>
        <v>44.134929999999997</v>
      </c>
      <c r="AD129" s="25">
        <f>'AEO 2023 Table 47 Raw'!AG113</f>
        <v>44.488182000000002</v>
      </c>
      <c r="AE129" s="25">
        <f>'AEO 2023 Table 47 Raw'!AH113</f>
        <v>44.895415999999997</v>
      </c>
      <c r="AF129" s="45">
        <f>'AEO 2023 Table 47 Raw'!AI113</f>
        <v>3.2000000000000001E-2</v>
      </c>
    </row>
    <row r="130" spans="1:32" ht="12" customHeight="1">
      <c r="A130" s="8" t="s">
        <v>1192</v>
      </c>
      <c r="B130" s="24" t="s">
        <v>1139</v>
      </c>
      <c r="C130" s="25">
        <f>'AEO 2023 Table 47 Raw'!F114</f>
        <v>28.078714000000002</v>
      </c>
      <c r="D130" s="25">
        <f>'AEO 2023 Table 47 Raw'!G114</f>
        <v>39.546764000000003</v>
      </c>
      <c r="E130" s="25">
        <f>'AEO 2023 Table 47 Raw'!H114</f>
        <v>48.440437000000003</v>
      </c>
      <c r="F130" s="25">
        <f>'AEO 2023 Table 47 Raw'!I114</f>
        <v>53.814338999999997</v>
      </c>
      <c r="G130" s="25">
        <f>'AEO 2023 Table 47 Raw'!J114</f>
        <v>61.674225</v>
      </c>
      <c r="H130" s="25">
        <f>'AEO 2023 Table 47 Raw'!K114</f>
        <v>66.691176999999996</v>
      </c>
      <c r="I130" s="25">
        <f>'AEO 2023 Table 47 Raw'!L114</f>
        <v>71.213875000000002</v>
      </c>
      <c r="J130" s="25">
        <f>'AEO 2023 Table 47 Raw'!M114</f>
        <v>73.566772</v>
      </c>
      <c r="K130" s="25">
        <f>'AEO 2023 Table 47 Raw'!N114</f>
        <v>75.785445999999993</v>
      </c>
      <c r="L130" s="25">
        <f>'AEO 2023 Table 47 Raw'!O114</f>
        <v>77.344414</v>
      </c>
      <c r="M130" s="25">
        <f>'AEO 2023 Table 47 Raw'!P114</f>
        <v>77.955794999999995</v>
      </c>
      <c r="N130" s="25">
        <f>'AEO 2023 Table 47 Raw'!Q114</f>
        <v>78.385551000000007</v>
      </c>
      <c r="O130" s="25">
        <f>'AEO 2023 Table 47 Raw'!R114</f>
        <v>78.806213</v>
      </c>
      <c r="P130" s="25">
        <f>'AEO 2023 Table 47 Raw'!S114</f>
        <v>79.202354</v>
      </c>
      <c r="Q130" s="25">
        <f>'AEO 2023 Table 47 Raw'!T114</f>
        <v>79.617142000000001</v>
      </c>
      <c r="R130" s="25">
        <f>'AEO 2023 Table 47 Raw'!U114</f>
        <v>79.889267000000004</v>
      </c>
      <c r="S130" s="25">
        <f>'AEO 2023 Table 47 Raw'!V114</f>
        <v>80.031859999999995</v>
      </c>
      <c r="T130" s="25">
        <f>'AEO 2023 Table 47 Raw'!W114</f>
        <v>80.196190000000001</v>
      </c>
      <c r="U130" s="25">
        <f>'AEO 2023 Table 47 Raw'!X114</f>
        <v>80.480971999999994</v>
      </c>
      <c r="V130" s="25">
        <f>'AEO 2023 Table 47 Raw'!Y114</f>
        <v>80.990279999999998</v>
      </c>
      <c r="W130" s="25">
        <f>'AEO 2023 Table 47 Raw'!Z114</f>
        <v>81.685349000000002</v>
      </c>
      <c r="X130" s="25">
        <f>'AEO 2023 Table 47 Raw'!AA114</f>
        <v>82.466942000000003</v>
      </c>
      <c r="Y130" s="25">
        <f>'AEO 2023 Table 47 Raw'!AB114</f>
        <v>83.306633000000005</v>
      </c>
      <c r="Z130" s="25">
        <f>'AEO 2023 Table 47 Raw'!AC114</f>
        <v>84.153221000000002</v>
      </c>
      <c r="AA130" s="25">
        <f>'AEO 2023 Table 47 Raw'!AD114</f>
        <v>84.947968000000003</v>
      </c>
      <c r="AB130" s="25">
        <f>'AEO 2023 Table 47 Raw'!AE114</f>
        <v>85.690010000000001</v>
      </c>
      <c r="AC130" s="25">
        <f>'AEO 2023 Table 47 Raw'!AF114</f>
        <v>86.452820000000003</v>
      </c>
      <c r="AD130" s="25">
        <f>'AEO 2023 Table 47 Raw'!AG114</f>
        <v>87.301688999999996</v>
      </c>
      <c r="AE130" s="25">
        <f>'AEO 2023 Table 47 Raw'!AH114</f>
        <v>88.283600000000007</v>
      </c>
      <c r="AF130" s="45">
        <f>'AEO 2023 Table 47 Raw'!AI114</f>
        <v>4.2000000000000003E-2</v>
      </c>
    </row>
    <row r="131" spans="1:32" ht="12" customHeight="1">
      <c r="A131" s="8" t="s">
        <v>1193</v>
      </c>
      <c r="B131" s="24" t="s">
        <v>1141</v>
      </c>
      <c r="C131" s="25">
        <f>'AEO 2023 Table 47 Raw'!F115</f>
        <v>0.84932799999999997</v>
      </c>
      <c r="D131" s="25">
        <f>'AEO 2023 Table 47 Raw'!G115</f>
        <v>0.89373599999999997</v>
      </c>
      <c r="E131" s="25">
        <f>'AEO 2023 Table 47 Raw'!H115</f>
        <v>0.960955</v>
      </c>
      <c r="F131" s="25">
        <f>'AEO 2023 Table 47 Raw'!I115</f>
        <v>1.031712</v>
      </c>
      <c r="G131" s="25">
        <f>'AEO 2023 Table 47 Raw'!J115</f>
        <v>1.077413</v>
      </c>
      <c r="H131" s="25">
        <f>'AEO 2023 Table 47 Raw'!K115</f>
        <v>1.10103</v>
      </c>
      <c r="I131" s="25">
        <f>'AEO 2023 Table 47 Raw'!L115</f>
        <v>1.1229610000000001</v>
      </c>
      <c r="J131" s="25">
        <f>'AEO 2023 Table 47 Raw'!M115</f>
        <v>1.14036</v>
      </c>
      <c r="K131" s="25">
        <f>'AEO 2023 Table 47 Raw'!N115</f>
        <v>1.1567350000000001</v>
      </c>
      <c r="L131" s="25">
        <f>'AEO 2023 Table 47 Raw'!O115</f>
        <v>1.169046</v>
      </c>
      <c r="M131" s="25">
        <f>'AEO 2023 Table 47 Raw'!P115</f>
        <v>1.1756770000000001</v>
      </c>
      <c r="N131" s="25">
        <f>'AEO 2023 Table 47 Raw'!Q115</f>
        <v>1.1811229999999999</v>
      </c>
      <c r="O131" s="25">
        <f>'AEO 2023 Table 47 Raw'!R115</f>
        <v>1.186334</v>
      </c>
      <c r="P131" s="25">
        <f>'AEO 2023 Table 47 Raw'!S115</f>
        <v>1.1911659999999999</v>
      </c>
      <c r="Q131" s="25">
        <f>'AEO 2023 Table 47 Raw'!T115</f>
        <v>1.1958610000000001</v>
      </c>
      <c r="R131" s="25">
        <f>'AEO 2023 Table 47 Raw'!U115</f>
        <v>1.1994929999999999</v>
      </c>
      <c r="S131" s="25">
        <f>'AEO 2023 Table 47 Raw'!V115</f>
        <v>1.2021440000000001</v>
      </c>
      <c r="T131" s="25">
        <f>'AEO 2023 Table 47 Raw'!W115</f>
        <v>1.2047049999999999</v>
      </c>
      <c r="U131" s="25">
        <f>'AEO 2023 Table 47 Raw'!X115</f>
        <v>1.2077059999999999</v>
      </c>
      <c r="V131" s="25">
        <f>'AEO 2023 Table 47 Raw'!Y115</f>
        <v>1.2117629999999999</v>
      </c>
      <c r="W131" s="25">
        <f>'AEO 2023 Table 47 Raw'!Z115</f>
        <v>1.2166319999999999</v>
      </c>
      <c r="X131" s="25">
        <f>'AEO 2023 Table 47 Raw'!AA115</f>
        <v>1.221738</v>
      </c>
      <c r="Y131" s="25">
        <f>'AEO 2023 Table 47 Raw'!AB115</f>
        <v>1.226926</v>
      </c>
      <c r="Z131" s="25">
        <f>'AEO 2023 Table 47 Raw'!AC115</f>
        <v>1.231905</v>
      </c>
      <c r="AA131" s="25">
        <f>'AEO 2023 Table 47 Raw'!AD115</f>
        <v>1.2363299999999999</v>
      </c>
      <c r="AB131" s="25">
        <f>'AEO 2023 Table 47 Raw'!AE115</f>
        <v>1.2401800000000001</v>
      </c>
      <c r="AC131" s="25">
        <f>'AEO 2023 Table 47 Raw'!AF115</f>
        <v>1.243879</v>
      </c>
      <c r="AD131" s="25">
        <f>'AEO 2023 Table 47 Raw'!AG115</f>
        <v>1.247797</v>
      </c>
      <c r="AE131" s="25">
        <f>'AEO 2023 Table 47 Raw'!AH115</f>
        <v>1.2521850000000001</v>
      </c>
      <c r="AF131" s="45">
        <f>'AEO 2023 Table 47 Raw'!AI115</f>
        <v>1.4E-2</v>
      </c>
    </row>
    <row r="132" spans="1:32" ht="12" customHeight="1">
      <c r="A132" s="8" t="s">
        <v>1194</v>
      </c>
      <c r="B132" s="24" t="s">
        <v>1143</v>
      </c>
      <c r="C132" s="25">
        <f>'AEO 2023 Table 47 Raw'!F116</f>
        <v>142.31442300000001</v>
      </c>
      <c r="D132" s="25">
        <f>'AEO 2023 Table 47 Raw'!G116</f>
        <v>151.89007599999999</v>
      </c>
      <c r="E132" s="25">
        <f>'AEO 2023 Table 47 Raw'!H116</f>
        <v>163.864655</v>
      </c>
      <c r="F132" s="25">
        <f>'AEO 2023 Table 47 Raw'!I116</f>
        <v>171.73625200000001</v>
      </c>
      <c r="G132" s="25">
        <f>'AEO 2023 Table 47 Raw'!J116</f>
        <v>178.46945199999999</v>
      </c>
      <c r="H132" s="25">
        <f>'AEO 2023 Table 47 Raw'!K116</f>
        <v>183.10032699999999</v>
      </c>
      <c r="I132" s="25">
        <f>'AEO 2023 Table 47 Raw'!L116</f>
        <v>186.982193</v>
      </c>
      <c r="J132" s="25">
        <f>'AEO 2023 Table 47 Raw'!M116</f>
        <v>189.93190000000001</v>
      </c>
      <c r="K132" s="25">
        <f>'AEO 2023 Table 47 Raw'!N116</f>
        <v>192.93220500000001</v>
      </c>
      <c r="L132" s="25">
        <f>'AEO 2023 Table 47 Raw'!O116</f>
        <v>196.037003</v>
      </c>
      <c r="M132" s="25">
        <f>'AEO 2023 Table 47 Raw'!P116</f>
        <v>199.21478300000001</v>
      </c>
      <c r="N132" s="25">
        <f>'AEO 2023 Table 47 Raw'!Q116</f>
        <v>202.44252</v>
      </c>
      <c r="O132" s="25">
        <f>'AEO 2023 Table 47 Raw'!R116</f>
        <v>205.73057600000001</v>
      </c>
      <c r="P132" s="25">
        <f>'AEO 2023 Table 47 Raw'!S116</f>
        <v>209.08891299999999</v>
      </c>
      <c r="Q132" s="25">
        <f>'AEO 2023 Table 47 Raw'!T116</f>
        <v>212.51480100000001</v>
      </c>
      <c r="R132" s="25">
        <f>'AEO 2023 Table 47 Raw'!U116</f>
        <v>216.002655</v>
      </c>
      <c r="S132" s="25">
        <f>'AEO 2023 Table 47 Raw'!V116</f>
        <v>219.55929599999999</v>
      </c>
      <c r="T132" s="25">
        <f>'AEO 2023 Table 47 Raw'!W116</f>
        <v>223.19146699999999</v>
      </c>
      <c r="U132" s="25">
        <f>'AEO 2023 Table 47 Raw'!X116</f>
        <v>226.899384</v>
      </c>
      <c r="V132" s="25">
        <f>'AEO 2023 Table 47 Raw'!Y116</f>
        <v>230.68907200000001</v>
      </c>
      <c r="W132" s="25">
        <f>'AEO 2023 Table 47 Raw'!Z116</f>
        <v>234.55947900000001</v>
      </c>
      <c r="X132" s="25">
        <f>'AEO 2023 Table 47 Raw'!AA116</f>
        <v>238.509064</v>
      </c>
      <c r="Y132" s="25">
        <f>'AEO 2023 Table 47 Raw'!AB116</f>
        <v>242.53810100000001</v>
      </c>
      <c r="Z132" s="25">
        <f>'AEO 2023 Table 47 Raw'!AC116</f>
        <v>246.64561499999999</v>
      </c>
      <c r="AA132" s="25">
        <f>'AEO 2023 Table 47 Raw'!AD116</f>
        <v>250.83862300000001</v>
      </c>
      <c r="AB132" s="25">
        <f>'AEO 2023 Table 47 Raw'!AE116</f>
        <v>255.11831699999999</v>
      </c>
      <c r="AC132" s="25">
        <f>'AEO 2023 Table 47 Raw'!AF116</f>
        <v>259.48089599999997</v>
      </c>
      <c r="AD132" s="25">
        <f>'AEO 2023 Table 47 Raw'!AG116</f>
        <v>263.92275999999998</v>
      </c>
      <c r="AE132" s="25">
        <f>'AEO 2023 Table 47 Raw'!AH116</f>
        <v>268.437927</v>
      </c>
      <c r="AF132" s="45">
        <f>'AEO 2023 Table 47 Raw'!AI116</f>
        <v>2.3E-2</v>
      </c>
    </row>
    <row r="133" spans="1:32" ht="12" customHeight="1">
      <c r="A133" s="8" t="s">
        <v>1195</v>
      </c>
      <c r="B133" s="24" t="s">
        <v>1155</v>
      </c>
      <c r="C133" s="25">
        <f>'AEO 2023 Table 47 Raw'!F117</f>
        <v>110.081108</v>
      </c>
      <c r="D133" s="25">
        <f>'AEO 2023 Table 47 Raw'!G117</f>
        <v>115.58123000000001</v>
      </c>
      <c r="E133" s="25">
        <f>'AEO 2023 Table 47 Raw'!H117</f>
        <v>122.967361</v>
      </c>
      <c r="F133" s="25">
        <f>'AEO 2023 Table 47 Raw'!I117</f>
        <v>127.819969</v>
      </c>
      <c r="G133" s="25">
        <f>'AEO 2023 Table 47 Raw'!J117</f>
        <v>132.20107999999999</v>
      </c>
      <c r="H133" s="25">
        <f>'AEO 2023 Table 47 Raw'!K117</f>
        <v>135.314087</v>
      </c>
      <c r="I133" s="25">
        <f>'AEO 2023 Table 47 Raw'!L117</f>
        <v>137.98341400000001</v>
      </c>
      <c r="J133" s="25">
        <f>'AEO 2023 Table 47 Raw'!M117</f>
        <v>140.101517</v>
      </c>
      <c r="K133" s="25">
        <f>'AEO 2023 Table 47 Raw'!N117</f>
        <v>142.25581399999999</v>
      </c>
      <c r="L133" s="25">
        <f>'AEO 2023 Table 47 Raw'!O117</f>
        <v>144.48762500000001</v>
      </c>
      <c r="M133" s="25">
        <f>'AEO 2023 Table 47 Raw'!P117</f>
        <v>146.77302599999999</v>
      </c>
      <c r="N133" s="25">
        <f>'AEO 2023 Table 47 Raw'!Q117</f>
        <v>149.094009</v>
      </c>
      <c r="O133" s="25">
        <f>'AEO 2023 Table 47 Raw'!R117</f>
        <v>151.45791600000001</v>
      </c>
      <c r="P133" s="25">
        <f>'AEO 2023 Table 47 Raw'!S117</f>
        <v>153.87184099999999</v>
      </c>
      <c r="Q133" s="25">
        <f>'AEO 2023 Table 47 Raw'!T117</f>
        <v>156.33377100000001</v>
      </c>
      <c r="R133" s="25">
        <f>'AEO 2023 Table 47 Raw'!U117</f>
        <v>158.83955399999999</v>
      </c>
      <c r="S133" s="25">
        <f>'AEO 2023 Table 47 Raw'!V117</f>
        <v>161.39404300000001</v>
      </c>
      <c r="T133" s="25">
        <f>'AEO 2023 Table 47 Raw'!W117</f>
        <v>164.00202899999999</v>
      </c>
      <c r="U133" s="25">
        <f>'AEO 2023 Table 47 Raw'!X117</f>
        <v>166.662949</v>
      </c>
      <c r="V133" s="25">
        <f>'AEO 2023 Table 47 Raw'!Y117</f>
        <v>169.381439</v>
      </c>
      <c r="W133" s="25">
        <f>'AEO 2023 Table 47 Raw'!Z117</f>
        <v>172.15664699999999</v>
      </c>
      <c r="X133" s="25">
        <f>'AEO 2023 Table 47 Raw'!AA117</f>
        <v>174.987381</v>
      </c>
      <c r="Y133" s="25">
        <f>'AEO 2023 Table 47 Raw'!AB117</f>
        <v>177.87385599999999</v>
      </c>
      <c r="Z133" s="25">
        <f>'AEO 2023 Table 47 Raw'!AC117</f>
        <v>180.81530799999999</v>
      </c>
      <c r="AA133" s="25">
        <f>'AEO 2023 Table 47 Raw'!AD117</f>
        <v>183.81668099999999</v>
      </c>
      <c r="AB133" s="25">
        <f>'AEO 2023 Table 47 Raw'!AE117</f>
        <v>186.878784</v>
      </c>
      <c r="AC133" s="25">
        <f>'AEO 2023 Table 47 Raw'!AF117</f>
        <v>189.99884</v>
      </c>
      <c r="AD133" s="25">
        <f>'AEO 2023 Table 47 Raw'!AG117</f>
        <v>193.17420999999999</v>
      </c>
      <c r="AE133" s="25">
        <f>'AEO 2023 Table 47 Raw'!AH117</f>
        <v>196.40057400000001</v>
      </c>
      <c r="AF133" s="45">
        <f>'AEO 2023 Table 47 Raw'!AI117</f>
        <v>2.1000000000000001E-2</v>
      </c>
    </row>
    <row r="134" spans="1:32" ht="12" customHeight="1">
      <c r="A134" s="8" t="s">
        <v>1196</v>
      </c>
      <c r="B134" s="24" t="s">
        <v>1139</v>
      </c>
      <c r="C134" s="25">
        <f>'AEO 2023 Table 47 Raw'!F118</f>
        <v>17.723891999999999</v>
      </c>
      <c r="D134" s="25">
        <f>'AEO 2023 Table 47 Raw'!G118</f>
        <v>21.558128</v>
      </c>
      <c r="E134" s="25">
        <f>'AEO 2023 Table 47 Raw'!H118</f>
        <v>25.640647999999999</v>
      </c>
      <c r="F134" s="25">
        <f>'AEO 2023 Table 47 Raw'!I118</f>
        <v>28.409416</v>
      </c>
      <c r="G134" s="25">
        <f>'AEO 2023 Table 47 Raw'!J118</f>
        <v>30.442050999999999</v>
      </c>
      <c r="H134" s="25">
        <f>'AEO 2023 Table 47 Raw'!K118</f>
        <v>31.694476999999999</v>
      </c>
      <c r="I134" s="25">
        <f>'AEO 2023 Table 47 Raw'!L118</f>
        <v>32.657162</v>
      </c>
      <c r="J134" s="25">
        <f>'AEO 2023 Table 47 Raw'!M118</f>
        <v>33.257838999999997</v>
      </c>
      <c r="K134" s="25">
        <f>'AEO 2023 Table 47 Raw'!N118</f>
        <v>33.868983999999998</v>
      </c>
      <c r="L134" s="25">
        <f>'AEO 2023 Table 47 Raw'!O118</f>
        <v>34.497799000000001</v>
      </c>
      <c r="M134" s="25">
        <f>'AEO 2023 Table 47 Raw'!P118</f>
        <v>35.139740000000003</v>
      </c>
      <c r="N134" s="25">
        <f>'AEO 2023 Table 47 Raw'!Q118</f>
        <v>35.792296999999998</v>
      </c>
      <c r="O134" s="25">
        <f>'AEO 2023 Table 47 Raw'!R118</f>
        <v>36.457706000000002</v>
      </c>
      <c r="P134" s="25">
        <f>'AEO 2023 Table 47 Raw'!S118</f>
        <v>37.138069000000002</v>
      </c>
      <c r="Q134" s="25">
        <f>'AEO 2023 Table 47 Raw'!T118</f>
        <v>37.832951000000001</v>
      </c>
      <c r="R134" s="25">
        <f>'AEO 2023 Table 47 Raw'!U118</f>
        <v>38.541350999999999</v>
      </c>
      <c r="S134" s="25">
        <f>'AEO 2023 Table 47 Raw'!V118</f>
        <v>39.264755000000001</v>
      </c>
      <c r="T134" s="25">
        <f>'AEO 2023 Table 47 Raw'!W118</f>
        <v>40.004631000000003</v>
      </c>
      <c r="U134" s="25">
        <f>'AEO 2023 Table 47 Raw'!X118</f>
        <v>40.762042999999998</v>
      </c>
      <c r="V134" s="25">
        <f>'AEO 2023 Table 47 Raw'!Y118</f>
        <v>41.537818999999999</v>
      </c>
      <c r="W134" s="25">
        <f>'AEO 2023 Table 47 Raw'!Z118</f>
        <v>42.331817999999998</v>
      </c>
      <c r="X134" s="25">
        <f>'AEO 2023 Table 47 Raw'!AA118</f>
        <v>43.143847999999998</v>
      </c>
      <c r="Y134" s="25">
        <f>'AEO 2023 Table 47 Raw'!AB118</f>
        <v>43.973972000000003</v>
      </c>
      <c r="Z134" s="25">
        <f>'AEO 2023 Table 47 Raw'!AC118</f>
        <v>44.822124000000002</v>
      </c>
      <c r="AA134" s="25">
        <f>'AEO 2023 Table 47 Raw'!AD118</f>
        <v>45.689816</v>
      </c>
      <c r="AB134" s="25">
        <f>'AEO 2023 Table 47 Raw'!AE118</f>
        <v>46.577365999999998</v>
      </c>
      <c r="AC134" s="25">
        <f>'AEO 2023 Table 47 Raw'!AF118</f>
        <v>47.484093000000001</v>
      </c>
      <c r="AD134" s="25">
        <f>'AEO 2023 Table 47 Raw'!AG118</f>
        <v>48.409294000000003</v>
      </c>
      <c r="AE134" s="25">
        <f>'AEO 2023 Table 47 Raw'!AH118</f>
        <v>49.351832999999999</v>
      </c>
      <c r="AF134" s="45">
        <f>'AEO 2023 Table 47 Raw'!AI118</f>
        <v>3.6999999999999998E-2</v>
      </c>
    </row>
    <row r="135" spans="1:32" ht="12" customHeight="1">
      <c r="A135" s="8" t="s">
        <v>1197</v>
      </c>
      <c r="B135" s="24" t="s">
        <v>1141</v>
      </c>
      <c r="C135" s="25">
        <f>'AEO 2023 Table 47 Raw'!F119</f>
        <v>14.50943</v>
      </c>
      <c r="D135" s="25">
        <f>'AEO 2023 Table 47 Raw'!G119</f>
        <v>14.750728000000001</v>
      </c>
      <c r="E135" s="25">
        <f>'AEO 2023 Table 47 Raw'!H119</f>
        <v>15.256656</v>
      </c>
      <c r="F135" s="25">
        <f>'AEO 2023 Table 47 Raw'!I119</f>
        <v>15.506875000000001</v>
      </c>
      <c r="G135" s="25">
        <f>'AEO 2023 Table 47 Raw'!J119</f>
        <v>15.82633</v>
      </c>
      <c r="H135" s="25">
        <f>'AEO 2023 Table 47 Raw'!K119</f>
        <v>16.091740000000001</v>
      </c>
      <c r="I135" s="25">
        <f>'AEO 2023 Table 47 Raw'!L119</f>
        <v>16.341602000000002</v>
      </c>
      <c r="J135" s="25">
        <f>'AEO 2023 Table 47 Raw'!M119</f>
        <v>16.572548000000001</v>
      </c>
      <c r="K135" s="25">
        <f>'AEO 2023 Table 47 Raw'!N119</f>
        <v>16.807404999999999</v>
      </c>
      <c r="L135" s="25">
        <f>'AEO 2023 Table 47 Raw'!O119</f>
        <v>17.051577000000002</v>
      </c>
      <c r="M135" s="25">
        <f>'AEO 2023 Table 47 Raw'!P119</f>
        <v>17.302004</v>
      </c>
      <c r="N135" s="25">
        <f>'AEO 2023 Table 47 Raw'!Q119</f>
        <v>17.556206</v>
      </c>
      <c r="O135" s="25">
        <f>'AEO 2023 Table 47 Raw'!R119</f>
        <v>17.814955000000001</v>
      </c>
      <c r="P135" s="25">
        <f>'AEO 2023 Table 47 Raw'!S119</f>
        <v>18.079001999999999</v>
      </c>
      <c r="Q135" s="25">
        <f>'AEO 2023 Table 47 Raw'!T119</f>
        <v>18.348101</v>
      </c>
      <c r="R135" s="25">
        <f>'AEO 2023 Table 47 Raw'!U119</f>
        <v>18.621765</v>
      </c>
      <c r="S135" s="25">
        <f>'AEO 2023 Table 47 Raw'!V119</f>
        <v>18.900500999999998</v>
      </c>
      <c r="T135" s="25">
        <f>'AEO 2023 Table 47 Raw'!W119</f>
        <v>19.184811</v>
      </c>
      <c r="U135" s="25">
        <f>'AEO 2023 Table 47 Raw'!X119</f>
        <v>19.474388000000001</v>
      </c>
      <c r="V135" s="25">
        <f>'AEO 2023 Table 47 Raw'!Y119</f>
        <v>19.769831</v>
      </c>
      <c r="W135" s="25">
        <f>'AEO 2023 Table 47 Raw'!Z119</f>
        <v>20.071031999999999</v>
      </c>
      <c r="X135" s="25">
        <f>'AEO 2023 Table 47 Raw'!AA119</f>
        <v>20.377831</v>
      </c>
      <c r="Y135" s="25">
        <f>'AEO 2023 Table 47 Raw'!AB119</f>
        <v>20.690248</v>
      </c>
      <c r="Z135" s="25">
        <f>'AEO 2023 Table 47 Raw'!AC119</f>
        <v>21.008171000000001</v>
      </c>
      <c r="AA135" s="25">
        <f>'AEO 2023 Table 47 Raw'!AD119</f>
        <v>21.332118999999999</v>
      </c>
      <c r="AB135" s="25">
        <f>'AEO 2023 Table 47 Raw'!AE119</f>
        <v>21.662158999999999</v>
      </c>
      <c r="AC135" s="25">
        <f>'AEO 2023 Table 47 Raw'!AF119</f>
        <v>21.997971</v>
      </c>
      <c r="AD135" s="25">
        <f>'AEO 2023 Table 47 Raw'!AG119</f>
        <v>22.339255999999999</v>
      </c>
      <c r="AE135" s="25">
        <f>'AEO 2023 Table 47 Raw'!AH119</f>
        <v>22.685524000000001</v>
      </c>
      <c r="AF135" s="45">
        <f>'AEO 2023 Table 47 Raw'!AI119</f>
        <v>1.6E-2</v>
      </c>
    </row>
    <row r="136" spans="1:32" ht="12" customHeight="1">
      <c r="A136" s="8" t="s">
        <v>1198</v>
      </c>
      <c r="B136" s="24" t="s">
        <v>1143</v>
      </c>
      <c r="C136" s="25">
        <f>'AEO 2023 Table 47 Raw'!F120</f>
        <v>48.721522999999998</v>
      </c>
      <c r="D136" s="25">
        <f>'AEO 2023 Table 47 Raw'!G120</f>
        <v>61.768990000000002</v>
      </c>
      <c r="E136" s="25">
        <f>'AEO 2023 Table 47 Raw'!H120</f>
        <v>73.845116000000004</v>
      </c>
      <c r="F136" s="25">
        <f>'AEO 2023 Table 47 Raw'!I120</f>
        <v>82.664268000000007</v>
      </c>
      <c r="G136" s="25">
        <f>'AEO 2023 Table 47 Raw'!J120</f>
        <v>90.551765000000003</v>
      </c>
      <c r="H136" s="25">
        <f>'AEO 2023 Table 47 Raw'!K120</f>
        <v>94.869156000000004</v>
      </c>
      <c r="I136" s="25">
        <f>'AEO 2023 Table 47 Raw'!L120</f>
        <v>98.194419999999994</v>
      </c>
      <c r="J136" s="25">
        <f>'AEO 2023 Table 47 Raw'!M120</f>
        <v>100.99239300000001</v>
      </c>
      <c r="K136" s="25">
        <f>'AEO 2023 Table 47 Raw'!N120</f>
        <v>103.867386</v>
      </c>
      <c r="L136" s="25">
        <f>'AEO 2023 Table 47 Raw'!O120</f>
        <v>106.882401</v>
      </c>
      <c r="M136" s="25">
        <f>'AEO 2023 Table 47 Raw'!P120</f>
        <v>109.995766</v>
      </c>
      <c r="N136" s="25">
        <f>'AEO 2023 Table 47 Raw'!Q120</f>
        <v>113.19216900000001</v>
      </c>
      <c r="O136" s="25">
        <f>'AEO 2023 Table 47 Raw'!R120</f>
        <v>116.47422</v>
      </c>
      <c r="P136" s="25">
        <f>'AEO 2023 Table 47 Raw'!S120</f>
        <v>119.84822800000001</v>
      </c>
      <c r="Q136" s="25">
        <f>'AEO 2023 Table 47 Raw'!T120</f>
        <v>123.249786</v>
      </c>
      <c r="R136" s="25">
        <f>'AEO 2023 Table 47 Raw'!U120</f>
        <v>126.73764799999999</v>
      </c>
      <c r="S136" s="25">
        <f>'AEO 2023 Table 47 Raw'!V120</f>
        <v>130.315765</v>
      </c>
      <c r="T136" s="25">
        <f>'AEO 2023 Table 47 Raw'!W120</f>
        <v>133.98472599999999</v>
      </c>
      <c r="U136" s="25">
        <f>'AEO 2023 Table 47 Raw'!X120</f>
        <v>137.747986</v>
      </c>
      <c r="V136" s="25">
        <f>'AEO 2023 Table 47 Raw'!Y120</f>
        <v>141.534378</v>
      </c>
      <c r="W136" s="25">
        <f>'AEO 2023 Table 47 Raw'!Z120</f>
        <v>145.41456600000001</v>
      </c>
      <c r="X136" s="25">
        <f>'AEO 2023 Table 47 Raw'!AA120</f>
        <v>149.39035000000001</v>
      </c>
      <c r="Y136" s="25">
        <f>'AEO 2023 Table 47 Raw'!AB120</f>
        <v>153.46047999999999</v>
      </c>
      <c r="Z136" s="25">
        <f>'AEO 2023 Table 47 Raw'!AC120</f>
        <v>157.62562600000001</v>
      </c>
      <c r="AA136" s="25">
        <f>'AEO 2023 Table 47 Raw'!AD120</f>
        <v>161.804001</v>
      </c>
      <c r="AB136" s="25">
        <f>'AEO 2023 Table 47 Raw'!AE120</f>
        <v>166.075638</v>
      </c>
      <c r="AC136" s="25">
        <f>'AEO 2023 Table 47 Raw'!AF120</f>
        <v>170.446091</v>
      </c>
      <c r="AD136" s="25">
        <f>'AEO 2023 Table 47 Raw'!AG120</f>
        <v>174.919006</v>
      </c>
      <c r="AE136" s="25">
        <f>'AEO 2023 Table 47 Raw'!AH120</f>
        <v>179.497559</v>
      </c>
      <c r="AF136" s="45">
        <f>'AEO 2023 Table 47 Raw'!AI120</f>
        <v>4.8000000000000001E-2</v>
      </c>
    </row>
    <row r="137" spans="1:32" ht="12" customHeight="1">
      <c r="A137" s="8" t="s">
        <v>1199</v>
      </c>
      <c r="B137" s="24" t="s">
        <v>1157</v>
      </c>
      <c r="C137" s="25">
        <f>'AEO 2023 Table 47 Raw'!F121</f>
        <v>40.367882000000002</v>
      </c>
      <c r="D137" s="25">
        <f>'AEO 2023 Table 47 Raw'!G121</f>
        <v>51.182053000000003</v>
      </c>
      <c r="E137" s="25">
        <f>'AEO 2023 Table 47 Raw'!H121</f>
        <v>61.307991000000001</v>
      </c>
      <c r="F137" s="25">
        <f>'AEO 2023 Table 47 Raw'!I121</f>
        <v>68.604468999999995</v>
      </c>
      <c r="G137" s="25">
        <f>'AEO 2023 Table 47 Raw'!J121</f>
        <v>75.149856999999997</v>
      </c>
      <c r="H137" s="25">
        <f>'AEO 2023 Table 47 Raw'!K121</f>
        <v>78.746758</v>
      </c>
      <c r="I137" s="25">
        <f>'AEO 2023 Table 47 Raw'!L121</f>
        <v>81.512482000000006</v>
      </c>
      <c r="J137" s="25">
        <f>'AEO 2023 Table 47 Raw'!M121</f>
        <v>83.836219999999997</v>
      </c>
      <c r="K137" s="25">
        <f>'AEO 2023 Table 47 Raw'!N121</f>
        <v>86.223915000000005</v>
      </c>
      <c r="L137" s="25">
        <f>'AEO 2023 Table 47 Raw'!O121</f>
        <v>88.727737000000005</v>
      </c>
      <c r="M137" s="25">
        <f>'AEO 2023 Table 47 Raw'!P121</f>
        <v>91.313179000000005</v>
      </c>
      <c r="N137" s="25">
        <f>'AEO 2023 Table 47 Raw'!Q121</f>
        <v>93.967590000000001</v>
      </c>
      <c r="O137" s="25">
        <f>'AEO 2023 Table 47 Raw'!R121</f>
        <v>96.693107999999995</v>
      </c>
      <c r="P137" s="25">
        <f>'AEO 2023 Table 47 Raw'!S121</f>
        <v>99.494986999999995</v>
      </c>
      <c r="Q137" s="25">
        <f>'AEO 2023 Table 47 Raw'!T121</f>
        <v>102.32</v>
      </c>
      <c r="R137" s="25">
        <f>'AEO 2023 Table 47 Raw'!U121</f>
        <v>105.216705</v>
      </c>
      <c r="S137" s="25">
        <f>'AEO 2023 Table 47 Raw'!V121</f>
        <v>108.188377</v>
      </c>
      <c r="T137" s="25">
        <f>'AEO 2023 Table 47 Raw'!W121</f>
        <v>111.235527</v>
      </c>
      <c r="U137" s="25">
        <f>'AEO 2023 Table 47 Raw'!X121</f>
        <v>114.361046</v>
      </c>
      <c r="V137" s="25">
        <f>'AEO 2023 Table 47 Raw'!Y121</f>
        <v>117.506035</v>
      </c>
      <c r="W137" s="25">
        <f>'AEO 2023 Table 47 Raw'!Z121</f>
        <v>120.728973</v>
      </c>
      <c r="X137" s="25">
        <f>'AEO 2023 Table 47 Raw'!AA121</f>
        <v>124.031364</v>
      </c>
      <c r="Y137" s="25">
        <f>'AEO 2023 Table 47 Raw'!AB121</f>
        <v>127.412148</v>
      </c>
      <c r="Z137" s="25">
        <f>'AEO 2023 Table 47 Raw'!AC121</f>
        <v>130.871872</v>
      </c>
      <c r="AA137" s="25">
        <f>'AEO 2023 Table 47 Raw'!AD121</f>
        <v>134.342804</v>
      </c>
      <c r="AB137" s="25">
        <f>'AEO 2023 Table 47 Raw'!AE121</f>
        <v>137.89123499999999</v>
      </c>
      <c r="AC137" s="25">
        <f>'AEO 2023 Table 47 Raw'!AF121</f>
        <v>141.52177399999999</v>
      </c>
      <c r="AD137" s="25">
        <f>'AEO 2023 Table 47 Raw'!AG121</f>
        <v>145.23748800000001</v>
      </c>
      <c r="AE137" s="25">
        <f>'AEO 2023 Table 47 Raw'!AH121</f>
        <v>149.04101600000001</v>
      </c>
      <c r="AF137" s="45">
        <f>'AEO 2023 Table 47 Raw'!AI121</f>
        <v>4.8000000000000001E-2</v>
      </c>
    </row>
    <row r="138" spans="1:32" ht="12" customHeight="1">
      <c r="A138" s="8" t="s">
        <v>1200</v>
      </c>
      <c r="B138" s="24" t="s">
        <v>1139</v>
      </c>
      <c r="C138" s="25">
        <f>'AEO 2023 Table 47 Raw'!F122</f>
        <v>4.8107499999999996</v>
      </c>
      <c r="D138" s="25">
        <f>'AEO 2023 Table 47 Raw'!G122</f>
        <v>6.1307200000000002</v>
      </c>
      <c r="E138" s="25">
        <f>'AEO 2023 Table 47 Raw'!H122</f>
        <v>7.171532</v>
      </c>
      <c r="F138" s="25">
        <f>'AEO 2023 Table 47 Raw'!I122</f>
        <v>7.9921449999999998</v>
      </c>
      <c r="G138" s="25">
        <f>'AEO 2023 Table 47 Raw'!J122</f>
        <v>8.7539029999999993</v>
      </c>
      <c r="H138" s="25">
        <f>'AEO 2023 Table 47 Raw'!K122</f>
        <v>9.1908320000000003</v>
      </c>
      <c r="I138" s="25">
        <f>'AEO 2023 Table 47 Raw'!L122</f>
        <v>9.5208630000000003</v>
      </c>
      <c r="J138" s="25">
        <f>'AEO 2023 Table 47 Raw'!M122</f>
        <v>9.7937060000000002</v>
      </c>
      <c r="K138" s="25">
        <f>'AEO 2023 Table 47 Raw'!N122</f>
        <v>10.074055</v>
      </c>
      <c r="L138" s="25">
        <f>'AEO 2023 Table 47 Raw'!O122</f>
        <v>10.367825</v>
      </c>
      <c r="M138" s="25">
        <f>'AEO 2023 Table 47 Raw'!P122</f>
        <v>10.671106999999999</v>
      </c>
      <c r="N138" s="25">
        <f>'AEO 2023 Table 47 Raw'!Q122</f>
        <v>10.982485</v>
      </c>
      <c r="O138" s="25">
        <f>'AEO 2023 Table 47 Raw'!R122</f>
        <v>11.302196</v>
      </c>
      <c r="P138" s="25">
        <f>'AEO 2023 Table 47 Raw'!S122</f>
        <v>11.630836</v>
      </c>
      <c r="Q138" s="25">
        <f>'AEO 2023 Table 47 Raw'!T122</f>
        <v>11.962536999999999</v>
      </c>
      <c r="R138" s="25">
        <f>'AEO 2023 Table 47 Raw'!U122</f>
        <v>12.302671</v>
      </c>
      <c r="S138" s="25">
        <f>'AEO 2023 Table 47 Raw'!V122</f>
        <v>12.651629</v>
      </c>
      <c r="T138" s="25">
        <f>'AEO 2023 Table 47 Raw'!W122</f>
        <v>13.009482</v>
      </c>
      <c r="U138" s="25">
        <f>'AEO 2023 Table 47 Raw'!X122</f>
        <v>13.376611</v>
      </c>
      <c r="V138" s="25">
        <f>'AEO 2023 Table 47 Raw'!Y122</f>
        <v>13.746362</v>
      </c>
      <c r="W138" s="25">
        <f>'AEO 2023 Table 47 Raw'!Z122</f>
        <v>14.125339</v>
      </c>
      <c r="X138" s="25">
        <f>'AEO 2023 Table 47 Raw'!AA122</f>
        <v>14.513700999999999</v>
      </c>
      <c r="Y138" s="25">
        <f>'AEO 2023 Table 47 Raw'!AB122</f>
        <v>14.911319000000001</v>
      </c>
      <c r="Z138" s="25">
        <f>'AEO 2023 Table 47 Raw'!AC122</f>
        <v>15.318254</v>
      </c>
      <c r="AA138" s="25">
        <f>'AEO 2023 Table 47 Raw'!AD122</f>
        <v>15.726773</v>
      </c>
      <c r="AB138" s="25">
        <f>'AEO 2023 Table 47 Raw'!AE122</f>
        <v>16.144462999999998</v>
      </c>
      <c r="AC138" s="25">
        <f>'AEO 2023 Table 47 Raw'!AF122</f>
        <v>16.571867000000001</v>
      </c>
      <c r="AD138" s="25">
        <f>'AEO 2023 Table 47 Raw'!AG122</f>
        <v>17.009353999999998</v>
      </c>
      <c r="AE138" s="25">
        <f>'AEO 2023 Table 47 Raw'!AH122</f>
        <v>17.457253999999999</v>
      </c>
      <c r="AF138" s="45">
        <f>'AEO 2023 Table 47 Raw'!AI122</f>
        <v>4.7E-2</v>
      </c>
    </row>
    <row r="139" spans="1:32" ht="12" customHeight="1">
      <c r="A139" s="8" t="s">
        <v>1201</v>
      </c>
      <c r="B139" s="24" t="s">
        <v>1141</v>
      </c>
      <c r="C139" s="25">
        <f>'AEO 2023 Table 47 Raw'!F123</f>
        <v>3.542891</v>
      </c>
      <c r="D139" s="25">
        <f>'AEO 2023 Table 47 Raw'!G123</f>
        <v>4.4562160000000004</v>
      </c>
      <c r="E139" s="25">
        <f>'AEO 2023 Table 47 Raw'!H123</f>
        <v>5.3655970000000002</v>
      </c>
      <c r="F139" s="25">
        <f>'AEO 2023 Table 47 Raw'!I123</f>
        <v>6.0676459999999999</v>
      </c>
      <c r="G139" s="25">
        <f>'AEO 2023 Table 47 Raw'!J123</f>
        <v>6.6479980000000003</v>
      </c>
      <c r="H139" s="25">
        <f>'AEO 2023 Table 47 Raw'!K123</f>
        <v>6.9315740000000003</v>
      </c>
      <c r="I139" s="25">
        <f>'AEO 2023 Table 47 Raw'!L123</f>
        <v>7.161073</v>
      </c>
      <c r="J139" s="25">
        <f>'AEO 2023 Table 47 Raw'!M123</f>
        <v>7.3624660000000004</v>
      </c>
      <c r="K139" s="25">
        <f>'AEO 2023 Table 47 Raw'!N123</f>
        <v>7.5694160000000004</v>
      </c>
      <c r="L139" s="25">
        <f>'AEO 2023 Table 47 Raw'!O123</f>
        <v>7.7868430000000002</v>
      </c>
      <c r="M139" s="25">
        <f>'AEO 2023 Table 47 Raw'!P123</f>
        <v>8.0114780000000003</v>
      </c>
      <c r="N139" s="25">
        <f>'AEO 2023 Table 47 Raw'!Q123</f>
        <v>8.2420969999999993</v>
      </c>
      <c r="O139" s="25">
        <f>'AEO 2023 Table 47 Raw'!R123</f>
        <v>8.4789100000000008</v>
      </c>
      <c r="P139" s="25">
        <f>'AEO 2023 Table 47 Raw'!S123</f>
        <v>8.7224079999999997</v>
      </c>
      <c r="Q139" s="25">
        <f>'AEO 2023 Table 47 Raw'!T123</f>
        <v>8.9672540000000005</v>
      </c>
      <c r="R139" s="25">
        <f>'AEO 2023 Table 47 Raw'!U123</f>
        <v>9.2182739999999992</v>
      </c>
      <c r="S139" s="25">
        <f>'AEO 2023 Table 47 Raw'!V123</f>
        <v>9.4757580000000008</v>
      </c>
      <c r="T139" s="25">
        <f>'AEO 2023 Table 47 Raw'!W123</f>
        <v>9.7397179999999999</v>
      </c>
      <c r="U139" s="25">
        <f>'AEO 2023 Table 47 Raw'!X123</f>
        <v>10.010329</v>
      </c>
      <c r="V139" s="25">
        <f>'AEO 2023 Table 47 Raw'!Y123</f>
        <v>10.281976999999999</v>
      </c>
      <c r="W139" s="25">
        <f>'AEO 2023 Table 47 Raw'!Z123</f>
        <v>10.560243</v>
      </c>
      <c r="X139" s="25">
        <f>'AEO 2023 Table 47 Raw'!AA123</f>
        <v>10.845281999999999</v>
      </c>
      <c r="Y139" s="25">
        <f>'AEO 2023 Table 47 Raw'!AB123</f>
        <v>11.137014000000001</v>
      </c>
      <c r="Z139" s="25">
        <f>'AEO 2023 Table 47 Raw'!AC123</f>
        <v>11.435499999999999</v>
      </c>
      <c r="AA139" s="25">
        <f>'AEO 2023 Table 47 Raw'!AD123</f>
        <v>11.734435</v>
      </c>
      <c r="AB139" s="25">
        <f>'AEO 2023 Table 47 Raw'!AE123</f>
        <v>12.039953000000001</v>
      </c>
      <c r="AC139" s="25">
        <f>'AEO 2023 Table 47 Raw'!AF123</f>
        <v>12.352451</v>
      </c>
      <c r="AD139" s="25">
        <f>'AEO 2023 Table 47 Raw'!AG123</f>
        <v>12.67216</v>
      </c>
      <c r="AE139" s="25">
        <f>'AEO 2023 Table 47 Raw'!AH123</f>
        <v>12.999294000000001</v>
      </c>
      <c r="AF139" s="45">
        <f>'AEO 2023 Table 47 Raw'!AI123</f>
        <v>4.8000000000000001E-2</v>
      </c>
    </row>
    <row r="140" spans="1:32" ht="12" customHeight="1">
      <c r="A140" s="8" t="s">
        <v>1202</v>
      </c>
      <c r="B140" s="24" t="s">
        <v>1143</v>
      </c>
      <c r="C140" s="25">
        <f>'AEO 2023 Table 47 Raw'!F124</f>
        <v>782.72277799999995</v>
      </c>
      <c r="D140" s="25">
        <f>'AEO 2023 Table 47 Raw'!G124</f>
        <v>779.99255400000004</v>
      </c>
      <c r="E140" s="25">
        <f>'AEO 2023 Table 47 Raw'!H124</f>
        <v>777.24194299999999</v>
      </c>
      <c r="F140" s="25">
        <f>'AEO 2023 Table 47 Raw'!I124</f>
        <v>836.20019500000001</v>
      </c>
      <c r="G140" s="25">
        <f>'AEO 2023 Table 47 Raw'!J124</f>
        <v>900.88647500000002</v>
      </c>
      <c r="H140" s="25">
        <f>'AEO 2023 Table 47 Raw'!K124</f>
        <v>959.77856399999996</v>
      </c>
      <c r="I140" s="25">
        <f>'AEO 2023 Table 47 Raw'!L124</f>
        <v>1015.328857</v>
      </c>
      <c r="J140" s="25">
        <f>'AEO 2023 Table 47 Raw'!M124</f>
        <v>1071.4494629999999</v>
      </c>
      <c r="K140" s="25">
        <f>'AEO 2023 Table 47 Raw'!N124</f>
        <v>1127.8001710000001</v>
      </c>
      <c r="L140" s="25">
        <f>'AEO 2023 Table 47 Raw'!O124</f>
        <v>1184.857544</v>
      </c>
      <c r="M140" s="25">
        <f>'AEO 2023 Table 47 Raw'!P124</f>
        <v>1242.602173</v>
      </c>
      <c r="N140" s="25">
        <f>'AEO 2023 Table 47 Raw'!Q124</f>
        <v>1300.8637699999999</v>
      </c>
      <c r="O140" s="25">
        <f>'AEO 2023 Table 47 Raw'!R124</f>
        <v>1359.7788089999999</v>
      </c>
      <c r="P140" s="25">
        <f>'AEO 2023 Table 47 Raw'!S124</f>
        <v>1419.6533199999999</v>
      </c>
      <c r="Q140" s="25">
        <f>'AEO 2023 Table 47 Raw'!T124</f>
        <v>1480.3670649999999</v>
      </c>
      <c r="R140" s="25">
        <f>'AEO 2023 Table 47 Raw'!U124</f>
        <v>1541.5150149999999</v>
      </c>
      <c r="S140" s="25">
        <f>'AEO 2023 Table 47 Raw'!V124</f>
        <v>1603.139404</v>
      </c>
      <c r="T140" s="25">
        <f>'AEO 2023 Table 47 Raw'!W124</f>
        <v>1665.5854489999999</v>
      </c>
      <c r="U140" s="25">
        <f>'AEO 2023 Table 47 Raw'!X124</f>
        <v>1729.3858640000001</v>
      </c>
      <c r="V140" s="25">
        <f>'AEO 2023 Table 47 Raw'!Y124</f>
        <v>1795.155029</v>
      </c>
      <c r="W140" s="25">
        <f>'AEO 2023 Table 47 Raw'!Z124</f>
        <v>1862.857422</v>
      </c>
      <c r="X140" s="25">
        <f>'AEO 2023 Table 47 Raw'!AA124</f>
        <v>1931.973999</v>
      </c>
      <c r="Y140" s="25">
        <f>'AEO 2023 Table 47 Raw'!AB124</f>
        <v>2001.8626710000001</v>
      </c>
      <c r="Z140" s="25">
        <f>'AEO 2023 Table 47 Raw'!AC124</f>
        <v>2071.8183589999999</v>
      </c>
      <c r="AA140" s="25">
        <f>'AEO 2023 Table 47 Raw'!AD124</f>
        <v>2141.7058109999998</v>
      </c>
      <c r="AB140" s="25">
        <f>'AEO 2023 Table 47 Raw'!AE124</f>
        <v>2211.8625489999999</v>
      </c>
      <c r="AC140" s="25">
        <f>'AEO 2023 Table 47 Raw'!AF124</f>
        <v>2282.0432129999999</v>
      </c>
      <c r="AD140" s="25">
        <f>'AEO 2023 Table 47 Raw'!AG124</f>
        <v>2351.5871579999998</v>
      </c>
      <c r="AE140" s="25">
        <f>'AEO 2023 Table 47 Raw'!AH124</f>
        <v>2419.7944339999999</v>
      </c>
      <c r="AF140" s="45">
        <f>'AEO 2023 Table 47 Raw'!AI124</f>
        <v>4.1000000000000002E-2</v>
      </c>
    </row>
    <row r="141" spans="1:32" ht="12" customHeight="1">
      <c r="A141" s="8" t="s">
        <v>1203</v>
      </c>
      <c r="B141" s="24" t="s">
        <v>1159</v>
      </c>
      <c r="C141" s="25">
        <f>'AEO 2023 Table 47 Raw'!F125</f>
        <v>607.629639</v>
      </c>
      <c r="D141" s="25">
        <f>'AEO 2023 Table 47 Raw'!G125</f>
        <v>579.78564500000005</v>
      </c>
      <c r="E141" s="25">
        <f>'AEO 2023 Table 47 Raw'!H125</f>
        <v>554.85424799999998</v>
      </c>
      <c r="F141" s="25">
        <f>'AEO 2023 Table 47 Raw'!I125</f>
        <v>591.023865</v>
      </c>
      <c r="G141" s="25">
        <f>'AEO 2023 Table 47 Raw'!J125</f>
        <v>632.18890399999998</v>
      </c>
      <c r="H141" s="25">
        <f>'AEO 2023 Table 47 Raw'!K125</f>
        <v>672.03393600000004</v>
      </c>
      <c r="I141" s="25">
        <f>'AEO 2023 Table 47 Raw'!L125</f>
        <v>711.24945100000002</v>
      </c>
      <c r="J141" s="25">
        <f>'AEO 2023 Table 47 Raw'!M125</f>
        <v>750.78301999999996</v>
      </c>
      <c r="K141" s="25">
        <f>'AEO 2023 Table 47 Raw'!N125</f>
        <v>790.37164299999995</v>
      </c>
      <c r="L141" s="25">
        <f>'AEO 2023 Table 47 Raw'!O125</f>
        <v>830.36956799999996</v>
      </c>
      <c r="M141" s="25">
        <f>'AEO 2023 Table 47 Raw'!P125</f>
        <v>870.75842299999999</v>
      </c>
      <c r="N141" s="25">
        <f>'AEO 2023 Table 47 Raw'!Q125</f>
        <v>911.40508999999997</v>
      </c>
      <c r="O141" s="25">
        <f>'AEO 2023 Table 47 Raw'!R125</f>
        <v>952.40625</v>
      </c>
      <c r="P141" s="25">
        <f>'AEO 2023 Table 47 Raw'!S125</f>
        <v>993.98687700000005</v>
      </c>
      <c r="Q141" s="25">
        <f>'AEO 2023 Table 47 Raw'!T125</f>
        <v>1036.053101</v>
      </c>
      <c r="R141" s="25">
        <f>'AEO 2023 Table 47 Raw'!U125</f>
        <v>1078.296143</v>
      </c>
      <c r="S141" s="25">
        <f>'AEO 2023 Table 47 Raw'!V125</f>
        <v>1120.742432</v>
      </c>
      <c r="T141" s="25">
        <f>'AEO 2023 Table 47 Raw'!W125</f>
        <v>1163.6453859999999</v>
      </c>
      <c r="U141" s="25">
        <f>'AEO 2023 Table 47 Raw'!X125</f>
        <v>1207.394775</v>
      </c>
      <c r="V141" s="25">
        <f>'AEO 2023 Table 47 Raw'!Y125</f>
        <v>1252.449341</v>
      </c>
      <c r="W141" s="25">
        <f>'AEO 2023 Table 47 Raw'!Z125</f>
        <v>1298.7775879999999</v>
      </c>
      <c r="X141" s="25">
        <f>'AEO 2023 Table 47 Raw'!AA125</f>
        <v>1345.984375</v>
      </c>
      <c r="Y141" s="25">
        <f>'AEO 2023 Table 47 Raw'!AB125</f>
        <v>1393.5820309999999</v>
      </c>
      <c r="Z141" s="25">
        <f>'AEO 2023 Table 47 Raw'!AC125</f>
        <v>1441.0375979999999</v>
      </c>
      <c r="AA141" s="25">
        <f>'AEO 2023 Table 47 Raw'!AD125</f>
        <v>1488.2482910000001</v>
      </c>
      <c r="AB141" s="25">
        <f>'AEO 2023 Table 47 Raw'!AE125</f>
        <v>1535.4626459999999</v>
      </c>
      <c r="AC141" s="25">
        <f>'AEO 2023 Table 47 Raw'!AF125</f>
        <v>1582.492432</v>
      </c>
      <c r="AD141" s="25">
        <f>'AEO 2023 Table 47 Raw'!AG125</f>
        <v>1628.837769</v>
      </c>
      <c r="AE141" s="25">
        <f>'AEO 2023 Table 47 Raw'!AH125</f>
        <v>1673.9719239999999</v>
      </c>
      <c r="AF141" s="45">
        <f>'AEO 2023 Table 47 Raw'!AI125</f>
        <v>3.6999999999999998E-2</v>
      </c>
    </row>
    <row r="142" spans="1:32" ht="12" customHeight="1">
      <c r="A142" s="8" t="s">
        <v>1204</v>
      </c>
      <c r="B142" s="24" t="s">
        <v>1139</v>
      </c>
      <c r="C142" s="25">
        <f>'AEO 2023 Table 47 Raw'!F126</f>
        <v>87.702171000000007</v>
      </c>
      <c r="D142" s="25">
        <f>'AEO 2023 Table 47 Raw'!G126</f>
        <v>118.64717899999999</v>
      </c>
      <c r="E142" s="25">
        <f>'AEO 2023 Table 47 Raw'!H126</f>
        <v>145.718872</v>
      </c>
      <c r="F142" s="25">
        <f>'AEO 2023 Table 47 Raw'!I126</f>
        <v>163.990128</v>
      </c>
      <c r="G142" s="25">
        <f>'AEO 2023 Table 47 Raw'!J126</f>
        <v>182.23019400000001</v>
      </c>
      <c r="H142" s="25">
        <f>'AEO 2023 Table 47 Raw'!K126</f>
        <v>195.94972200000001</v>
      </c>
      <c r="I142" s="25">
        <f>'AEO 2023 Table 47 Raw'!L126</f>
        <v>206.901611</v>
      </c>
      <c r="J142" s="25">
        <f>'AEO 2023 Table 47 Raw'!M126</f>
        <v>218.06899999999999</v>
      </c>
      <c r="K142" s="25">
        <f>'AEO 2023 Table 47 Raw'!N126</f>
        <v>229.41262800000001</v>
      </c>
      <c r="L142" s="25">
        <f>'AEO 2023 Table 47 Raw'!O126</f>
        <v>241.004807</v>
      </c>
      <c r="M142" s="25">
        <f>'AEO 2023 Table 47 Raw'!P126</f>
        <v>252.84724399999999</v>
      </c>
      <c r="N142" s="25">
        <f>'AEO 2023 Table 47 Raw'!Q126</f>
        <v>264.92242399999998</v>
      </c>
      <c r="O142" s="25">
        <f>'AEO 2023 Table 47 Raw'!R126</f>
        <v>277.25662199999999</v>
      </c>
      <c r="P142" s="25">
        <f>'AEO 2023 Table 47 Raw'!S126</f>
        <v>289.89932299999998</v>
      </c>
      <c r="Q142" s="25">
        <f>'AEO 2023 Table 47 Raw'!T126</f>
        <v>302.83795199999997</v>
      </c>
      <c r="R142" s="25">
        <f>'AEO 2023 Table 47 Raw'!U126</f>
        <v>316.01998900000001</v>
      </c>
      <c r="S142" s="25">
        <f>'AEO 2023 Table 47 Raw'!V126</f>
        <v>329.458618</v>
      </c>
      <c r="T142" s="25">
        <f>'AEO 2023 Table 47 Raw'!W126</f>
        <v>343.209473</v>
      </c>
      <c r="U142" s="25">
        <f>'AEO 2023 Table 47 Raw'!X126</f>
        <v>357.36090100000001</v>
      </c>
      <c r="V142" s="25">
        <f>'AEO 2023 Table 47 Raw'!Y126</f>
        <v>372.00381499999997</v>
      </c>
      <c r="W142" s="25">
        <f>'AEO 2023 Table 47 Raw'!Z126</f>
        <v>387.13888500000002</v>
      </c>
      <c r="X142" s="25">
        <f>'AEO 2023 Table 47 Raw'!AA126</f>
        <v>402.69903599999998</v>
      </c>
      <c r="Y142" s="25">
        <f>'AEO 2023 Table 47 Raw'!AB126</f>
        <v>418.59939600000001</v>
      </c>
      <c r="Z142" s="25">
        <f>'AEO 2023 Table 47 Raw'!AC126</f>
        <v>434.743561</v>
      </c>
      <c r="AA142" s="25">
        <f>'AEO 2023 Table 47 Raw'!AD126</f>
        <v>451.11456299999998</v>
      </c>
      <c r="AB142" s="25">
        <f>'AEO 2023 Table 47 Raw'!AE126</f>
        <v>467.76574699999998</v>
      </c>
      <c r="AC142" s="25">
        <f>'AEO 2023 Table 47 Raw'!AF126</f>
        <v>484.66757200000001</v>
      </c>
      <c r="AD142" s="25">
        <f>'AEO 2023 Table 47 Raw'!AG126</f>
        <v>501.73037699999998</v>
      </c>
      <c r="AE142" s="25">
        <f>'AEO 2023 Table 47 Raw'!AH126</f>
        <v>518.85571300000004</v>
      </c>
      <c r="AF142" s="45">
        <f>'AEO 2023 Table 47 Raw'!AI126</f>
        <v>6.6000000000000003E-2</v>
      </c>
    </row>
    <row r="143" spans="1:32" ht="12" customHeight="1">
      <c r="A143" s="8" t="s">
        <v>1205</v>
      </c>
      <c r="B143" s="24" t="s">
        <v>1141</v>
      </c>
      <c r="C143" s="25">
        <f>'AEO 2023 Table 47 Raw'!F127</f>
        <v>87.390906999999999</v>
      </c>
      <c r="D143" s="25">
        <f>'AEO 2023 Table 47 Raw'!G127</f>
        <v>81.559792000000002</v>
      </c>
      <c r="E143" s="25">
        <f>'AEO 2023 Table 47 Raw'!H127</f>
        <v>76.668800000000005</v>
      </c>
      <c r="F143" s="25">
        <f>'AEO 2023 Table 47 Raw'!I127</f>
        <v>81.186179999999993</v>
      </c>
      <c r="G143" s="25">
        <f>'AEO 2023 Table 47 Raw'!J127</f>
        <v>86.467392000000004</v>
      </c>
      <c r="H143" s="25">
        <f>'AEO 2023 Table 47 Raw'!K127</f>
        <v>91.794830000000005</v>
      </c>
      <c r="I143" s="25">
        <f>'AEO 2023 Table 47 Raw'!L127</f>
        <v>97.177802999999997</v>
      </c>
      <c r="J143" s="25">
        <f>'AEO 2023 Table 47 Raw'!M127</f>
        <v>102.597488</v>
      </c>
      <c r="K143" s="25">
        <f>'AEO 2023 Table 47 Raw'!N127</f>
        <v>108.01593800000001</v>
      </c>
      <c r="L143" s="25">
        <f>'AEO 2023 Table 47 Raw'!O127</f>
        <v>113.483192</v>
      </c>
      <c r="M143" s="25">
        <f>'AEO 2023 Table 47 Raw'!P127</f>
        <v>118.996407</v>
      </c>
      <c r="N143" s="25">
        <f>'AEO 2023 Table 47 Raw'!Q127</f>
        <v>124.536186</v>
      </c>
      <c r="O143" s="25">
        <f>'AEO 2023 Table 47 Raw'!R127</f>
        <v>130.11586</v>
      </c>
      <c r="P143" s="25">
        <f>'AEO 2023 Table 47 Raw'!S127</f>
        <v>135.76705899999999</v>
      </c>
      <c r="Q143" s="25">
        <f>'AEO 2023 Table 47 Raw'!T127</f>
        <v>141.47612000000001</v>
      </c>
      <c r="R143" s="25">
        <f>'AEO 2023 Table 47 Raw'!U127</f>
        <v>147.198837</v>
      </c>
      <c r="S143" s="25">
        <f>'AEO 2023 Table 47 Raw'!V127</f>
        <v>152.938492</v>
      </c>
      <c r="T143" s="25">
        <f>'AEO 2023 Table 47 Raw'!W127</f>
        <v>158.73074299999999</v>
      </c>
      <c r="U143" s="25">
        <f>'AEO 2023 Table 47 Raw'!X127</f>
        <v>164.63017300000001</v>
      </c>
      <c r="V143" s="25">
        <f>'AEO 2023 Table 47 Raw'!Y127</f>
        <v>170.70181299999999</v>
      </c>
      <c r="W143" s="25">
        <f>'AEO 2023 Table 47 Raw'!Z127</f>
        <v>176.94079600000001</v>
      </c>
      <c r="X143" s="25">
        <f>'AEO 2023 Table 47 Raw'!AA127</f>
        <v>183.29051200000001</v>
      </c>
      <c r="Y143" s="25">
        <f>'AEO 2023 Table 47 Raw'!AB127</f>
        <v>189.68124399999999</v>
      </c>
      <c r="Z143" s="25">
        <f>'AEO 2023 Table 47 Raw'!AC127</f>
        <v>196.03698700000001</v>
      </c>
      <c r="AA143" s="25">
        <f>'AEO 2023 Table 47 Raw'!AD127</f>
        <v>202.342896</v>
      </c>
      <c r="AB143" s="25">
        <f>'AEO 2023 Table 47 Raw'!AE127</f>
        <v>208.634064</v>
      </c>
      <c r="AC143" s="25">
        <f>'AEO 2023 Table 47 Raw'!AF127</f>
        <v>214.88330099999999</v>
      </c>
      <c r="AD143" s="25">
        <f>'AEO 2023 Table 47 Raw'!AG127</f>
        <v>221.019318</v>
      </c>
      <c r="AE143" s="25">
        <f>'AEO 2023 Table 47 Raw'!AH127</f>
        <v>226.96713299999999</v>
      </c>
      <c r="AF143" s="45">
        <f>'AEO 2023 Table 47 Raw'!AI127</f>
        <v>3.5000000000000003E-2</v>
      </c>
    </row>
    <row r="144" spans="1:32" ht="12" customHeight="1">
      <c r="A144" s="8" t="s">
        <v>1206</v>
      </c>
      <c r="B144" s="24" t="s">
        <v>1143</v>
      </c>
      <c r="C144" s="25">
        <f>'AEO 2023 Table 47 Raw'!F128</f>
        <v>105.801849</v>
      </c>
      <c r="D144" s="25">
        <f>'AEO 2023 Table 47 Raw'!G128</f>
        <v>131.08637999999999</v>
      </c>
      <c r="E144" s="25">
        <f>'AEO 2023 Table 47 Raw'!H128</f>
        <v>148.97323600000001</v>
      </c>
      <c r="F144" s="25">
        <f>'AEO 2023 Table 47 Raw'!I128</f>
        <v>162.49697900000001</v>
      </c>
      <c r="G144" s="25">
        <f>'AEO 2023 Table 47 Raw'!J128</f>
        <v>182.242538</v>
      </c>
      <c r="H144" s="25">
        <f>'AEO 2023 Table 47 Raw'!K128</f>
        <v>199.04045099999999</v>
      </c>
      <c r="I144" s="25">
        <f>'AEO 2023 Table 47 Raw'!L128</f>
        <v>215.68579099999999</v>
      </c>
      <c r="J144" s="25">
        <f>'AEO 2023 Table 47 Raw'!M128</f>
        <v>233.66879299999999</v>
      </c>
      <c r="K144" s="25">
        <f>'AEO 2023 Table 47 Raw'!N128</f>
        <v>252.08363299999999</v>
      </c>
      <c r="L144" s="25">
        <f>'AEO 2023 Table 47 Raw'!O128</f>
        <v>270.79431199999999</v>
      </c>
      <c r="M144" s="25">
        <f>'AEO 2023 Table 47 Raw'!P128</f>
        <v>289.70480300000003</v>
      </c>
      <c r="N144" s="25">
        <f>'AEO 2023 Table 47 Raw'!Q128</f>
        <v>308.69137599999999</v>
      </c>
      <c r="O144" s="25">
        <f>'AEO 2023 Table 47 Raw'!R128</f>
        <v>327.61547899999999</v>
      </c>
      <c r="P144" s="25">
        <f>'AEO 2023 Table 47 Raw'!S128</f>
        <v>346.53881799999999</v>
      </c>
      <c r="Q144" s="25">
        <f>'AEO 2023 Table 47 Raw'!T128</f>
        <v>365.61932400000001</v>
      </c>
      <c r="R144" s="25">
        <f>'AEO 2023 Table 47 Raw'!U128</f>
        <v>385.17947400000003</v>
      </c>
      <c r="S144" s="25">
        <f>'AEO 2023 Table 47 Raw'!V128</f>
        <v>405.21984900000001</v>
      </c>
      <c r="T144" s="25">
        <f>'AEO 2023 Table 47 Raw'!W128</f>
        <v>425.707581</v>
      </c>
      <c r="U144" s="25">
        <f>'AEO 2023 Table 47 Raw'!X128</f>
        <v>446.58886699999999</v>
      </c>
      <c r="V144" s="25">
        <f>'AEO 2023 Table 47 Raw'!Y128</f>
        <v>467.84079000000003</v>
      </c>
      <c r="W144" s="25">
        <f>'AEO 2023 Table 47 Raw'!Z128</f>
        <v>489.42877199999998</v>
      </c>
      <c r="X144" s="25">
        <f>'AEO 2023 Table 47 Raw'!AA128</f>
        <v>511.33187900000001</v>
      </c>
      <c r="Y144" s="25">
        <f>'AEO 2023 Table 47 Raw'!AB128</f>
        <v>533.48980700000004</v>
      </c>
      <c r="Z144" s="25">
        <f>'AEO 2023 Table 47 Raw'!AC128</f>
        <v>555.85424799999998</v>
      </c>
      <c r="AA144" s="25">
        <f>'AEO 2023 Table 47 Raw'!AD128</f>
        <v>578.37213099999997</v>
      </c>
      <c r="AB144" s="25">
        <f>'AEO 2023 Table 47 Raw'!AE128</f>
        <v>600.98870799999997</v>
      </c>
      <c r="AC144" s="25">
        <f>'AEO 2023 Table 47 Raw'!AF128</f>
        <v>623.63964799999997</v>
      </c>
      <c r="AD144" s="25">
        <f>'AEO 2023 Table 47 Raw'!AG128</f>
        <v>646.26062000000002</v>
      </c>
      <c r="AE144" s="25">
        <f>'AEO 2023 Table 47 Raw'!AH128</f>
        <v>668.79229699999996</v>
      </c>
      <c r="AF144" s="45">
        <f>'AEO 2023 Table 47 Raw'!AI128</f>
        <v>6.8000000000000005E-2</v>
      </c>
    </row>
    <row r="145" spans="1:32" ht="12" customHeight="1">
      <c r="A145" s="8" t="s">
        <v>1207</v>
      </c>
      <c r="B145" s="24" t="s">
        <v>1161</v>
      </c>
      <c r="C145" s="25">
        <f>'AEO 2023 Table 47 Raw'!F129</f>
        <v>75.193489</v>
      </c>
      <c r="D145" s="25">
        <f>'AEO 2023 Table 47 Raw'!G129</f>
        <v>88.749320999999995</v>
      </c>
      <c r="E145" s="25">
        <f>'AEO 2023 Table 47 Raw'!H129</f>
        <v>96.573020999999997</v>
      </c>
      <c r="F145" s="25">
        <f>'AEO 2023 Table 47 Raw'!I129</f>
        <v>102.475159</v>
      </c>
      <c r="G145" s="25">
        <f>'AEO 2023 Table 47 Raw'!J129</f>
        <v>114.042053</v>
      </c>
      <c r="H145" s="25">
        <f>'AEO 2023 Table 47 Raw'!K129</f>
        <v>124.892517</v>
      </c>
      <c r="I145" s="25">
        <f>'AEO 2023 Table 47 Raw'!L129</f>
        <v>135.918442</v>
      </c>
      <c r="J145" s="25">
        <f>'AEO 2023 Table 47 Raw'!M129</f>
        <v>147.58873</v>
      </c>
      <c r="K145" s="25">
        <f>'AEO 2023 Table 47 Raw'!N129</f>
        <v>159.55355800000001</v>
      </c>
      <c r="L145" s="25">
        <f>'AEO 2023 Table 47 Raw'!O129</f>
        <v>171.721115</v>
      </c>
      <c r="M145" s="25">
        <f>'AEO 2023 Table 47 Raw'!P129</f>
        <v>184.025848</v>
      </c>
      <c r="N145" s="25">
        <f>'AEO 2023 Table 47 Raw'!Q129</f>
        <v>196.38386499999999</v>
      </c>
      <c r="O145" s="25">
        <f>'AEO 2023 Table 47 Raw'!R129</f>
        <v>208.70137</v>
      </c>
      <c r="P145" s="25">
        <f>'AEO 2023 Table 47 Raw'!S129</f>
        <v>221.01852400000001</v>
      </c>
      <c r="Q145" s="25">
        <f>'AEO 2023 Table 47 Raw'!T129</f>
        <v>233.43985000000001</v>
      </c>
      <c r="R145" s="25">
        <f>'AEO 2023 Table 47 Raw'!U129</f>
        <v>246.18055699999999</v>
      </c>
      <c r="S145" s="25">
        <f>'AEO 2023 Table 47 Raw'!V129</f>
        <v>259.24078400000002</v>
      </c>
      <c r="T145" s="25">
        <f>'AEO 2023 Table 47 Raw'!W129</f>
        <v>272.59823599999999</v>
      </c>
      <c r="U145" s="25">
        <f>'AEO 2023 Table 47 Raw'!X129</f>
        <v>286.21472199999999</v>
      </c>
      <c r="V145" s="25">
        <f>'AEO 2023 Table 47 Raw'!Y129</f>
        <v>300.07556199999999</v>
      </c>
      <c r="W145" s="25">
        <f>'AEO 2023 Table 47 Raw'!Z129</f>
        <v>314.157196</v>
      </c>
      <c r="X145" s="25">
        <f>'AEO 2023 Table 47 Raw'!AA129</f>
        <v>328.44482399999998</v>
      </c>
      <c r="Y145" s="25">
        <f>'AEO 2023 Table 47 Raw'!AB129</f>
        <v>342.89700299999998</v>
      </c>
      <c r="Z145" s="25">
        <f>'AEO 2023 Table 47 Raw'!AC129</f>
        <v>357.48037699999998</v>
      </c>
      <c r="AA145" s="25">
        <f>'AEO 2023 Table 47 Raw'!AD129</f>
        <v>372.15881300000001</v>
      </c>
      <c r="AB145" s="25">
        <f>'AEO 2023 Table 47 Raw'!AE129</f>
        <v>386.89511099999999</v>
      </c>
      <c r="AC145" s="25">
        <f>'AEO 2023 Table 47 Raw'!AF129</f>
        <v>401.64532500000001</v>
      </c>
      <c r="AD145" s="25">
        <f>'AEO 2023 Table 47 Raw'!AG129</f>
        <v>416.36498999999998</v>
      </c>
      <c r="AE145" s="25">
        <f>'AEO 2023 Table 47 Raw'!AH129</f>
        <v>431.01361100000003</v>
      </c>
      <c r="AF145" s="45">
        <f>'AEO 2023 Table 47 Raw'!AI129</f>
        <v>6.4000000000000001E-2</v>
      </c>
    </row>
    <row r="146" spans="1:32" ht="12" customHeight="1">
      <c r="A146" s="8" t="s">
        <v>1208</v>
      </c>
      <c r="B146" s="24" t="s">
        <v>1139</v>
      </c>
      <c r="C146" s="25">
        <f>'AEO 2023 Table 47 Raw'!F130</f>
        <v>20.681094999999999</v>
      </c>
      <c r="D146" s="25">
        <f>'AEO 2023 Table 47 Raw'!G130</f>
        <v>31.151104</v>
      </c>
      <c r="E146" s="25">
        <f>'AEO 2023 Table 47 Raw'!H130</f>
        <v>40.734214999999999</v>
      </c>
      <c r="F146" s="25">
        <f>'AEO 2023 Table 47 Raw'!I130</f>
        <v>48.025737999999997</v>
      </c>
      <c r="G146" s="25">
        <f>'AEO 2023 Table 47 Raw'!J130</f>
        <v>54.971947</v>
      </c>
      <c r="H146" s="25">
        <f>'AEO 2023 Table 47 Raw'!K130</f>
        <v>59.613852999999999</v>
      </c>
      <c r="I146" s="25">
        <f>'AEO 2023 Table 47 Raw'!L130</f>
        <v>63.869911000000002</v>
      </c>
      <c r="J146" s="25">
        <f>'AEO 2023 Table 47 Raw'!M130</f>
        <v>68.771148999999994</v>
      </c>
      <c r="K146" s="25">
        <f>'AEO 2023 Table 47 Raw'!N130</f>
        <v>73.772148000000001</v>
      </c>
      <c r="L146" s="25">
        <f>'AEO 2023 Table 47 Raw'!O130</f>
        <v>78.840309000000005</v>
      </c>
      <c r="M146" s="25">
        <f>'AEO 2023 Table 47 Raw'!P130</f>
        <v>83.953598</v>
      </c>
      <c r="N146" s="25">
        <f>'AEO 2023 Table 47 Raw'!Q130</f>
        <v>89.082618999999994</v>
      </c>
      <c r="O146" s="25">
        <f>'AEO 2023 Table 47 Raw'!R130</f>
        <v>94.194580000000002</v>
      </c>
      <c r="P146" s="25">
        <f>'AEO 2023 Table 47 Raw'!S130</f>
        <v>99.306160000000006</v>
      </c>
      <c r="Q146" s="25">
        <f>'AEO 2023 Table 47 Raw'!T130</f>
        <v>104.45790100000001</v>
      </c>
      <c r="R146" s="25">
        <f>'AEO 2023 Table 47 Raw'!U130</f>
        <v>109.730125</v>
      </c>
      <c r="S146" s="25">
        <f>'AEO 2023 Table 47 Raw'!V130</f>
        <v>115.12342099999999</v>
      </c>
      <c r="T146" s="25">
        <f>'AEO 2023 Table 47 Raw'!W130</f>
        <v>120.629929</v>
      </c>
      <c r="U146" s="25">
        <f>'AEO 2023 Table 47 Raw'!X130</f>
        <v>126.239189</v>
      </c>
      <c r="V146" s="25">
        <f>'AEO 2023 Table 47 Raw'!Y130</f>
        <v>131.944626</v>
      </c>
      <c r="W146" s="25">
        <f>'AEO 2023 Table 47 Raw'!Z130</f>
        <v>137.73826600000001</v>
      </c>
      <c r="X146" s="25">
        <f>'AEO 2023 Table 47 Raw'!AA130</f>
        <v>143.61595199999999</v>
      </c>
      <c r="Y146" s="25">
        <f>'AEO 2023 Table 47 Raw'!AB130</f>
        <v>149.56410199999999</v>
      </c>
      <c r="Z146" s="25">
        <f>'AEO 2023 Table 47 Raw'!AC130</f>
        <v>155.57214400000001</v>
      </c>
      <c r="AA146" s="25">
        <f>'AEO 2023 Table 47 Raw'!AD130</f>
        <v>161.627579</v>
      </c>
      <c r="AB146" s="25">
        <f>'AEO 2023 Table 47 Raw'!AE130</f>
        <v>167.71759</v>
      </c>
      <c r="AC146" s="25">
        <f>'AEO 2023 Table 47 Raw'!AF130</f>
        <v>173.827698</v>
      </c>
      <c r="AD146" s="25">
        <f>'AEO 2023 Table 47 Raw'!AG130</f>
        <v>179.94335899999999</v>
      </c>
      <c r="AE146" s="25">
        <f>'AEO 2023 Table 47 Raw'!AH130</f>
        <v>186.051331</v>
      </c>
      <c r="AF146" s="45">
        <f>'AEO 2023 Table 47 Raw'!AI130</f>
        <v>8.2000000000000003E-2</v>
      </c>
    </row>
    <row r="147" spans="1:32" ht="12" customHeight="1">
      <c r="A147" s="8" t="s">
        <v>1209</v>
      </c>
      <c r="B147" s="24" t="s">
        <v>1141</v>
      </c>
      <c r="C147" s="25">
        <f>'AEO 2023 Table 47 Raw'!F131</f>
        <v>9.9272690000000008</v>
      </c>
      <c r="D147" s="25">
        <f>'AEO 2023 Table 47 Raw'!G131</f>
        <v>11.185945</v>
      </c>
      <c r="E147" s="25">
        <f>'AEO 2023 Table 47 Raw'!H131</f>
        <v>11.666002000000001</v>
      </c>
      <c r="F147" s="25">
        <f>'AEO 2023 Table 47 Raw'!I131</f>
        <v>11.996092000000001</v>
      </c>
      <c r="G147" s="25">
        <f>'AEO 2023 Table 47 Raw'!J131</f>
        <v>13.228529999999999</v>
      </c>
      <c r="H147" s="25">
        <f>'AEO 2023 Table 47 Raw'!K131</f>
        <v>14.534067</v>
      </c>
      <c r="I147" s="25">
        <f>'AEO 2023 Table 47 Raw'!L131</f>
        <v>15.897460000000001</v>
      </c>
      <c r="J147" s="25">
        <f>'AEO 2023 Table 47 Raw'!M131</f>
        <v>17.308926</v>
      </c>
      <c r="K147" s="25">
        <f>'AEO 2023 Table 47 Raw'!N131</f>
        <v>18.757919000000001</v>
      </c>
      <c r="L147" s="25">
        <f>'AEO 2023 Table 47 Raw'!O131</f>
        <v>20.232868</v>
      </c>
      <c r="M147" s="25">
        <f>'AEO 2023 Table 47 Raw'!P131</f>
        <v>21.725401000000002</v>
      </c>
      <c r="N147" s="25">
        <f>'AEO 2023 Table 47 Raw'!Q131</f>
        <v>23.224907000000002</v>
      </c>
      <c r="O147" s="25">
        <f>'AEO 2023 Table 47 Raw'!R131</f>
        <v>24.719524</v>
      </c>
      <c r="P147" s="25">
        <f>'AEO 2023 Table 47 Raw'!S131</f>
        <v>26.214109000000001</v>
      </c>
      <c r="Q147" s="25">
        <f>'AEO 2023 Table 47 Raw'!T131</f>
        <v>27.721582000000001</v>
      </c>
      <c r="R147" s="25">
        <f>'AEO 2023 Table 47 Raw'!U131</f>
        <v>29.26877</v>
      </c>
      <c r="S147" s="25">
        <f>'AEO 2023 Table 47 Raw'!V131</f>
        <v>30.855650000000001</v>
      </c>
      <c r="T147" s="25">
        <f>'AEO 2023 Table 47 Raw'!W131</f>
        <v>32.479407999999999</v>
      </c>
      <c r="U147" s="25">
        <f>'AEO 2023 Table 47 Raw'!X131</f>
        <v>34.134968000000001</v>
      </c>
      <c r="V147" s="25">
        <f>'AEO 2023 Table 47 Raw'!Y131</f>
        <v>35.820602000000001</v>
      </c>
      <c r="W147" s="25">
        <f>'AEO 2023 Table 47 Raw'!Z131</f>
        <v>37.533295000000003</v>
      </c>
      <c r="X147" s="25">
        <f>'AEO 2023 Table 47 Raw'!AA131</f>
        <v>39.271095000000003</v>
      </c>
      <c r="Y147" s="25">
        <f>'AEO 2023 Table 47 Raw'!AB131</f>
        <v>41.028694000000002</v>
      </c>
      <c r="Z147" s="25">
        <f>'AEO 2023 Table 47 Raw'!AC131</f>
        <v>42.801788000000002</v>
      </c>
      <c r="AA147" s="25">
        <f>'AEO 2023 Table 47 Raw'!AD131</f>
        <v>44.585773000000003</v>
      </c>
      <c r="AB147" s="25">
        <f>'AEO 2023 Table 47 Raw'!AE131</f>
        <v>46.375937999999998</v>
      </c>
      <c r="AC147" s="25">
        <f>'AEO 2023 Table 47 Raw'!AF131</f>
        <v>48.166649</v>
      </c>
      <c r="AD147" s="25">
        <f>'AEO 2023 Table 47 Raw'!AG131</f>
        <v>49.952205999999997</v>
      </c>
      <c r="AE147" s="25">
        <f>'AEO 2023 Table 47 Raw'!AH131</f>
        <v>51.727398000000001</v>
      </c>
      <c r="AF147" s="45">
        <f>'AEO 2023 Table 47 Raw'!AI131</f>
        <v>6.0999999999999999E-2</v>
      </c>
    </row>
    <row r="148" spans="1:32" ht="12" customHeight="1">
      <c r="A148" s="8" t="s">
        <v>1210</v>
      </c>
      <c r="B148" s="24" t="s">
        <v>1143</v>
      </c>
      <c r="C148" s="25">
        <f>'AEO 2023 Table 47 Raw'!F132</f>
        <v>375.91976899999997</v>
      </c>
      <c r="D148" s="25">
        <f>'AEO 2023 Table 47 Raw'!G132</f>
        <v>481.70532200000002</v>
      </c>
      <c r="E148" s="25">
        <f>'AEO 2023 Table 47 Raw'!H132</f>
        <v>566.80071999999996</v>
      </c>
      <c r="F148" s="25">
        <f>'AEO 2023 Table 47 Raw'!I132</f>
        <v>619.48498500000005</v>
      </c>
      <c r="G148" s="25">
        <f>'AEO 2023 Table 47 Raw'!J132</f>
        <v>692.50787400000002</v>
      </c>
      <c r="H148" s="25">
        <f>'AEO 2023 Table 47 Raw'!K132</f>
        <v>742.44305399999996</v>
      </c>
      <c r="I148" s="25">
        <f>'AEO 2023 Table 47 Raw'!L132</f>
        <v>789.48498500000005</v>
      </c>
      <c r="J148" s="25">
        <f>'AEO 2023 Table 47 Raw'!M132</f>
        <v>826.39794900000004</v>
      </c>
      <c r="K148" s="25">
        <f>'AEO 2023 Table 47 Raw'!N132</f>
        <v>863.72631799999999</v>
      </c>
      <c r="L148" s="25">
        <f>'AEO 2023 Table 47 Raw'!O132</f>
        <v>901.85369900000001</v>
      </c>
      <c r="M148" s="25">
        <f>'AEO 2023 Table 47 Raw'!P132</f>
        <v>941.02893100000006</v>
      </c>
      <c r="N148" s="25">
        <f>'AEO 2023 Table 47 Raw'!Q132</f>
        <v>981.25726299999997</v>
      </c>
      <c r="O148" s="25">
        <f>'AEO 2023 Table 47 Raw'!R132</f>
        <v>1022.627808</v>
      </c>
      <c r="P148" s="25">
        <f>'AEO 2023 Table 47 Raw'!S132</f>
        <v>1065.224731</v>
      </c>
      <c r="Q148" s="25">
        <f>'AEO 2023 Table 47 Raw'!T132</f>
        <v>1108.5661620000001</v>
      </c>
      <c r="R148" s="25">
        <f>'AEO 2023 Table 47 Raw'!U132</f>
        <v>1153.0804439999999</v>
      </c>
      <c r="S148" s="25">
        <f>'AEO 2023 Table 47 Raw'!V132</f>
        <v>1198.8654790000001</v>
      </c>
      <c r="T148" s="25">
        <f>'AEO 2023 Table 47 Raw'!W132</f>
        <v>1245.9023440000001</v>
      </c>
      <c r="U148" s="25">
        <f>'AEO 2023 Table 47 Raw'!X132</f>
        <v>1294.303101</v>
      </c>
      <c r="V148" s="25">
        <f>'AEO 2023 Table 47 Raw'!Y132</f>
        <v>1343.3957519999999</v>
      </c>
      <c r="W148" s="25">
        <f>'AEO 2023 Table 47 Raw'!Z132</f>
        <v>1393.615845</v>
      </c>
      <c r="X148" s="25">
        <f>'AEO 2023 Table 47 Raw'!AA132</f>
        <v>1445.0317379999999</v>
      </c>
      <c r="Y148" s="25">
        <f>'AEO 2023 Table 47 Raw'!AB132</f>
        <v>1497.6895750000001</v>
      </c>
      <c r="Z148" s="25">
        <f>'AEO 2023 Table 47 Raw'!AC132</f>
        <v>1551.5473629999999</v>
      </c>
      <c r="AA148" s="25">
        <f>'AEO 2023 Table 47 Raw'!AD132</f>
        <v>1605.368774</v>
      </c>
      <c r="AB148" s="25">
        <f>'AEO 2023 Table 47 Raw'!AE132</f>
        <v>1660.1064449999999</v>
      </c>
      <c r="AC148" s="25">
        <f>'AEO 2023 Table 47 Raw'!AF132</f>
        <v>1716.0744629999999</v>
      </c>
      <c r="AD148" s="25">
        <f>'AEO 2023 Table 47 Raw'!AG132</f>
        <v>1773.384644</v>
      </c>
      <c r="AE148" s="25">
        <f>'AEO 2023 Table 47 Raw'!AH132</f>
        <v>1832.1719969999999</v>
      </c>
      <c r="AF148" s="45">
        <f>'AEO 2023 Table 47 Raw'!AI132</f>
        <v>5.8000000000000003E-2</v>
      </c>
    </row>
    <row r="149" spans="1:32" ht="12" customHeight="1">
      <c r="A149" s="8" t="s">
        <v>1211</v>
      </c>
      <c r="B149" s="24" t="s">
        <v>1163</v>
      </c>
      <c r="C149" s="25">
        <f>'AEO 2023 Table 47 Raw'!F133</f>
        <v>202.08255</v>
      </c>
      <c r="D149" s="25">
        <f>'AEO 2023 Table 47 Raw'!G133</f>
        <v>239.99041700000001</v>
      </c>
      <c r="E149" s="25">
        <f>'AEO 2023 Table 47 Raw'!H133</f>
        <v>264.53637700000002</v>
      </c>
      <c r="F149" s="25">
        <f>'AEO 2023 Table 47 Raw'!I133</f>
        <v>278.37924199999998</v>
      </c>
      <c r="G149" s="25">
        <f>'AEO 2023 Table 47 Raw'!J133</f>
        <v>305.40206899999998</v>
      </c>
      <c r="H149" s="25">
        <f>'AEO 2023 Table 47 Raw'!K133</f>
        <v>325.109375</v>
      </c>
      <c r="I149" s="25">
        <f>'AEO 2023 Table 47 Raw'!L133</f>
        <v>344.39532500000001</v>
      </c>
      <c r="J149" s="25">
        <f>'AEO 2023 Table 47 Raw'!M133</f>
        <v>361.64950599999997</v>
      </c>
      <c r="K149" s="25">
        <f>'AEO 2023 Table 47 Raw'!N133</f>
        <v>379.05777</v>
      </c>
      <c r="L149" s="25">
        <f>'AEO 2023 Table 47 Raw'!O133</f>
        <v>396.874908</v>
      </c>
      <c r="M149" s="25">
        <f>'AEO 2023 Table 47 Raw'!P133</f>
        <v>415.19317599999999</v>
      </c>
      <c r="N149" s="25">
        <f>'AEO 2023 Table 47 Raw'!Q133</f>
        <v>434.01336700000002</v>
      </c>
      <c r="O149" s="25">
        <f>'AEO 2023 Table 47 Raw'!R133</f>
        <v>453.38519300000002</v>
      </c>
      <c r="P149" s="25">
        <f>'AEO 2023 Table 47 Raw'!S133</f>
        <v>473.35357699999997</v>
      </c>
      <c r="Q149" s="25">
        <f>'AEO 2023 Table 47 Raw'!T133</f>
        <v>493.69140599999997</v>
      </c>
      <c r="R149" s="25">
        <f>'AEO 2023 Table 47 Raw'!U133</f>
        <v>514.59161400000005</v>
      </c>
      <c r="S149" s="25">
        <f>'AEO 2023 Table 47 Raw'!V133</f>
        <v>536.10888699999998</v>
      </c>
      <c r="T149" s="25">
        <f>'AEO 2023 Table 47 Raw'!W133</f>
        <v>558.22985800000004</v>
      </c>
      <c r="U149" s="25">
        <f>'AEO 2023 Table 47 Raw'!X133</f>
        <v>581.01440400000001</v>
      </c>
      <c r="V149" s="25">
        <f>'AEO 2023 Table 47 Raw'!Y133</f>
        <v>604.13098100000002</v>
      </c>
      <c r="W149" s="25">
        <f>'AEO 2023 Table 47 Raw'!Z133</f>
        <v>627.776794</v>
      </c>
      <c r="X149" s="25">
        <f>'AEO 2023 Table 47 Raw'!AA133</f>
        <v>651.98644999999999</v>
      </c>
      <c r="Y149" s="25">
        <f>'AEO 2023 Table 47 Raw'!AB133</f>
        <v>676.78234899999995</v>
      </c>
      <c r="Z149" s="25">
        <f>'AEO 2023 Table 47 Raw'!AC133</f>
        <v>702.13751200000002</v>
      </c>
      <c r="AA149" s="25">
        <f>'AEO 2023 Table 47 Raw'!AD133</f>
        <v>727.42218000000003</v>
      </c>
      <c r="AB149" s="25">
        <f>'AEO 2023 Table 47 Raw'!AE133</f>
        <v>753.10339399999998</v>
      </c>
      <c r="AC149" s="25">
        <f>'AEO 2023 Table 47 Raw'!AF133</f>
        <v>779.35504200000003</v>
      </c>
      <c r="AD149" s="25">
        <f>'AEO 2023 Table 47 Raw'!AG133</f>
        <v>806.23724400000003</v>
      </c>
      <c r="AE149" s="25">
        <f>'AEO 2023 Table 47 Raw'!AH133</f>
        <v>833.82495100000006</v>
      </c>
      <c r="AF149" s="45">
        <f>'AEO 2023 Table 47 Raw'!AI133</f>
        <v>5.1999999999999998E-2</v>
      </c>
    </row>
    <row r="150" spans="1:32" ht="15" customHeight="1">
      <c r="A150" s="8" t="s">
        <v>1212</v>
      </c>
      <c r="B150" s="24" t="s">
        <v>1139</v>
      </c>
      <c r="C150" s="25">
        <f>'AEO 2023 Table 47 Raw'!F134</f>
        <v>155.46173099999999</v>
      </c>
      <c r="D150" s="25">
        <f>'AEO 2023 Table 47 Raw'!G134</f>
        <v>220.74285900000001</v>
      </c>
      <c r="E150" s="25">
        <f>'AEO 2023 Table 47 Raw'!H134</f>
        <v>279.43624899999998</v>
      </c>
      <c r="F150" s="25">
        <f>'AEO 2023 Table 47 Raw'!I134</f>
        <v>317.849243</v>
      </c>
      <c r="G150" s="25">
        <f>'AEO 2023 Table 47 Raw'!J134</f>
        <v>362.02066000000002</v>
      </c>
      <c r="H150" s="25">
        <f>'AEO 2023 Table 47 Raw'!K134</f>
        <v>390.80450400000001</v>
      </c>
      <c r="I150" s="25">
        <f>'AEO 2023 Table 47 Raw'!L134</f>
        <v>417.08648699999998</v>
      </c>
      <c r="J150" s="25">
        <f>'AEO 2023 Table 47 Raw'!M134</f>
        <v>435.25451700000002</v>
      </c>
      <c r="K150" s="25">
        <f>'AEO 2023 Table 47 Raw'!N134</f>
        <v>453.67334</v>
      </c>
      <c r="L150" s="25">
        <f>'AEO 2023 Table 47 Raw'!O134</f>
        <v>472.444458</v>
      </c>
      <c r="M150" s="25">
        <f>'AEO 2023 Table 47 Raw'!P134</f>
        <v>491.71816999999999</v>
      </c>
      <c r="N150" s="25">
        <f>'AEO 2023 Table 47 Raw'!Q134</f>
        <v>511.49902300000002</v>
      </c>
      <c r="O150" s="25">
        <f>'AEO 2023 Table 47 Raw'!R134</f>
        <v>531.82147199999997</v>
      </c>
      <c r="P150" s="25">
        <f>'AEO 2023 Table 47 Raw'!S134</f>
        <v>552.72070299999996</v>
      </c>
      <c r="Q150" s="25">
        <f>'AEO 2023 Table 47 Raw'!T134</f>
        <v>573.96124299999997</v>
      </c>
      <c r="R150" s="25">
        <f>'AEO 2023 Table 47 Raw'!U134</f>
        <v>595.76293899999996</v>
      </c>
      <c r="S150" s="25">
        <f>'AEO 2023 Table 47 Raw'!V134</f>
        <v>618.16339100000005</v>
      </c>
      <c r="T150" s="25">
        <f>'AEO 2023 Table 47 Raw'!W134</f>
        <v>641.15844700000002</v>
      </c>
      <c r="U150" s="25">
        <f>'AEO 2023 Table 47 Raw'!X134</f>
        <v>664.79449499999998</v>
      </c>
      <c r="V150" s="25">
        <f>'AEO 2023 Table 47 Raw'!Y134</f>
        <v>688.76110800000004</v>
      </c>
      <c r="W150" s="25">
        <f>'AEO 2023 Table 47 Raw'!Z134</f>
        <v>713.28021200000001</v>
      </c>
      <c r="X150" s="25">
        <f>'AEO 2023 Table 47 Raw'!AA134</f>
        <v>738.38207999999997</v>
      </c>
      <c r="Y150" s="25">
        <f>'AEO 2023 Table 47 Raw'!AB134</f>
        <v>764.08868399999994</v>
      </c>
      <c r="Z150" s="25">
        <f>'AEO 2023 Table 47 Raw'!AC134</f>
        <v>790.38763400000005</v>
      </c>
      <c r="AA150" s="25">
        <f>'AEO 2023 Table 47 Raw'!AD134</f>
        <v>816.730591</v>
      </c>
      <c r="AB150" s="25">
        <f>'AEO 2023 Table 47 Raw'!AE134</f>
        <v>843.56140100000005</v>
      </c>
      <c r="AC150" s="25">
        <f>'AEO 2023 Table 47 Raw'!AF134</f>
        <v>871.00286900000003</v>
      </c>
      <c r="AD150" s="25">
        <f>'AEO 2023 Table 47 Raw'!AG134</f>
        <v>899.10162400000002</v>
      </c>
      <c r="AE150" s="25">
        <f>'AEO 2023 Table 47 Raw'!AH134</f>
        <v>927.90972899999997</v>
      </c>
      <c r="AF150" s="45">
        <f>'AEO 2023 Table 47 Raw'!AI134</f>
        <v>6.6000000000000003E-2</v>
      </c>
    </row>
    <row r="151" spans="1:32" ht="15" customHeight="1">
      <c r="A151" s="8" t="s">
        <v>1213</v>
      </c>
      <c r="B151" s="24" t="s">
        <v>1141</v>
      </c>
      <c r="C151" s="25">
        <f>'AEO 2023 Table 47 Raw'!F135</f>
        <v>18.375473</v>
      </c>
      <c r="D151" s="25">
        <f>'AEO 2023 Table 47 Raw'!G135</f>
        <v>20.972035999999999</v>
      </c>
      <c r="E151" s="25">
        <f>'AEO 2023 Table 47 Raw'!H135</f>
        <v>22.828130999999999</v>
      </c>
      <c r="F151" s="25">
        <f>'AEO 2023 Table 47 Raw'!I135</f>
        <v>23.256474000000001</v>
      </c>
      <c r="G151" s="25">
        <f>'AEO 2023 Table 47 Raw'!J135</f>
        <v>25.085111999999999</v>
      </c>
      <c r="H151" s="25">
        <f>'AEO 2023 Table 47 Raw'!K135</f>
        <v>26.529171000000002</v>
      </c>
      <c r="I151" s="25">
        <f>'AEO 2023 Table 47 Raw'!L135</f>
        <v>28.003108999999998</v>
      </c>
      <c r="J151" s="25">
        <f>'AEO 2023 Table 47 Raw'!M135</f>
        <v>29.493925000000001</v>
      </c>
      <c r="K151" s="25">
        <f>'AEO 2023 Table 47 Raw'!N135</f>
        <v>30.995201000000002</v>
      </c>
      <c r="L151" s="25">
        <f>'AEO 2023 Table 47 Raw'!O135</f>
        <v>32.534325000000003</v>
      </c>
      <c r="M151" s="25">
        <f>'AEO 2023 Table 47 Raw'!P135</f>
        <v>34.117558000000002</v>
      </c>
      <c r="N151" s="25">
        <f>'AEO 2023 Table 47 Raw'!Q135</f>
        <v>35.744843000000003</v>
      </c>
      <c r="O151" s="25">
        <f>'AEO 2023 Table 47 Raw'!R135</f>
        <v>37.421059</v>
      </c>
      <c r="P151" s="25">
        <f>'AEO 2023 Table 47 Raw'!S135</f>
        <v>39.150475</v>
      </c>
      <c r="Q151" s="25">
        <f>'AEO 2023 Table 47 Raw'!T135</f>
        <v>40.913345</v>
      </c>
      <c r="R151" s="25">
        <f>'AEO 2023 Table 47 Raw'!U135</f>
        <v>42.7258</v>
      </c>
      <c r="S151" s="25">
        <f>'AEO 2023 Table 47 Raw'!V135</f>
        <v>44.593226999999999</v>
      </c>
      <c r="T151" s="25">
        <f>'AEO 2023 Table 47 Raw'!W135</f>
        <v>46.514130000000002</v>
      </c>
      <c r="U151" s="25">
        <f>'AEO 2023 Table 47 Raw'!X135</f>
        <v>48.494213000000002</v>
      </c>
      <c r="V151" s="25">
        <f>'AEO 2023 Table 47 Raw'!Y135</f>
        <v>50.503624000000002</v>
      </c>
      <c r="W151" s="25">
        <f>'AEO 2023 Table 47 Raw'!Z135</f>
        <v>52.558903000000001</v>
      </c>
      <c r="X151" s="25">
        <f>'AEO 2023 Table 47 Raw'!AA135</f>
        <v>54.663254000000002</v>
      </c>
      <c r="Y151" s="25">
        <f>'AEO 2023 Table 47 Raw'!AB135</f>
        <v>56.818660999999999</v>
      </c>
      <c r="Z151" s="25">
        <f>'AEO 2023 Table 47 Raw'!AC135</f>
        <v>59.022284999999997</v>
      </c>
      <c r="AA151" s="25">
        <f>'AEO 2023 Table 47 Raw'!AD135</f>
        <v>61.216000000000001</v>
      </c>
      <c r="AB151" s="25">
        <f>'AEO 2023 Table 47 Raw'!AE135</f>
        <v>63.441715000000002</v>
      </c>
      <c r="AC151" s="25">
        <f>'AEO 2023 Table 47 Raw'!AF135</f>
        <v>65.716399999999993</v>
      </c>
      <c r="AD151" s="25">
        <f>'AEO 2023 Table 47 Raw'!AG135</f>
        <v>68.045783999999998</v>
      </c>
      <c r="AE151" s="25">
        <f>'AEO 2023 Table 47 Raw'!AH135</f>
        <v>70.437195000000003</v>
      </c>
      <c r="AF151" s="45">
        <f>'AEO 2023 Table 47 Raw'!AI135</f>
        <v>4.9000000000000002E-2</v>
      </c>
    </row>
    <row r="152" spans="1:32" ht="15" customHeight="1">
      <c r="A152" s="8" t="s">
        <v>1214</v>
      </c>
      <c r="B152" s="24" t="s">
        <v>1143</v>
      </c>
      <c r="C152" s="25">
        <f>'AEO 2023 Table 47 Raw'!F136</f>
        <v>162.27954099999999</v>
      </c>
      <c r="D152" s="25">
        <f>'AEO 2023 Table 47 Raw'!G136</f>
        <v>220.34437600000001</v>
      </c>
      <c r="E152" s="25">
        <f>'AEO 2023 Table 47 Raw'!H136</f>
        <v>283.60168499999997</v>
      </c>
      <c r="F152" s="25">
        <f>'AEO 2023 Table 47 Raw'!I136</f>
        <v>335.28662100000003</v>
      </c>
      <c r="G152" s="25">
        <f>'AEO 2023 Table 47 Raw'!J136</f>
        <v>373.78436299999998</v>
      </c>
      <c r="H152" s="25">
        <f>'AEO 2023 Table 47 Raw'!K136</f>
        <v>399.65692100000001</v>
      </c>
      <c r="I152" s="25">
        <f>'AEO 2023 Table 47 Raw'!L136</f>
        <v>424.588165</v>
      </c>
      <c r="J152" s="25">
        <f>'AEO 2023 Table 47 Raw'!M136</f>
        <v>444.73553500000003</v>
      </c>
      <c r="K152" s="25">
        <f>'AEO 2023 Table 47 Raw'!N136</f>
        <v>465.55981400000002</v>
      </c>
      <c r="L152" s="25">
        <f>'AEO 2023 Table 47 Raw'!O136</f>
        <v>486.492706</v>
      </c>
      <c r="M152" s="25">
        <f>'AEO 2023 Table 47 Raw'!P136</f>
        <v>508.21795700000001</v>
      </c>
      <c r="N152" s="25">
        <f>'AEO 2023 Table 47 Raw'!Q136</f>
        <v>530.80432099999996</v>
      </c>
      <c r="O152" s="25">
        <f>'AEO 2023 Table 47 Raw'!R136</f>
        <v>554.29113800000005</v>
      </c>
      <c r="P152" s="25">
        <f>'AEO 2023 Table 47 Raw'!S136</f>
        <v>578.72289999999998</v>
      </c>
      <c r="Q152" s="25">
        <f>'AEO 2023 Table 47 Raw'!T136</f>
        <v>603.86834699999997</v>
      </c>
      <c r="R152" s="25">
        <f>'AEO 2023 Table 47 Raw'!U136</f>
        <v>629.992615</v>
      </c>
      <c r="S152" s="25">
        <f>'AEO 2023 Table 47 Raw'!V136</f>
        <v>657.12609899999995</v>
      </c>
      <c r="T152" s="25">
        <f>'AEO 2023 Table 47 Raw'!W136</f>
        <v>685.28576699999996</v>
      </c>
      <c r="U152" s="25">
        <f>'AEO 2023 Table 47 Raw'!X136</f>
        <v>714.50665300000003</v>
      </c>
      <c r="V152" s="25">
        <f>'AEO 2023 Table 47 Raw'!Y136</f>
        <v>744.58624299999997</v>
      </c>
      <c r="W152" s="25">
        <f>'AEO 2023 Table 47 Raw'!Z136</f>
        <v>775.77813700000002</v>
      </c>
      <c r="X152" s="25">
        <f>'AEO 2023 Table 47 Raw'!AA136</f>
        <v>808.120544</v>
      </c>
      <c r="Y152" s="25">
        <f>'AEO 2023 Table 47 Raw'!AB136</f>
        <v>841.64727800000003</v>
      </c>
      <c r="Z152" s="25">
        <f>'AEO 2023 Table 47 Raw'!AC136</f>
        <v>876.40563999999995</v>
      </c>
      <c r="AA152" s="25">
        <f>'AEO 2023 Table 47 Raw'!AD136</f>
        <v>912.07891800000004</v>
      </c>
      <c r="AB152" s="25">
        <f>'AEO 2023 Table 47 Raw'!AE136</f>
        <v>949.02533000000005</v>
      </c>
      <c r="AC152" s="25">
        <f>'AEO 2023 Table 47 Raw'!AF136</f>
        <v>987.29339600000003</v>
      </c>
      <c r="AD152" s="25">
        <f>'AEO 2023 Table 47 Raw'!AG136</f>
        <v>1026.921143</v>
      </c>
      <c r="AE152" s="25">
        <f>'AEO 2023 Table 47 Raw'!AH136</f>
        <v>1067.9521480000001</v>
      </c>
      <c r="AF152" s="45">
        <f>'AEO 2023 Table 47 Raw'!AI136</f>
        <v>7.0000000000000007E-2</v>
      </c>
    </row>
    <row r="153" spans="1:32" ht="15" customHeight="1">
      <c r="A153" s="8" t="s">
        <v>1215</v>
      </c>
      <c r="B153" s="24" t="s">
        <v>1165</v>
      </c>
      <c r="C153" s="25">
        <f>'AEO 2023 Table 47 Raw'!F137</f>
        <v>47.925185999999997</v>
      </c>
      <c r="D153" s="25">
        <f>'AEO 2023 Table 47 Raw'!G137</f>
        <v>65.206665000000001</v>
      </c>
      <c r="E153" s="25">
        <f>'AEO 2023 Table 47 Raw'!H137</f>
        <v>84.260093999999995</v>
      </c>
      <c r="F153" s="25">
        <f>'AEO 2023 Table 47 Raw'!I137</f>
        <v>98.283669000000003</v>
      </c>
      <c r="G153" s="25">
        <f>'AEO 2023 Table 47 Raw'!J137</f>
        <v>106.965828</v>
      </c>
      <c r="H153" s="25">
        <f>'AEO 2023 Table 47 Raw'!K137</f>
        <v>113.162628</v>
      </c>
      <c r="I153" s="25">
        <f>'AEO 2023 Table 47 Raw'!L137</f>
        <v>119.248817</v>
      </c>
      <c r="J153" s="25">
        <f>'AEO 2023 Table 47 Raw'!M137</f>
        <v>124.49781</v>
      </c>
      <c r="K153" s="25">
        <f>'AEO 2023 Table 47 Raw'!N137</f>
        <v>129.91471899999999</v>
      </c>
      <c r="L153" s="25">
        <f>'AEO 2023 Table 47 Raw'!O137</f>
        <v>135.37001000000001</v>
      </c>
      <c r="M153" s="25">
        <f>'AEO 2023 Table 47 Raw'!P137</f>
        <v>140.99529999999999</v>
      </c>
      <c r="N153" s="25">
        <f>'AEO 2023 Table 47 Raw'!Q137</f>
        <v>146.82103000000001</v>
      </c>
      <c r="O153" s="25">
        <f>'AEO 2023 Table 47 Raw'!R137</f>
        <v>152.85952800000001</v>
      </c>
      <c r="P153" s="25">
        <f>'AEO 2023 Table 47 Raw'!S137</f>
        <v>159.126328</v>
      </c>
      <c r="Q153" s="25">
        <f>'AEO 2023 Table 47 Raw'!T137</f>
        <v>165.56712300000001</v>
      </c>
      <c r="R153" s="25">
        <f>'AEO 2023 Table 47 Raw'!U137</f>
        <v>172.23751799999999</v>
      </c>
      <c r="S153" s="25">
        <f>'AEO 2023 Table 47 Raw'!V137</f>
        <v>179.143967</v>
      </c>
      <c r="T153" s="25">
        <f>'AEO 2023 Table 47 Raw'!W137</f>
        <v>186.28448499999999</v>
      </c>
      <c r="U153" s="25">
        <f>'AEO 2023 Table 47 Raw'!X137</f>
        <v>193.666122</v>
      </c>
      <c r="V153" s="25">
        <f>'AEO 2023 Table 47 Raw'!Y137</f>
        <v>201.24624600000001</v>
      </c>
      <c r="W153" s="25">
        <f>'AEO 2023 Table 47 Raw'!Z137</f>
        <v>209.07875100000001</v>
      </c>
      <c r="X153" s="25">
        <f>'AEO 2023 Table 47 Raw'!AA137</f>
        <v>217.173676</v>
      </c>
      <c r="Y153" s="25">
        <f>'AEO 2023 Table 47 Raw'!AB137</f>
        <v>225.537994</v>
      </c>
      <c r="Z153" s="25">
        <f>'AEO 2023 Table 47 Raw'!AC137</f>
        <v>234.18237300000001</v>
      </c>
      <c r="AA153" s="25">
        <f>'AEO 2023 Table 47 Raw'!AD137</f>
        <v>243.03521699999999</v>
      </c>
      <c r="AB153" s="25">
        <f>'AEO 2023 Table 47 Raw'!AE137</f>
        <v>252.17364499999999</v>
      </c>
      <c r="AC153" s="25">
        <f>'AEO 2023 Table 47 Raw'!AF137</f>
        <v>261.61105300000003</v>
      </c>
      <c r="AD153" s="25">
        <f>'AEO 2023 Table 47 Raw'!AG137</f>
        <v>271.35537699999998</v>
      </c>
      <c r="AE153" s="25">
        <f>'AEO 2023 Table 47 Raw'!AH137</f>
        <v>281.41656499999999</v>
      </c>
      <c r="AF153" s="45">
        <f>'AEO 2023 Table 47 Raw'!AI137</f>
        <v>6.5000000000000002E-2</v>
      </c>
    </row>
    <row r="154" spans="1:32" ht="15" customHeight="1">
      <c r="A154" s="8" t="s">
        <v>1216</v>
      </c>
      <c r="B154" s="24" t="s">
        <v>1139</v>
      </c>
      <c r="C154" s="25">
        <f>'AEO 2023 Table 47 Raw'!F138</f>
        <v>111.985527</v>
      </c>
      <c r="D154" s="25">
        <f>'AEO 2023 Table 47 Raw'!G138</f>
        <v>151.942352</v>
      </c>
      <c r="E154" s="25">
        <f>'AEO 2023 Table 47 Raw'!H138</f>
        <v>195.23732000000001</v>
      </c>
      <c r="F154" s="25">
        <f>'AEO 2023 Table 47 Raw'!I138</f>
        <v>232.306488</v>
      </c>
      <c r="G154" s="25">
        <f>'AEO 2023 Table 47 Raw'!J138</f>
        <v>261.88717700000001</v>
      </c>
      <c r="H154" s="25">
        <f>'AEO 2023 Table 47 Raw'!K138</f>
        <v>281.36276199999998</v>
      </c>
      <c r="I154" s="25">
        <f>'AEO 2023 Table 47 Raw'!L138</f>
        <v>300.00149499999998</v>
      </c>
      <c r="J154" s="25">
        <f>'AEO 2023 Table 47 Raw'!M138</f>
        <v>314.694458</v>
      </c>
      <c r="K154" s="25">
        <f>'AEO 2023 Table 47 Raw'!N138</f>
        <v>329.890533</v>
      </c>
      <c r="L154" s="25">
        <f>'AEO 2023 Table 47 Raw'!O138</f>
        <v>345.15454099999999</v>
      </c>
      <c r="M154" s="25">
        <f>'AEO 2023 Table 47 Raw'!P138</f>
        <v>361.03707900000001</v>
      </c>
      <c r="N154" s="25">
        <f>'AEO 2023 Table 47 Raw'!Q138</f>
        <v>377.57427999999999</v>
      </c>
      <c r="O154" s="25">
        <f>'AEO 2023 Table 47 Raw'!R138</f>
        <v>394.79260299999999</v>
      </c>
      <c r="P154" s="25">
        <f>'AEO 2023 Table 47 Raw'!S138</f>
        <v>412.71994000000001</v>
      </c>
      <c r="Q154" s="25">
        <f>'AEO 2023 Table 47 Raw'!T138</f>
        <v>431.18127399999997</v>
      </c>
      <c r="R154" s="25">
        <f>'AEO 2023 Table 47 Raw'!U138</f>
        <v>450.384613</v>
      </c>
      <c r="S154" s="25">
        <f>'AEO 2023 Table 47 Raw'!V138</f>
        <v>470.35406499999999</v>
      </c>
      <c r="T154" s="25">
        <f>'AEO 2023 Table 47 Raw'!W138</f>
        <v>491.10906999999997</v>
      </c>
      <c r="U154" s="25">
        <f>'AEO 2023 Table 47 Raw'!X138</f>
        <v>512.677368</v>
      </c>
      <c r="V154" s="25">
        <f>'AEO 2023 Table 47 Raw'!Y138</f>
        <v>534.90020800000002</v>
      </c>
      <c r="W154" s="25">
        <f>'AEO 2023 Table 47 Raw'!Z138</f>
        <v>557.97601299999997</v>
      </c>
      <c r="X154" s="25">
        <f>'AEO 2023 Table 47 Raw'!AA138</f>
        <v>581.93243399999994</v>
      </c>
      <c r="Y154" s="25">
        <f>'AEO 2023 Table 47 Raw'!AB138</f>
        <v>606.79632600000002</v>
      </c>
      <c r="Z154" s="25">
        <f>'AEO 2023 Table 47 Raw'!AC138</f>
        <v>632.60412599999995</v>
      </c>
      <c r="AA154" s="25">
        <f>'AEO 2023 Table 47 Raw'!AD138</f>
        <v>659.11236599999995</v>
      </c>
      <c r="AB154" s="25">
        <f>'AEO 2023 Table 47 Raw'!AE138</f>
        <v>686.60070800000005</v>
      </c>
      <c r="AC154" s="25">
        <f>'AEO 2023 Table 47 Raw'!AF138</f>
        <v>715.10357699999997</v>
      </c>
      <c r="AD154" s="25">
        <f>'AEO 2023 Table 47 Raw'!AG138</f>
        <v>744.650757</v>
      </c>
      <c r="AE154" s="25">
        <f>'AEO 2023 Table 47 Raw'!AH138</f>
        <v>775.27581799999996</v>
      </c>
      <c r="AF154" s="45">
        <f>'AEO 2023 Table 47 Raw'!AI138</f>
        <v>7.1999999999999995E-2</v>
      </c>
    </row>
    <row r="155" spans="1:32" ht="15" customHeight="1">
      <c r="A155" s="8" t="s">
        <v>1217</v>
      </c>
      <c r="B155" s="24" t="s">
        <v>1141</v>
      </c>
      <c r="C155" s="25">
        <f>'AEO 2023 Table 47 Raw'!F139</f>
        <v>2.3688289999999999</v>
      </c>
      <c r="D155" s="25">
        <f>'AEO 2023 Table 47 Raw'!G139</f>
        <v>3.1953429999999998</v>
      </c>
      <c r="E155" s="25">
        <f>'AEO 2023 Table 47 Raw'!H139</f>
        <v>4.1042870000000002</v>
      </c>
      <c r="F155" s="25">
        <f>'AEO 2023 Table 47 Raw'!I139</f>
        <v>4.6964689999999996</v>
      </c>
      <c r="G155" s="25">
        <f>'AEO 2023 Table 47 Raw'!J139</f>
        <v>4.9313560000000001</v>
      </c>
      <c r="H155" s="25">
        <f>'AEO 2023 Table 47 Raw'!K139</f>
        <v>5.1315350000000004</v>
      </c>
      <c r="I155" s="25">
        <f>'AEO 2023 Table 47 Raw'!L139</f>
        <v>5.3378620000000003</v>
      </c>
      <c r="J155" s="25">
        <f>'AEO 2023 Table 47 Raw'!M139</f>
        <v>5.5432589999999999</v>
      </c>
      <c r="K155" s="25">
        <f>'AEO 2023 Table 47 Raw'!N139</f>
        <v>5.7545710000000003</v>
      </c>
      <c r="L155" s="25">
        <f>'AEO 2023 Table 47 Raw'!O139</f>
        <v>5.968172</v>
      </c>
      <c r="M155" s="25">
        <f>'AEO 2023 Table 47 Raw'!P139</f>
        <v>6.1855859999999998</v>
      </c>
      <c r="N155" s="25">
        <f>'AEO 2023 Table 47 Raw'!Q139</f>
        <v>6.4089879999999999</v>
      </c>
      <c r="O155" s="25">
        <f>'AEO 2023 Table 47 Raw'!R139</f>
        <v>6.6390180000000001</v>
      </c>
      <c r="P155" s="25">
        <f>'AEO 2023 Table 47 Raw'!S139</f>
        <v>6.8765869999999998</v>
      </c>
      <c r="Q155" s="25">
        <f>'AEO 2023 Table 47 Raw'!T139</f>
        <v>7.1200349999999997</v>
      </c>
      <c r="R155" s="25">
        <f>'AEO 2023 Table 47 Raw'!U139</f>
        <v>7.3704929999999997</v>
      </c>
      <c r="S155" s="25">
        <f>'AEO 2023 Table 47 Raw'!V139</f>
        <v>7.6280970000000003</v>
      </c>
      <c r="T155" s="25">
        <f>'AEO 2023 Table 47 Raw'!W139</f>
        <v>7.8922679999999996</v>
      </c>
      <c r="U155" s="25">
        <f>'AEO 2023 Table 47 Raw'!X139</f>
        <v>8.1631269999999994</v>
      </c>
      <c r="V155" s="25">
        <f>'AEO 2023 Table 47 Raw'!Y139</f>
        <v>8.4397870000000008</v>
      </c>
      <c r="W155" s="25">
        <f>'AEO 2023 Table 47 Raw'!Z139</f>
        <v>8.7234130000000007</v>
      </c>
      <c r="X155" s="25">
        <f>'AEO 2023 Table 47 Raw'!AA139</f>
        <v>9.0144040000000007</v>
      </c>
      <c r="Y155" s="25">
        <f>'AEO 2023 Table 47 Raw'!AB139</f>
        <v>9.3128930000000008</v>
      </c>
      <c r="Z155" s="25">
        <f>'AEO 2023 Table 47 Raw'!AC139</f>
        <v>9.6191580000000005</v>
      </c>
      <c r="AA155" s="25">
        <f>'AEO 2023 Table 47 Raw'!AD139</f>
        <v>9.93126</v>
      </c>
      <c r="AB155" s="25">
        <f>'AEO 2023 Table 47 Raw'!AE139</f>
        <v>10.250947</v>
      </c>
      <c r="AC155" s="25">
        <f>'AEO 2023 Table 47 Raw'!AF139</f>
        <v>10.578808</v>
      </c>
      <c r="AD155" s="25">
        <f>'AEO 2023 Table 47 Raw'!AG139</f>
        <v>10.914996</v>
      </c>
      <c r="AE155" s="25">
        <f>'AEO 2023 Table 47 Raw'!AH139</f>
        <v>11.259789</v>
      </c>
      <c r="AF155" s="45">
        <f>'AEO 2023 Table 47 Raw'!AI139</f>
        <v>5.7000000000000002E-2</v>
      </c>
    </row>
    <row r="156" spans="1:32" ht="15" customHeight="1">
      <c r="A156" s="8" t="s">
        <v>1218</v>
      </c>
      <c r="B156" s="24" t="s">
        <v>1143</v>
      </c>
      <c r="C156" s="25">
        <f>'AEO 2023 Table 47 Raw'!F140</f>
        <v>108.068314</v>
      </c>
      <c r="D156" s="25">
        <f>'AEO 2023 Table 47 Raw'!G140</f>
        <v>134.33866900000001</v>
      </c>
      <c r="E156" s="25">
        <f>'AEO 2023 Table 47 Raw'!H140</f>
        <v>160.460846</v>
      </c>
      <c r="F156" s="25">
        <f>'AEO 2023 Table 47 Raw'!I140</f>
        <v>175.372849</v>
      </c>
      <c r="G156" s="25">
        <f>'AEO 2023 Table 47 Raw'!J140</f>
        <v>190.59790000000001</v>
      </c>
      <c r="H156" s="25">
        <f>'AEO 2023 Table 47 Raw'!K140</f>
        <v>200.96203600000001</v>
      </c>
      <c r="I156" s="25">
        <f>'AEO 2023 Table 47 Raw'!L140</f>
        <v>209.95349100000001</v>
      </c>
      <c r="J156" s="25">
        <f>'AEO 2023 Table 47 Raw'!M140</f>
        <v>219.482651</v>
      </c>
      <c r="K156" s="25">
        <f>'AEO 2023 Table 47 Raw'!N140</f>
        <v>229.459</v>
      </c>
      <c r="L156" s="25">
        <f>'AEO 2023 Table 47 Raw'!O140</f>
        <v>239.86399800000001</v>
      </c>
      <c r="M156" s="25">
        <f>'AEO 2023 Table 47 Raw'!P140</f>
        <v>250.63970900000001</v>
      </c>
      <c r="N156" s="25">
        <f>'AEO 2023 Table 47 Raw'!Q140</f>
        <v>261.76123000000001</v>
      </c>
      <c r="O156" s="25">
        <f>'AEO 2023 Table 47 Raw'!R140</f>
        <v>273.22671500000001</v>
      </c>
      <c r="P156" s="25">
        <f>'AEO 2023 Table 47 Raw'!S140</f>
        <v>285.03585800000002</v>
      </c>
      <c r="Q156" s="25">
        <f>'AEO 2023 Table 47 Raw'!T140</f>
        <v>297.30960099999999</v>
      </c>
      <c r="R156" s="25">
        <f>'AEO 2023 Table 47 Raw'!U140</f>
        <v>309.96319599999998</v>
      </c>
      <c r="S156" s="25">
        <f>'AEO 2023 Table 47 Raw'!V140</f>
        <v>322.98092700000001</v>
      </c>
      <c r="T156" s="25">
        <f>'AEO 2023 Table 47 Raw'!W140</f>
        <v>336.36114500000002</v>
      </c>
      <c r="U156" s="25">
        <f>'AEO 2023 Table 47 Raw'!X140</f>
        <v>350.11276199999998</v>
      </c>
      <c r="V156" s="25">
        <f>'AEO 2023 Table 47 Raw'!Y140</f>
        <v>364.35461400000003</v>
      </c>
      <c r="W156" s="25">
        <f>'AEO 2023 Table 47 Raw'!Z140</f>
        <v>378.99136399999998</v>
      </c>
      <c r="X156" s="25">
        <f>'AEO 2023 Table 47 Raw'!AA140</f>
        <v>394.01416</v>
      </c>
      <c r="Y156" s="25">
        <f>'AEO 2023 Table 47 Raw'!AB140</f>
        <v>409.428406</v>
      </c>
      <c r="Z156" s="25">
        <f>'AEO 2023 Table 47 Raw'!AC140</f>
        <v>425.250519</v>
      </c>
      <c r="AA156" s="25">
        <f>'AEO 2023 Table 47 Raw'!AD140</f>
        <v>441.58010899999999</v>
      </c>
      <c r="AB156" s="25">
        <f>'AEO 2023 Table 47 Raw'!AE140</f>
        <v>458.33084100000002</v>
      </c>
      <c r="AC156" s="25">
        <f>'AEO 2023 Table 47 Raw'!AF140</f>
        <v>475.49792500000001</v>
      </c>
      <c r="AD156" s="25">
        <f>'AEO 2023 Table 47 Raw'!AG140</f>
        <v>493.08587599999998</v>
      </c>
      <c r="AE156" s="25">
        <f>'AEO 2023 Table 47 Raw'!AH140</f>
        <v>511.11007699999999</v>
      </c>
      <c r="AF156" s="45">
        <f>'AEO 2023 Table 47 Raw'!AI140</f>
        <v>5.7000000000000002E-2</v>
      </c>
    </row>
    <row r="157" spans="1:32" ht="15" customHeight="1">
      <c r="A157" s="8" t="s">
        <v>1219</v>
      </c>
      <c r="B157" s="24" t="s">
        <v>1167</v>
      </c>
      <c r="C157" s="25">
        <f>'AEO 2023 Table 47 Raw'!F141</f>
        <v>45.485579999999999</v>
      </c>
      <c r="D157" s="25">
        <f>'AEO 2023 Table 47 Raw'!G141</f>
        <v>55.676124999999999</v>
      </c>
      <c r="E157" s="25">
        <f>'AEO 2023 Table 47 Raw'!H141</f>
        <v>66.977654000000001</v>
      </c>
      <c r="F157" s="25">
        <f>'AEO 2023 Table 47 Raw'!I141</f>
        <v>72.654563999999993</v>
      </c>
      <c r="G157" s="25">
        <f>'AEO 2023 Table 47 Raw'!J141</f>
        <v>78.271675000000002</v>
      </c>
      <c r="H157" s="25">
        <f>'AEO 2023 Table 47 Raw'!K141</f>
        <v>82.364295999999996</v>
      </c>
      <c r="I157" s="25">
        <f>'AEO 2023 Table 47 Raw'!L141</f>
        <v>86.127701000000002</v>
      </c>
      <c r="J157" s="25">
        <f>'AEO 2023 Table 47 Raw'!M141</f>
        <v>90.092490999999995</v>
      </c>
      <c r="K157" s="25">
        <f>'AEO 2023 Table 47 Raw'!N141</f>
        <v>94.245590000000007</v>
      </c>
      <c r="L157" s="25">
        <f>'AEO 2023 Table 47 Raw'!O141</f>
        <v>98.584045000000003</v>
      </c>
      <c r="M157" s="25">
        <f>'AEO 2023 Table 47 Raw'!P141</f>
        <v>103.082115</v>
      </c>
      <c r="N157" s="25">
        <f>'AEO 2023 Table 47 Raw'!Q141</f>
        <v>107.73053</v>
      </c>
      <c r="O157" s="25">
        <f>'AEO 2023 Table 47 Raw'!R141</f>
        <v>112.529045</v>
      </c>
      <c r="P157" s="25">
        <f>'AEO 2023 Table 47 Raw'!S141</f>
        <v>117.478104</v>
      </c>
      <c r="Q157" s="25">
        <f>'AEO 2023 Table 47 Raw'!T141</f>
        <v>122.62938699999999</v>
      </c>
      <c r="R157" s="25">
        <f>'AEO 2023 Table 47 Raw'!U141</f>
        <v>127.946747</v>
      </c>
      <c r="S157" s="25">
        <f>'AEO 2023 Table 47 Raw'!V141</f>
        <v>133.42456100000001</v>
      </c>
      <c r="T157" s="25">
        <f>'AEO 2023 Table 47 Raw'!W141</f>
        <v>139.062714</v>
      </c>
      <c r="U157" s="25">
        <f>'AEO 2023 Table 47 Raw'!X141</f>
        <v>144.863831</v>
      </c>
      <c r="V157" s="25">
        <f>'AEO 2023 Table 47 Raw'!Y141</f>
        <v>150.87931800000001</v>
      </c>
      <c r="W157" s="25">
        <f>'AEO 2023 Table 47 Raw'!Z141</f>
        <v>157.06916799999999</v>
      </c>
      <c r="X157" s="25">
        <f>'AEO 2023 Table 47 Raw'!AA141</f>
        <v>163.43048099999999</v>
      </c>
      <c r="Y157" s="25">
        <f>'AEO 2023 Table 47 Raw'!AB141</f>
        <v>169.96601899999999</v>
      </c>
      <c r="Z157" s="25">
        <f>'AEO 2023 Table 47 Raw'!AC141</f>
        <v>176.68287699999999</v>
      </c>
      <c r="AA157" s="25">
        <f>'AEO 2023 Table 47 Raw'!AD141</f>
        <v>183.623535</v>
      </c>
      <c r="AB157" s="25">
        <f>'AEO 2023 Table 47 Raw'!AE141</f>
        <v>190.75221300000001</v>
      </c>
      <c r="AC157" s="25">
        <f>'AEO 2023 Table 47 Raw'!AF141</f>
        <v>198.06779499999999</v>
      </c>
      <c r="AD157" s="25">
        <f>'AEO 2023 Table 47 Raw'!AG141</f>
        <v>205.57281499999999</v>
      </c>
      <c r="AE157" s="25">
        <f>'AEO 2023 Table 47 Raw'!AH141</f>
        <v>213.27409399999999</v>
      </c>
      <c r="AF157" s="45">
        <f>'AEO 2023 Table 47 Raw'!AI141</f>
        <v>5.7000000000000002E-2</v>
      </c>
    </row>
    <row r="158" spans="1:32" ht="15" customHeight="1">
      <c r="A158" s="8" t="s">
        <v>1220</v>
      </c>
      <c r="B158" s="24" t="s">
        <v>1139</v>
      </c>
      <c r="C158" s="25">
        <f>'AEO 2023 Table 47 Raw'!F142</f>
        <v>57.727024</v>
      </c>
      <c r="D158" s="25">
        <f>'AEO 2023 Table 47 Raw'!G142</f>
        <v>72.771004000000005</v>
      </c>
      <c r="E158" s="25">
        <f>'AEO 2023 Table 47 Raw'!H142</f>
        <v>86.377089999999995</v>
      </c>
      <c r="F158" s="25">
        <f>'AEO 2023 Table 47 Raw'!I142</f>
        <v>95.095618999999999</v>
      </c>
      <c r="G158" s="25">
        <f>'AEO 2023 Table 47 Raw'!J142</f>
        <v>104.223206</v>
      </c>
      <c r="H158" s="25">
        <f>'AEO 2023 Table 47 Raw'!K142</f>
        <v>110.09704600000001</v>
      </c>
      <c r="I158" s="25">
        <f>'AEO 2023 Table 47 Raw'!L142</f>
        <v>114.92420199999999</v>
      </c>
      <c r="J158" s="25">
        <f>'AEO 2023 Table 47 Raw'!M142</f>
        <v>120.06993900000001</v>
      </c>
      <c r="K158" s="25">
        <f>'AEO 2023 Table 47 Raw'!N142</f>
        <v>125.454285</v>
      </c>
      <c r="L158" s="25">
        <f>'AEO 2023 Table 47 Raw'!O142</f>
        <v>131.06126399999999</v>
      </c>
      <c r="M158" s="25">
        <f>'AEO 2023 Table 47 Raw'!P142</f>
        <v>136.86163300000001</v>
      </c>
      <c r="N158" s="25">
        <f>'AEO 2023 Table 47 Raw'!Q142</f>
        <v>142.84060700000001</v>
      </c>
      <c r="O158" s="25">
        <f>'AEO 2023 Table 47 Raw'!R142</f>
        <v>148.99646000000001</v>
      </c>
      <c r="P158" s="25">
        <f>'AEO 2023 Table 47 Raw'!S142</f>
        <v>155.32835399999999</v>
      </c>
      <c r="Q158" s="25">
        <f>'AEO 2023 Table 47 Raw'!T142</f>
        <v>161.89987199999999</v>
      </c>
      <c r="R158" s="25">
        <f>'AEO 2023 Table 47 Raw'!U142</f>
        <v>168.666382</v>
      </c>
      <c r="S158" s="25">
        <f>'AEO 2023 Table 47 Raw'!V142</f>
        <v>175.618225</v>
      </c>
      <c r="T158" s="25">
        <f>'AEO 2023 Table 47 Raw'!W142</f>
        <v>182.753784</v>
      </c>
      <c r="U158" s="25">
        <f>'AEO 2023 Table 47 Raw'!X142</f>
        <v>190.07925399999999</v>
      </c>
      <c r="V158" s="25">
        <f>'AEO 2023 Table 47 Raw'!Y142</f>
        <v>197.656296</v>
      </c>
      <c r="W158" s="25">
        <f>'AEO 2023 Table 47 Raw'!Z142</f>
        <v>205.43386799999999</v>
      </c>
      <c r="X158" s="25">
        <f>'AEO 2023 Table 47 Raw'!AA142</f>
        <v>213.40623500000001</v>
      </c>
      <c r="Y158" s="25">
        <f>'AEO 2023 Table 47 Raw'!AB142</f>
        <v>221.57566800000001</v>
      </c>
      <c r="Z158" s="25">
        <f>'AEO 2023 Table 47 Raw'!AC142</f>
        <v>229.95066800000001</v>
      </c>
      <c r="AA158" s="25">
        <f>'AEO 2023 Table 47 Raw'!AD142</f>
        <v>238.58374000000001</v>
      </c>
      <c r="AB158" s="25">
        <f>'AEO 2023 Table 47 Raw'!AE142</f>
        <v>247.42799400000001</v>
      </c>
      <c r="AC158" s="25">
        <f>'AEO 2023 Table 47 Raw'!AF142</f>
        <v>256.47988900000001</v>
      </c>
      <c r="AD158" s="25">
        <f>'AEO 2023 Table 47 Raw'!AG142</f>
        <v>265.74093599999998</v>
      </c>
      <c r="AE158" s="25">
        <f>'AEO 2023 Table 47 Raw'!AH142</f>
        <v>275.21890300000001</v>
      </c>
      <c r="AF158" s="45">
        <f>'AEO 2023 Table 47 Raw'!AI142</f>
        <v>5.7000000000000002E-2</v>
      </c>
    </row>
    <row r="159" spans="1:32" ht="15" customHeight="1">
      <c r="A159" s="8" t="s">
        <v>1221</v>
      </c>
      <c r="B159" s="24" t="s">
        <v>1141</v>
      </c>
      <c r="C159" s="25">
        <f>'AEO 2023 Table 47 Raw'!F143</f>
        <v>4.855702</v>
      </c>
      <c r="D159" s="25">
        <f>'AEO 2023 Table 47 Raw'!G143</f>
        <v>5.891534</v>
      </c>
      <c r="E159" s="25">
        <f>'AEO 2023 Table 47 Raw'!H143</f>
        <v>7.1060939999999997</v>
      </c>
      <c r="F159" s="25">
        <f>'AEO 2023 Table 47 Raw'!I143</f>
        <v>7.6226510000000003</v>
      </c>
      <c r="G159" s="25">
        <f>'AEO 2023 Table 47 Raw'!J143</f>
        <v>8.1030320000000007</v>
      </c>
      <c r="H159" s="25">
        <f>'AEO 2023 Table 47 Raw'!K143</f>
        <v>8.5006830000000004</v>
      </c>
      <c r="I159" s="25">
        <f>'AEO 2023 Table 47 Raw'!L143</f>
        <v>8.9015810000000002</v>
      </c>
      <c r="J159" s="25">
        <f>'AEO 2023 Table 47 Raw'!M143</f>
        <v>9.3202309999999997</v>
      </c>
      <c r="K159" s="25">
        <f>'AEO 2023 Table 47 Raw'!N143</f>
        <v>9.7591210000000004</v>
      </c>
      <c r="L159" s="25">
        <f>'AEO 2023 Table 47 Raw'!O143</f>
        <v>10.218685000000001</v>
      </c>
      <c r="M159" s="25">
        <f>'AEO 2023 Table 47 Raw'!P143</f>
        <v>10.695945999999999</v>
      </c>
      <c r="N159" s="25">
        <f>'AEO 2023 Table 47 Raw'!Q143</f>
        <v>11.190096</v>
      </c>
      <c r="O159" s="25">
        <f>'AEO 2023 Table 47 Raw'!R143</f>
        <v>11.701198</v>
      </c>
      <c r="P159" s="25">
        <f>'AEO 2023 Table 47 Raw'!S143</f>
        <v>12.229378000000001</v>
      </c>
      <c r="Q159" s="25">
        <f>'AEO 2023 Table 47 Raw'!T143</f>
        <v>12.780315999999999</v>
      </c>
      <c r="R159" s="25">
        <f>'AEO 2023 Table 47 Raw'!U143</f>
        <v>13.350054</v>
      </c>
      <c r="S159" s="25">
        <f>'AEO 2023 Table 47 Raw'!V143</f>
        <v>13.938138</v>
      </c>
      <c r="T159" s="25">
        <f>'AEO 2023 Table 47 Raw'!W143</f>
        <v>14.544650000000001</v>
      </c>
      <c r="U159" s="25">
        <f>'AEO 2023 Table 47 Raw'!X143</f>
        <v>15.169689</v>
      </c>
      <c r="V159" s="25">
        <f>'AEO 2023 Table 47 Raw'!Y143</f>
        <v>15.819004</v>
      </c>
      <c r="W159" s="25">
        <f>'AEO 2023 Table 47 Raw'!Z143</f>
        <v>16.488309999999998</v>
      </c>
      <c r="X159" s="25">
        <f>'AEO 2023 Table 47 Raw'!AA143</f>
        <v>17.177424999999999</v>
      </c>
      <c r="Y159" s="25">
        <f>'AEO 2023 Table 47 Raw'!AB143</f>
        <v>17.886718999999999</v>
      </c>
      <c r="Z159" s="25">
        <f>'AEO 2023 Table 47 Raw'!AC143</f>
        <v>18.616985</v>
      </c>
      <c r="AA159" s="25">
        <f>'AEO 2023 Table 47 Raw'!AD143</f>
        <v>19.372869000000001</v>
      </c>
      <c r="AB159" s="25">
        <f>'AEO 2023 Table 47 Raw'!AE143</f>
        <v>20.150623</v>
      </c>
      <c r="AC159" s="25">
        <f>'AEO 2023 Table 47 Raw'!AF143</f>
        <v>20.950258000000002</v>
      </c>
      <c r="AD159" s="25">
        <f>'AEO 2023 Table 47 Raw'!AG143</f>
        <v>21.772144000000001</v>
      </c>
      <c r="AE159" s="25">
        <f>'AEO 2023 Table 47 Raw'!AH143</f>
        <v>22.617076999999998</v>
      </c>
      <c r="AF159" s="45">
        <f>'AEO 2023 Table 47 Raw'!AI143</f>
        <v>5.6000000000000001E-2</v>
      </c>
    </row>
    <row r="160" spans="1:32" ht="15" customHeight="1">
      <c r="A160" s="8" t="s">
        <v>1222</v>
      </c>
      <c r="B160" s="24" t="s">
        <v>1143</v>
      </c>
      <c r="C160" s="25">
        <f>'AEO 2023 Table 47 Raw'!F144</f>
        <v>87.274039999999999</v>
      </c>
      <c r="D160" s="25">
        <f>'AEO 2023 Table 47 Raw'!G144</f>
        <v>97.675728000000007</v>
      </c>
      <c r="E160" s="25">
        <f>'AEO 2023 Table 47 Raw'!H144</f>
        <v>104.957893</v>
      </c>
      <c r="F160" s="25">
        <f>'AEO 2023 Table 47 Raw'!I144</f>
        <v>111.186455</v>
      </c>
      <c r="G160" s="25">
        <f>'AEO 2023 Table 47 Raw'!J144</f>
        <v>117.21154</v>
      </c>
      <c r="H160" s="25">
        <f>'AEO 2023 Table 47 Raw'!K144</f>
        <v>121.512398</v>
      </c>
      <c r="I160" s="25">
        <f>'AEO 2023 Table 47 Raw'!L144</f>
        <v>125.17572</v>
      </c>
      <c r="J160" s="25">
        <f>'AEO 2023 Table 47 Raw'!M144</f>
        <v>128.093277</v>
      </c>
      <c r="K160" s="25">
        <f>'AEO 2023 Table 47 Raw'!N144</f>
        <v>130.81806900000001</v>
      </c>
      <c r="L160" s="25">
        <f>'AEO 2023 Table 47 Raw'!O144</f>
        <v>133.28259299999999</v>
      </c>
      <c r="M160" s="25">
        <f>'AEO 2023 Table 47 Raw'!P144</f>
        <v>135.629974</v>
      </c>
      <c r="N160" s="25">
        <f>'AEO 2023 Table 47 Raw'!Q144</f>
        <v>137.85252399999999</v>
      </c>
      <c r="O160" s="25">
        <f>'AEO 2023 Table 47 Raw'!R144</f>
        <v>139.94085699999999</v>
      </c>
      <c r="P160" s="25">
        <f>'AEO 2023 Table 47 Raw'!S144</f>
        <v>141.886719</v>
      </c>
      <c r="Q160" s="25">
        <f>'AEO 2023 Table 47 Raw'!T144</f>
        <v>143.68980400000001</v>
      </c>
      <c r="R160" s="25">
        <f>'AEO 2023 Table 47 Raw'!U144</f>
        <v>145.369553</v>
      </c>
      <c r="S160" s="25">
        <f>'AEO 2023 Table 47 Raw'!V144</f>
        <v>146.93897999999999</v>
      </c>
      <c r="T160" s="25">
        <f>'AEO 2023 Table 47 Raw'!W144</f>
        <v>148.411224</v>
      </c>
      <c r="U160" s="25">
        <f>'AEO 2023 Table 47 Raw'!X144</f>
        <v>149.79480000000001</v>
      </c>
      <c r="V160" s="25">
        <f>'AEO 2023 Table 47 Raw'!Y144</f>
        <v>151.101685</v>
      </c>
      <c r="W160" s="25">
        <f>'AEO 2023 Table 47 Raw'!Z144</f>
        <v>152.338089</v>
      </c>
      <c r="X160" s="25">
        <f>'AEO 2023 Table 47 Raw'!AA144</f>
        <v>153.50933800000001</v>
      </c>
      <c r="Y160" s="25">
        <f>'AEO 2023 Table 47 Raw'!AB144</f>
        <v>154.61885100000001</v>
      </c>
      <c r="Z160" s="25">
        <f>'AEO 2023 Table 47 Raw'!AC144</f>
        <v>155.67060900000001</v>
      </c>
      <c r="AA160" s="25">
        <f>'AEO 2023 Table 47 Raw'!AD144</f>
        <v>156.67411799999999</v>
      </c>
      <c r="AB160" s="25">
        <f>'AEO 2023 Table 47 Raw'!AE144</f>
        <v>157.629074</v>
      </c>
      <c r="AC160" s="25">
        <f>'AEO 2023 Table 47 Raw'!AF144</f>
        <v>158.53407300000001</v>
      </c>
      <c r="AD160" s="25">
        <f>'AEO 2023 Table 47 Raw'!AG144</f>
        <v>159.38314800000001</v>
      </c>
      <c r="AE160" s="25">
        <f>'AEO 2023 Table 47 Raw'!AH144</f>
        <v>160.178146</v>
      </c>
      <c r="AF160" s="45">
        <f>'AEO 2023 Table 47 Raw'!AI144</f>
        <v>2.1999999999999999E-2</v>
      </c>
    </row>
    <row r="161" spans="1:32" ht="15" customHeight="1">
      <c r="A161" s="8" t="s">
        <v>1223</v>
      </c>
      <c r="B161" s="23" t="s">
        <v>114</v>
      </c>
      <c r="C161" s="15">
        <f>'AEO 2023 Table 47 Raw'!F145</f>
        <v>55.069285999999998</v>
      </c>
      <c r="D161" s="15">
        <f>'AEO 2023 Table 47 Raw'!G145</f>
        <v>58.950187999999997</v>
      </c>
      <c r="E161" s="15">
        <f>'AEO 2023 Table 47 Raw'!H145</f>
        <v>60.784492</v>
      </c>
      <c r="F161" s="15">
        <f>'AEO 2023 Table 47 Raw'!I145</f>
        <v>63.028281999999997</v>
      </c>
      <c r="G161" s="15">
        <f>'AEO 2023 Table 47 Raw'!J145</f>
        <v>65.069220999999999</v>
      </c>
      <c r="H161" s="15">
        <f>'AEO 2023 Table 47 Raw'!K145</f>
        <v>66.783760000000001</v>
      </c>
      <c r="I161" s="15">
        <f>'AEO 2023 Table 47 Raw'!L145</f>
        <v>68.396538000000007</v>
      </c>
      <c r="J161" s="15">
        <f>'AEO 2023 Table 47 Raw'!M145</f>
        <v>69.879149999999996</v>
      </c>
      <c r="K161" s="15">
        <f>'AEO 2023 Table 47 Raw'!N145</f>
        <v>71.271529999999998</v>
      </c>
      <c r="L161" s="15">
        <f>'AEO 2023 Table 47 Raw'!O145</f>
        <v>72.542534000000003</v>
      </c>
      <c r="M161" s="15">
        <f>'AEO 2023 Table 47 Raw'!P145</f>
        <v>73.758780999999999</v>
      </c>
      <c r="N161" s="15">
        <f>'AEO 2023 Table 47 Raw'!Q145</f>
        <v>74.916718000000003</v>
      </c>
      <c r="O161" s="15">
        <f>'AEO 2023 Table 47 Raw'!R145</f>
        <v>76.011939999999996</v>
      </c>
      <c r="P161" s="15">
        <f>'AEO 2023 Table 47 Raw'!S145</f>
        <v>77.040688000000003</v>
      </c>
      <c r="Q161" s="15">
        <f>'AEO 2023 Table 47 Raw'!T145</f>
        <v>78.002571000000003</v>
      </c>
      <c r="R161" s="15">
        <f>'AEO 2023 Table 47 Raw'!U145</f>
        <v>78.906502000000003</v>
      </c>
      <c r="S161" s="15">
        <f>'AEO 2023 Table 47 Raw'!V145</f>
        <v>79.758544999999998</v>
      </c>
      <c r="T161" s="15">
        <f>'AEO 2023 Table 47 Raw'!W145</f>
        <v>80.564812000000003</v>
      </c>
      <c r="U161" s="15">
        <f>'AEO 2023 Table 47 Raw'!X145</f>
        <v>81.327788999999996</v>
      </c>
      <c r="V161" s="15">
        <f>'AEO 2023 Table 47 Raw'!Y145</f>
        <v>82.053589000000002</v>
      </c>
      <c r="W161" s="15">
        <f>'AEO 2023 Table 47 Raw'!Z145</f>
        <v>82.744964999999993</v>
      </c>
      <c r="X161" s="15">
        <f>'AEO 2023 Table 47 Raw'!AA145</f>
        <v>83.404449</v>
      </c>
      <c r="Y161" s="15">
        <f>'AEO 2023 Table 47 Raw'!AB145</f>
        <v>84.033835999999994</v>
      </c>
      <c r="Z161" s="15">
        <f>'AEO 2023 Table 47 Raw'!AC145</f>
        <v>84.634856999999997</v>
      </c>
      <c r="AA161" s="15">
        <f>'AEO 2023 Table 47 Raw'!AD145</f>
        <v>85.210953000000003</v>
      </c>
      <c r="AB161" s="15">
        <f>'AEO 2023 Table 47 Raw'!AE145</f>
        <v>85.762046999999995</v>
      </c>
      <c r="AC161" s="15">
        <f>'AEO 2023 Table 47 Raw'!AF145</f>
        <v>86.288871999999998</v>
      </c>
      <c r="AD161" s="15">
        <f>'AEO 2023 Table 47 Raw'!AG145</f>
        <v>86.790169000000006</v>
      </c>
      <c r="AE161" s="15">
        <f>'AEO 2023 Table 47 Raw'!AH145</f>
        <v>87.267905999999996</v>
      </c>
      <c r="AF161" s="47">
        <f>'AEO 2023 Table 47 Raw'!AI145</f>
        <v>1.7000000000000001E-2</v>
      </c>
    </row>
    <row r="162" spans="1:32" ht="15" customHeight="1">
      <c r="AF162" s="48"/>
    </row>
    <row r="163" spans="1:32" ht="12" customHeight="1">
      <c r="B163" s="23" t="s">
        <v>1224</v>
      </c>
      <c r="AF163" s="48"/>
    </row>
    <row r="164" spans="1:32" ht="15" customHeight="1">
      <c r="B164" s="23" t="s">
        <v>1225</v>
      </c>
      <c r="AF164" s="48"/>
    </row>
    <row r="165" spans="1:32" ht="15" customHeight="1">
      <c r="A165" s="8" t="s">
        <v>1226</v>
      </c>
      <c r="B165" s="24" t="s">
        <v>1139</v>
      </c>
      <c r="C165" s="27">
        <f>'AEO 2023 Table 47 Raw'!F148</f>
        <v>79.301177999999993</v>
      </c>
      <c r="D165" s="27">
        <f>'AEO 2023 Table 47 Raw'!G148</f>
        <v>101.63005099999999</v>
      </c>
      <c r="E165" s="27">
        <f>'AEO 2023 Table 47 Raw'!H148</f>
        <v>121.146072</v>
      </c>
      <c r="F165" s="27">
        <f>'AEO 2023 Table 47 Raw'!I148</f>
        <v>133.75103799999999</v>
      </c>
      <c r="G165" s="27">
        <f>'AEO 2023 Table 47 Raw'!J148</f>
        <v>144.38346899999999</v>
      </c>
      <c r="H165" s="27">
        <f>'AEO 2023 Table 47 Raw'!K148</f>
        <v>151.58453399999999</v>
      </c>
      <c r="I165" s="27">
        <f>'AEO 2023 Table 47 Raw'!L148</f>
        <v>157.44383199999999</v>
      </c>
      <c r="J165" s="27">
        <f>'AEO 2023 Table 47 Raw'!M148</f>
        <v>162.801773</v>
      </c>
      <c r="K165" s="27">
        <f>'AEO 2023 Table 47 Raw'!N148</f>
        <v>168.194412</v>
      </c>
      <c r="L165" s="27">
        <f>'AEO 2023 Table 47 Raw'!O148</f>
        <v>173.57832300000001</v>
      </c>
      <c r="M165" s="27">
        <f>'AEO 2023 Table 47 Raw'!P148</f>
        <v>179.07577499999999</v>
      </c>
      <c r="N165" s="27">
        <f>'AEO 2023 Table 47 Raw'!Q148</f>
        <v>184.704071</v>
      </c>
      <c r="O165" s="27">
        <f>'AEO 2023 Table 47 Raw'!R148</f>
        <v>190.47181699999999</v>
      </c>
      <c r="P165" s="27">
        <f>'AEO 2023 Table 47 Raw'!S148</f>
        <v>196.386841</v>
      </c>
      <c r="Q165" s="27">
        <f>'AEO 2023 Table 47 Raw'!T148</f>
        <v>202.43138099999999</v>
      </c>
      <c r="R165" s="27">
        <f>'AEO 2023 Table 47 Raw'!U148</f>
        <v>208.633804</v>
      </c>
      <c r="S165" s="27">
        <f>'AEO 2023 Table 47 Raw'!V148</f>
        <v>214.996399</v>
      </c>
      <c r="T165" s="27">
        <f>'AEO 2023 Table 47 Raw'!W148</f>
        <v>221.51997399999999</v>
      </c>
      <c r="U165" s="27">
        <f>'AEO 2023 Table 47 Raw'!X148</f>
        <v>228.20277400000001</v>
      </c>
      <c r="V165" s="27">
        <f>'AEO 2023 Table 47 Raw'!Y148</f>
        <v>235.039368</v>
      </c>
      <c r="W165" s="27">
        <f>'AEO 2023 Table 47 Raw'!Z148</f>
        <v>242.04367099999999</v>
      </c>
      <c r="X165" s="27">
        <f>'AEO 2023 Table 47 Raw'!AA148</f>
        <v>249.21748400000001</v>
      </c>
      <c r="Y165" s="27">
        <f>'AEO 2023 Table 47 Raw'!AB148</f>
        <v>256.56286599999999</v>
      </c>
      <c r="Z165" s="27">
        <f>'AEO 2023 Table 47 Raw'!AC148</f>
        <v>264.08050500000002</v>
      </c>
      <c r="AA165" s="27">
        <f>'AEO 2023 Table 47 Raw'!AD148</f>
        <v>271.71682700000002</v>
      </c>
      <c r="AB165" s="27">
        <f>'AEO 2023 Table 47 Raw'!AE148</f>
        <v>279.52886999999998</v>
      </c>
      <c r="AC165" s="27">
        <f>'AEO 2023 Table 47 Raw'!AF148</f>
        <v>287.52255200000002</v>
      </c>
      <c r="AD165" s="27">
        <f>'AEO 2023 Table 47 Raw'!AG148</f>
        <v>295.70309400000002</v>
      </c>
      <c r="AE165" s="27">
        <f>'AEO 2023 Table 47 Raw'!AH148</f>
        <v>304.07415800000001</v>
      </c>
      <c r="AF165" s="45">
        <f>'AEO 2023 Table 47 Raw'!AI148</f>
        <v>4.9000000000000002E-2</v>
      </c>
    </row>
    <row r="166" spans="1:32" ht="15" customHeight="1">
      <c r="A166" s="8" t="s">
        <v>1227</v>
      </c>
      <c r="B166" s="24" t="s">
        <v>1141</v>
      </c>
      <c r="C166" s="27">
        <f>'AEO 2023 Table 47 Raw'!F149</f>
        <v>47.678085000000003</v>
      </c>
      <c r="D166" s="27">
        <f>'AEO 2023 Table 47 Raw'!G149</f>
        <v>60.579250000000002</v>
      </c>
      <c r="E166" s="27">
        <f>'AEO 2023 Table 47 Raw'!H149</f>
        <v>71.433159000000003</v>
      </c>
      <c r="F166" s="27">
        <f>'AEO 2023 Table 47 Raw'!I149</f>
        <v>77.759079</v>
      </c>
      <c r="G166" s="27">
        <f>'AEO 2023 Table 47 Raw'!J149</f>
        <v>83.222747999999996</v>
      </c>
      <c r="H166" s="27">
        <f>'AEO 2023 Table 47 Raw'!K149</f>
        <v>87.090667999999994</v>
      </c>
      <c r="I166" s="27">
        <f>'AEO 2023 Table 47 Raw'!L149</f>
        <v>90.329620000000006</v>
      </c>
      <c r="J166" s="27">
        <f>'AEO 2023 Table 47 Raw'!M149</f>
        <v>93.328048999999993</v>
      </c>
      <c r="K166" s="27">
        <f>'AEO 2023 Table 47 Raw'!N149</f>
        <v>96.334464999999994</v>
      </c>
      <c r="L166" s="27">
        <f>'AEO 2023 Table 47 Raw'!O149</f>
        <v>99.321999000000005</v>
      </c>
      <c r="M166" s="27">
        <f>'AEO 2023 Table 47 Raw'!P149</f>
        <v>102.368782</v>
      </c>
      <c r="N166" s="27">
        <f>'AEO 2023 Table 47 Raw'!Q149</f>
        <v>105.485298</v>
      </c>
      <c r="O166" s="27">
        <f>'AEO 2023 Table 47 Raw'!R149</f>
        <v>108.67620100000001</v>
      </c>
      <c r="P166" s="27">
        <f>'AEO 2023 Table 47 Raw'!S149</f>
        <v>111.94573200000001</v>
      </c>
      <c r="Q166" s="27">
        <f>'AEO 2023 Table 47 Raw'!T149</f>
        <v>115.283394</v>
      </c>
      <c r="R166" s="27">
        <f>'AEO 2023 Table 47 Raw'!U149</f>
        <v>118.70564299999999</v>
      </c>
      <c r="S166" s="27">
        <f>'AEO 2023 Table 47 Raw'!V149</f>
        <v>122.213562</v>
      </c>
      <c r="T166" s="27">
        <f>'AEO 2023 Table 47 Raw'!W149</f>
        <v>125.807327</v>
      </c>
      <c r="U166" s="27">
        <f>'AEO 2023 Table 47 Raw'!X149</f>
        <v>129.48561100000001</v>
      </c>
      <c r="V166" s="27">
        <f>'AEO 2023 Table 47 Raw'!Y149</f>
        <v>133.24620100000001</v>
      </c>
      <c r="W166" s="27">
        <f>'AEO 2023 Table 47 Raw'!Z149</f>
        <v>137.09582499999999</v>
      </c>
      <c r="X166" s="27">
        <f>'AEO 2023 Table 47 Raw'!AA149</f>
        <v>141.03517199999999</v>
      </c>
      <c r="Y166" s="27">
        <f>'AEO 2023 Table 47 Raw'!AB149</f>
        <v>145.06509399999999</v>
      </c>
      <c r="Z166" s="27">
        <f>'AEO 2023 Table 47 Raw'!AC149</f>
        <v>149.185654</v>
      </c>
      <c r="AA166" s="27">
        <f>'AEO 2023 Table 47 Raw'!AD149</f>
        <v>153.36450199999999</v>
      </c>
      <c r="AB166" s="27">
        <f>'AEO 2023 Table 47 Raw'!AE149</f>
        <v>157.63568100000001</v>
      </c>
      <c r="AC166" s="27">
        <f>'AEO 2023 Table 47 Raw'!AF149</f>
        <v>162.00212099999999</v>
      </c>
      <c r="AD166" s="27">
        <f>'AEO 2023 Table 47 Raw'!AG149</f>
        <v>166.46650700000001</v>
      </c>
      <c r="AE166" s="27">
        <f>'AEO 2023 Table 47 Raw'!AH149</f>
        <v>171.03038000000001</v>
      </c>
      <c r="AF166" s="45">
        <f>'AEO 2023 Table 47 Raw'!AI149</f>
        <v>4.7E-2</v>
      </c>
    </row>
    <row r="167" spans="1:32" ht="15" customHeight="1">
      <c r="A167" s="8" t="s">
        <v>1228</v>
      </c>
      <c r="B167" s="24" t="s">
        <v>1143</v>
      </c>
      <c r="C167" s="27">
        <f>'AEO 2023 Table 47 Raw'!F150</f>
        <v>27.672314</v>
      </c>
      <c r="D167" s="27">
        <f>'AEO 2023 Table 47 Raw'!G150</f>
        <v>36.190651000000003</v>
      </c>
      <c r="E167" s="27">
        <f>'AEO 2023 Table 47 Raw'!H150</f>
        <v>44.102626999999998</v>
      </c>
      <c r="F167" s="27">
        <f>'AEO 2023 Table 47 Raw'!I150</f>
        <v>50.092044999999999</v>
      </c>
      <c r="G167" s="27">
        <f>'AEO 2023 Table 47 Raw'!J150</f>
        <v>54.982585999999998</v>
      </c>
      <c r="H167" s="27">
        <f>'AEO 2023 Table 47 Raw'!K150</f>
        <v>58.082782999999999</v>
      </c>
      <c r="I167" s="27">
        <f>'AEO 2023 Table 47 Raw'!L150</f>
        <v>60.489162</v>
      </c>
      <c r="J167" s="27">
        <f>'AEO 2023 Table 47 Raw'!M150</f>
        <v>62.643284000000001</v>
      </c>
      <c r="K167" s="27">
        <f>'AEO 2023 Table 47 Raw'!N150</f>
        <v>64.825858999999994</v>
      </c>
      <c r="L167" s="27">
        <f>'AEO 2023 Table 47 Raw'!O150</f>
        <v>67.022644</v>
      </c>
      <c r="M167" s="27">
        <f>'AEO 2023 Table 47 Raw'!P150</f>
        <v>69.270484999999994</v>
      </c>
      <c r="N167" s="27">
        <f>'AEO 2023 Table 47 Raw'!Q150</f>
        <v>71.575378000000001</v>
      </c>
      <c r="O167" s="27">
        <f>'AEO 2023 Table 47 Raw'!R150</f>
        <v>73.940926000000005</v>
      </c>
      <c r="P167" s="27">
        <f>'AEO 2023 Table 47 Raw'!S150</f>
        <v>76.370498999999995</v>
      </c>
      <c r="Q167" s="27">
        <f>'AEO 2023 Table 47 Raw'!T150</f>
        <v>78.857642999999996</v>
      </c>
      <c r="R167" s="27">
        <f>'AEO 2023 Table 47 Raw'!U150</f>
        <v>81.413055</v>
      </c>
      <c r="S167" s="27">
        <f>'AEO 2023 Table 47 Raw'!V150</f>
        <v>84.037871999999993</v>
      </c>
      <c r="T167" s="27">
        <f>'AEO 2023 Table 47 Raw'!W150</f>
        <v>86.732758000000004</v>
      </c>
      <c r="U167" s="27">
        <f>'AEO 2023 Table 47 Raw'!X150</f>
        <v>89.497505000000004</v>
      </c>
      <c r="V167" s="27">
        <f>'AEO 2023 Table 47 Raw'!Y150</f>
        <v>92.328818999999996</v>
      </c>
      <c r="W167" s="27">
        <f>'AEO 2023 Table 47 Raw'!Z150</f>
        <v>95.233681000000004</v>
      </c>
      <c r="X167" s="27">
        <f>'AEO 2023 Table 47 Raw'!AA150</f>
        <v>98.213158000000007</v>
      </c>
      <c r="Y167" s="27">
        <f>'AEO 2023 Table 47 Raw'!AB150</f>
        <v>101.268517</v>
      </c>
      <c r="Z167" s="27">
        <f>'AEO 2023 Table 47 Raw'!AC150</f>
        <v>104.400452</v>
      </c>
      <c r="AA167" s="27">
        <f>'AEO 2023 Table 47 Raw'!AD150</f>
        <v>107.59034</v>
      </c>
      <c r="AB167" s="27">
        <f>'AEO 2023 Table 47 Raw'!AE150</f>
        <v>110.858566</v>
      </c>
      <c r="AC167" s="27">
        <f>'AEO 2023 Table 47 Raw'!AF150</f>
        <v>114.207832</v>
      </c>
      <c r="AD167" s="27">
        <f>'AEO 2023 Table 47 Raw'!AG150</f>
        <v>117.64065600000001</v>
      </c>
      <c r="AE167" s="27">
        <f>'AEO 2023 Table 47 Raw'!AH150</f>
        <v>121.159058</v>
      </c>
      <c r="AF167" s="45">
        <f>'AEO 2023 Table 47 Raw'!AI150</f>
        <v>5.3999999999999999E-2</v>
      </c>
    </row>
    <row r="168" spans="1:32" ht="15" customHeight="1">
      <c r="A168" s="8" t="s">
        <v>1229</v>
      </c>
      <c r="B168" s="24" t="s">
        <v>1230</v>
      </c>
      <c r="C168" s="27">
        <f>'AEO 2023 Table 47 Raw'!F151</f>
        <v>3.9507759999999998</v>
      </c>
      <c r="D168" s="27">
        <f>'AEO 2023 Table 47 Raw'!G151</f>
        <v>4.8601390000000002</v>
      </c>
      <c r="E168" s="27">
        <f>'AEO 2023 Table 47 Raw'!H151</f>
        <v>5.6102879999999997</v>
      </c>
      <c r="F168" s="27">
        <f>'AEO 2023 Table 47 Raw'!I151</f>
        <v>5.8999009999999998</v>
      </c>
      <c r="G168" s="27">
        <f>'AEO 2023 Table 47 Raw'!J151</f>
        <v>6.1781309999999996</v>
      </c>
      <c r="H168" s="27">
        <f>'AEO 2023 Table 47 Raw'!K151</f>
        <v>6.4110950000000004</v>
      </c>
      <c r="I168" s="27">
        <f>'AEO 2023 Table 47 Raw'!L151</f>
        <v>6.6250410000000004</v>
      </c>
      <c r="J168" s="27">
        <f>'AEO 2023 Table 47 Raw'!M151</f>
        <v>6.8304140000000002</v>
      </c>
      <c r="K168" s="27">
        <f>'AEO 2023 Table 47 Raw'!N151</f>
        <v>7.0340759999999998</v>
      </c>
      <c r="L168" s="27">
        <f>'AEO 2023 Table 47 Raw'!O151</f>
        <v>7.2336809999999998</v>
      </c>
      <c r="M168" s="27">
        <f>'AEO 2023 Table 47 Raw'!P151</f>
        <v>7.4365009999999998</v>
      </c>
      <c r="N168" s="27">
        <f>'AEO 2023 Table 47 Raw'!Q151</f>
        <v>7.6434049999999996</v>
      </c>
      <c r="O168" s="27">
        <f>'AEO 2023 Table 47 Raw'!R151</f>
        <v>7.8546870000000002</v>
      </c>
      <c r="P168" s="27">
        <f>'AEO 2023 Table 47 Raw'!S151</f>
        <v>8.0706039999999994</v>
      </c>
      <c r="Q168" s="27">
        <f>'AEO 2023 Table 47 Raw'!T151</f>
        <v>8.2903300000000009</v>
      </c>
      <c r="R168" s="27">
        <f>'AEO 2023 Table 47 Raw'!U151</f>
        <v>8.5151039999999991</v>
      </c>
      <c r="S168" s="27">
        <f>'AEO 2023 Table 47 Raw'!V151</f>
        <v>8.7449670000000008</v>
      </c>
      <c r="T168" s="27">
        <f>'AEO 2023 Table 47 Raw'!W151</f>
        <v>8.9798720000000003</v>
      </c>
      <c r="U168" s="27">
        <f>'AEO 2023 Table 47 Raw'!X151</f>
        <v>9.2196569999999998</v>
      </c>
      <c r="V168" s="27">
        <f>'AEO 2023 Table 47 Raw'!Y151</f>
        <v>9.4643420000000003</v>
      </c>
      <c r="W168" s="27">
        <f>'AEO 2023 Table 47 Raw'!Z151</f>
        <v>9.7141710000000003</v>
      </c>
      <c r="X168" s="27">
        <f>'AEO 2023 Table 47 Raw'!AA151</f>
        <v>9.9691340000000004</v>
      </c>
      <c r="Y168" s="27">
        <f>'AEO 2023 Table 47 Raw'!AB151</f>
        <v>10.229227</v>
      </c>
      <c r="Z168" s="27">
        <f>'AEO 2023 Table 47 Raw'!AC151</f>
        <v>10.494389999999999</v>
      </c>
      <c r="AA168" s="27">
        <f>'AEO 2023 Table 47 Raw'!AD151</f>
        <v>10.761946999999999</v>
      </c>
      <c r="AB168" s="27">
        <f>'AEO 2023 Table 47 Raw'!AE151</f>
        <v>11.034632999999999</v>
      </c>
      <c r="AC168" s="27">
        <f>'AEO 2023 Table 47 Raw'!AF151</f>
        <v>11.31259</v>
      </c>
      <c r="AD168" s="27">
        <f>'AEO 2023 Table 47 Raw'!AG151</f>
        <v>11.595942000000001</v>
      </c>
      <c r="AE168" s="27">
        <f>'AEO 2023 Table 47 Raw'!AH151</f>
        <v>11.884709000000001</v>
      </c>
      <c r="AF168" s="45">
        <f>'AEO 2023 Table 47 Raw'!AI151</f>
        <v>0.04</v>
      </c>
    </row>
    <row r="169" spans="1:32" ht="15" customHeight="1">
      <c r="B169" s="23" t="s">
        <v>1231</v>
      </c>
      <c r="AF169" s="48"/>
    </row>
    <row r="170" spans="1:32" ht="15" customHeight="1">
      <c r="A170" s="8" t="s">
        <v>1232</v>
      </c>
      <c r="B170" s="24" t="s">
        <v>1139</v>
      </c>
      <c r="C170" s="27">
        <f>'AEO 2023 Table 47 Raw'!F153</f>
        <v>2683.0664059999999</v>
      </c>
      <c r="D170" s="27">
        <f>'AEO 2023 Table 47 Raw'!G153</f>
        <v>3004.8544919999999</v>
      </c>
      <c r="E170" s="27">
        <f>'AEO 2023 Table 47 Raw'!H153</f>
        <v>3179.6435550000001</v>
      </c>
      <c r="F170" s="27">
        <f>'AEO 2023 Table 47 Raw'!I153</f>
        <v>3317.3186040000001</v>
      </c>
      <c r="G170" s="27">
        <f>'AEO 2023 Table 47 Raw'!J153</f>
        <v>3488.1293949999999</v>
      </c>
      <c r="H170" s="27">
        <f>'AEO 2023 Table 47 Raw'!K153</f>
        <v>3619.9882809999999</v>
      </c>
      <c r="I170" s="27">
        <f>'AEO 2023 Table 47 Raw'!L153</f>
        <v>3746.866211</v>
      </c>
      <c r="J170" s="27">
        <f>'AEO 2023 Table 47 Raw'!M153</f>
        <v>3866.138672</v>
      </c>
      <c r="K170" s="27">
        <f>'AEO 2023 Table 47 Raw'!N153</f>
        <v>3984.7014159999999</v>
      </c>
      <c r="L170" s="27">
        <f>'AEO 2023 Table 47 Raw'!O153</f>
        <v>4106.1660160000001</v>
      </c>
      <c r="M170" s="27">
        <f>'AEO 2023 Table 47 Raw'!P153</f>
        <v>4234.1674800000001</v>
      </c>
      <c r="N170" s="27">
        <f>'AEO 2023 Table 47 Raw'!Q153</f>
        <v>4364.3461909999996</v>
      </c>
      <c r="O170" s="27">
        <f>'AEO 2023 Table 47 Raw'!R153</f>
        <v>4492.8154299999997</v>
      </c>
      <c r="P170" s="27">
        <f>'AEO 2023 Table 47 Raw'!S153</f>
        <v>4623.0224609999996</v>
      </c>
      <c r="Q170" s="27">
        <f>'AEO 2023 Table 47 Raw'!T153</f>
        <v>4757.1152339999999</v>
      </c>
      <c r="R170" s="27">
        <f>'AEO 2023 Table 47 Raw'!U153</f>
        <v>4895.7231449999999</v>
      </c>
      <c r="S170" s="27">
        <f>'AEO 2023 Table 47 Raw'!V153</f>
        <v>5039.0322269999997</v>
      </c>
      <c r="T170" s="27">
        <f>'AEO 2023 Table 47 Raw'!W153</f>
        <v>5185.8525390000004</v>
      </c>
      <c r="U170" s="27">
        <f>'AEO 2023 Table 47 Raw'!X153</f>
        <v>5337.7739259999998</v>
      </c>
      <c r="V170" s="27">
        <f>'AEO 2023 Table 47 Raw'!Y153</f>
        <v>5492.0742190000001</v>
      </c>
      <c r="W170" s="27">
        <f>'AEO 2023 Table 47 Raw'!Z153</f>
        <v>5650.373047</v>
      </c>
      <c r="X170" s="27">
        <f>'AEO 2023 Table 47 Raw'!AA153</f>
        <v>5812.0830079999996</v>
      </c>
      <c r="Y170" s="27">
        <f>'AEO 2023 Table 47 Raw'!AB153</f>
        <v>5976.6274409999996</v>
      </c>
      <c r="Z170" s="27">
        <f>'AEO 2023 Table 47 Raw'!AC153</f>
        <v>6142.4643550000001</v>
      </c>
      <c r="AA170" s="27">
        <f>'AEO 2023 Table 47 Raw'!AD153</f>
        <v>6310.3242190000001</v>
      </c>
      <c r="AB170" s="27">
        <f>'AEO 2023 Table 47 Raw'!AE153</f>
        <v>6481.419922</v>
      </c>
      <c r="AC170" s="27">
        <f>'AEO 2023 Table 47 Raw'!AF153</f>
        <v>6655.6152339999999</v>
      </c>
      <c r="AD170" s="27">
        <f>'AEO 2023 Table 47 Raw'!AG153</f>
        <v>6832.3398440000001</v>
      </c>
      <c r="AE170" s="27">
        <f>'AEO 2023 Table 47 Raw'!AH153</f>
        <v>7011.6440430000002</v>
      </c>
      <c r="AF170" s="45">
        <f>'AEO 2023 Table 47 Raw'!AI153</f>
        <v>3.5000000000000003E-2</v>
      </c>
    </row>
    <row r="171" spans="1:32" ht="15" customHeight="1">
      <c r="A171" s="8" t="s">
        <v>1233</v>
      </c>
      <c r="B171" s="24" t="s">
        <v>1141</v>
      </c>
      <c r="C171" s="27">
        <f>'AEO 2023 Table 47 Raw'!F154</f>
        <v>1365.956543</v>
      </c>
      <c r="D171" s="27">
        <f>'AEO 2023 Table 47 Raw'!G154</f>
        <v>1815.0357670000001</v>
      </c>
      <c r="E171" s="27">
        <f>'AEO 2023 Table 47 Raw'!H154</f>
        <v>2152.5219729999999</v>
      </c>
      <c r="F171" s="27">
        <f>'AEO 2023 Table 47 Raw'!I154</f>
        <v>2352.9526369999999</v>
      </c>
      <c r="G171" s="27">
        <f>'AEO 2023 Table 47 Raw'!J154</f>
        <v>2578.5668949999999</v>
      </c>
      <c r="H171" s="27">
        <f>'AEO 2023 Table 47 Raw'!K154</f>
        <v>2707.555664</v>
      </c>
      <c r="I171" s="27">
        <f>'AEO 2023 Table 47 Raw'!L154</f>
        <v>2822.4821780000002</v>
      </c>
      <c r="J171" s="27">
        <f>'AEO 2023 Table 47 Raw'!M154</f>
        <v>2911.1027829999998</v>
      </c>
      <c r="K171" s="27">
        <f>'AEO 2023 Table 47 Raw'!N154</f>
        <v>3000.19751</v>
      </c>
      <c r="L171" s="27">
        <f>'AEO 2023 Table 47 Raw'!O154</f>
        <v>3090.4453119999998</v>
      </c>
      <c r="M171" s="27">
        <f>'AEO 2023 Table 47 Raw'!P154</f>
        <v>3183.960693</v>
      </c>
      <c r="N171" s="27">
        <f>'AEO 2023 Table 47 Raw'!Q154</f>
        <v>3279.5664059999999</v>
      </c>
      <c r="O171" s="27">
        <f>'AEO 2023 Table 47 Raw'!R154</f>
        <v>3375.6767580000001</v>
      </c>
      <c r="P171" s="27">
        <f>'AEO 2023 Table 47 Raw'!S154</f>
        <v>3473.7790530000002</v>
      </c>
      <c r="Q171" s="27">
        <f>'AEO 2023 Table 47 Raw'!T154</f>
        <v>3574.6906739999999</v>
      </c>
      <c r="R171" s="27">
        <f>'AEO 2023 Table 47 Raw'!U154</f>
        <v>3678.9440920000002</v>
      </c>
      <c r="S171" s="27">
        <f>'AEO 2023 Table 47 Raw'!V154</f>
        <v>3786.679443</v>
      </c>
      <c r="T171" s="27">
        <f>'AEO 2023 Table 47 Raw'!W154</f>
        <v>3897.4423830000001</v>
      </c>
      <c r="U171" s="27">
        <f>'AEO 2023 Table 47 Raw'!X154</f>
        <v>4012.033203</v>
      </c>
      <c r="V171" s="27">
        <f>'AEO 2023 Table 47 Raw'!Y154</f>
        <v>4128.9389650000003</v>
      </c>
      <c r="W171" s="27">
        <f>'AEO 2023 Table 47 Raw'!Z154</f>
        <v>4249.1440430000002</v>
      </c>
      <c r="X171" s="27">
        <f>'AEO 2023 Table 47 Raw'!AA154</f>
        <v>4372.451172</v>
      </c>
      <c r="Y171" s="27">
        <f>'AEO 2023 Table 47 Raw'!AB154</f>
        <v>4498.7680659999996</v>
      </c>
      <c r="Z171" s="27">
        <f>'AEO 2023 Table 47 Raw'!AC154</f>
        <v>4627.5498049999997</v>
      </c>
      <c r="AA171" s="27">
        <f>'AEO 2023 Table 47 Raw'!AD154</f>
        <v>4758.7285160000001</v>
      </c>
      <c r="AB171" s="27">
        <f>'AEO 2023 Table 47 Raw'!AE154</f>
        <v>4893.2329099999997</v>
      </c>
      <c r="AC171" s="27">
        <f>'AEO 2023 Table 47 Raw'!AF154</f>
        <v>5031.2045900000003</v>
      </c>
      <c r="AD171" s="27">
        <f>'AEO 2023 Table 47 Raw'!AG154</f>
        <v>5172.6411129999997</v>
      </c>
      <c r="AE171" s="27">
        <f>'AEO 2023 Table 47 Raw'!AH154</f>
        <v>5317.8256840000004</v>
      </c>
      <c r="AF171" s="45">
        <f>'AEO 2023 Table 47 Raw'!AI154</f>
        <v>0.05</v>
      </c>
    </row>
    <row r="172" spans="1:32" ht="12" customHeight="1">
      <c r="A172" s="8" t="s">
        <v>1234</v>
      </c>
      <c r="B172" s="24" t="s">
        <v>1143</v>
      </c>
      <c r="C172" s="27">
        <f>'AEO 2023 Table 47 Raw'!F155</f>
        <v>324.33532700000001</v>
      </c>
      <c r="D172" s="27">
        <f>'AEO 2023 Table 47 Raw'!G155</f>
        <v>350.07336400000003</v>
      </c>
      <c r="E172" s="27">
        <f>'AEO 2023 Table 47 Raw'!H155</f>
        <v>361.47143599999998</v>
      </c>
      <c r="F172" s="27">
        <f>'AEO 2023 Table 47 Raw'!I155</f>
        <v>372.34155299999998</v>
      </c>
      <c r="G172" s="27">
        <f>'AEO 2023 Table 47 Raw'!J155</f>
        <v>387.67550699999998</v>
      </c>
      <c r="H172" s="27">
        <f>'AEO 2023 Table 47 Raw'!K155</f>
        <v>401.05737299999998</v>
      </c>
      <c r="I172" s="27">
        <f>'AEO 2023 Table 47 Raw'!L155</f>
        <v>414.347961</v>
      </c>
      <c r="J172" s="27">
        <f>'AEO 2023 Table 47 Raw'!M155</f>
        <v>427.38775600000002</v>
      </c>
      <c r="K172" s="27">
        <f>'AEO 2023 Table 47 Raw'!N155</f>
        <v>440.263824</v>
      </c>
      <c r="L172" s="27">
        <f>'AEO 2023 Table 47 Raw'!O155</f>
        <v>453.51907299999999</v>
      </c>
      <c r="M172" s="27">
        <f>'AEO 2023 Table 47 Raw'!P155</f>
        <v>467.65096999999997</v>
      </c>
      <c r="N172" s="27">
        <f>'AEO 2023 Table 47 Raw'!Q155</f>
        <v>482.00097699999998</v>
      </c>
      <c r="O172" s="27">
        <f>'AEO 2023 Table 47 Raw'!R155</f>
        <v>496.01190200000002</v>
      </c>
      <c r="P172" s="27">
        <f>'AEO 2023 Table 47 Raw'!S155</f>
        <v>510.16720600000002</v>
      </c>
      <c r="Q172" s="27">
        <f>'AEO 2023 Table 47 Raw'!T155</f>
        <v>524.78045699999996</v>
      </c>
      <c r="R172" s="27">
        <f>'AEO 2023 Table 47 Raw'!U155</f>
        <v>539.92236300000002</v>
      </c>
      <c r="S172" s="27">
        <f>'AEO 2023 Table 47 Raw'!V155</f>
        <v>555.61492899999996</v>
      </c>
      <c r="T172" s="27">
        <f>'AEO 2023 Table 47 Raw'!W155</f>
        <v>571.68298300000004</v>
      </c>
      <c r="U172" s="27">
        <f>'AEO 2023 Table 47 Raw'!X155</f>
        <v>588.33850099999995</v>
      </c>
      <c r="V172" s="27">
        <f>'AEO 2023 Table 47 Raw'!Y155</f>
        <v>605.21984899999995</v>
      </c>
      <c r="W172" s="27">
        <f>'AEO 2023 Table 47 Raw'!Z155</f>
        <v>622.53668200000004</v>
      </c>
      <c r="X172" s="27">
        <f>'AEO 2023 Table 47 Raw'!AA155</f>
        <v>640.20806900000002</v>
      </c>
      <c r="Y172" s="27">
        <f>'AEO 2023 Table 47 Raw'!AB155</f>
        <v>658.15197799999999</v>
      </c>
      <c r="Z172" s="27">
        <f>'AEO 2023 Table 47 Raw'!AC155</f>
        <v>676.15301499999998</v>
      </c>
      <c r="AA172" s="27">
        <f>'AEO 2023 Table 47 Raw'!AD155</f>
        <v>694.35919200000001</v>
      </c>
      <c r="AB172" s="27">
        <f>'AEO 2023 Table 47 Raw'!AE155</f>
        <v>712.903503</v>
      </c>
      <c r="AC172" s="27">
        <f>'AEO 2023 Table 47 Raw'!AF155</f>
        <v>731.75134300000002</v>
      </c>
      <c r="AD172" s="27">
        <f>'AEO 2023 Table 47 Raw'!AG155</f>
        <v>750.81225600000005</v>
      </c>
      <c r="AE172" s="27">
        <f>'AEO 2023 Table 47 Raw'!AH155</f>
        <v>770.08294699999999</v>
      </c>
      <c r="AF172" s="45">
        <f>'AEO 2023 Table 47 Raw'!AI155</f>
        <v>3.1E-2</v>
      </c>
    </row>
    <row r="173" spans="1:32" ht="15" customHeight="1">
      <c r="A173" s="8" t="s">
        <v>1235</v>
      </c>
      <c r="B173" s="24" t="s">
        <v>1230</v>
      </c>
      <c r="C173" s="27">
        <f>'AEO 2023 Table 47 Raw'!F156</f>
        <v>0</v>
      </c>
      <c r="D173" s="27">
        <f>'AEO 2023 Table 47 Raw'!G156</f>
        <v>0</v>
      </c>
      <c r="E173" s="27">
        <f>'AEO 2023 Table 47 Raw'!H156</f>
        <v>0</v>
      </c>
      <c r="F173" s="27">
        <f>'AEO 2023 Table 47 Raw'!I156</f>
        <v>0</v>
      </c>
      <c r="G173" s="27">
        <f>'AEO 2023 Table 47 Raw'!J156</f>
        <v>0</v>
      </c>
      <c r="H173" s="27">
        <f>'AEO 2023 Table 47 Raw'!K156</f>
        <v>0</v>
      </c>
      <c r="I173" s="27">
        <f>'AEO 2023 Table 47 Raw'!L156</f>
        <v>0</v>
      </c>
      <c r="J173" s="27">
        <f>'AEO 2023 Table 47 Raw'!M156</f>
        <v>0</v>
      </c>
      <c r="K173" s="27">
        <f>'AEO 2023 Table 47 Raw'!N156</f>
        <v>0</v>
      </c>
      <c r="L173" s="27">
        <f>'AEO 2023 Table 47 Raw'!O156</f>
        <v>0</v>
      </c>
      <c r="M173" s="27">
        <f>'AEO 2023 Table 47 Raw'!P156</f>
        <v>0</v>
      </c>
      <c r="N173" s="27">
        <f>'AEO 2023 Table 47 Raw'!Q156</f>
        <v>0</v>
      </c>
      <c r="O173" s="27">
        <f>'AEO 2023 Table 47 Raw'!R156</f>
        <v>0</v>
      </c>
      <c r="P173" s="27">
        <f>'AEO 2023 Table 47 Raw'!S156</f>
        <v>0</v>
      </c>
      <c r="Q173" s="27">
        <f>'AEO 2023 Table 47 Raw'!T156</f>
        <v>0</v>
      </c>
      <c r="R173" s="27">
        <f>'AEO 2023 Table 47 Raw'!U156</f>
        <v>0</v>
      </c>
      <c r="S173" s="27">
        <f>'AEO 2023 Table 47 Raw'!V156</f>
        <v>0</v>
      </c>
      <c r="T173" s="27">
        <f>'AEO 2023 Table 47 Raw'!W156</f>
        <v>0</v>
      </c>
      <c r="U173" s="27">
        <f>'AEO 2023 Table 47 Raw'!X156</f>
        <v>0</v>
      </c>
      <c r="V173" s="27">
        <f>'AEO 2023 Table 47 Raw'!Y156</f>
        <v>0</v>
      </c>
      <c r="W173" s="27">
        <f>'AEO 2023 Table 47 Raw'!Z156</f>
        <v>0</v>
      </c>
      <c r="X173" s="27">
        <f>'AEO 2023 Table 47 Raw'!AA156</f>
        <v>0</v>
      </c>
      <c r="Y173" s="27">
        <f>'AEO 2023 Table 47 Raw'!AB156</f>
        <v>0</v>
      </c>
      <c r="Z173" s="27">
        <f>'AEO 2023 Table 47 Raw'!AC156</f>
        <v>0</v>
      </c>
      <c r="AA173" s="27">
        <f>'AEO 2023 Table 47 Raw'!AD156</f>
        <v>0</v>
      </c>
      <c r="AB173" s="27">
        <f>'AEO 2023 Table 47 Raw'!AE156</f>
        <v>0</v>
      </c>
      <c r="AC173" s="27">
        <f>'AEO 2023 Table 47 Raw'!AF156</f>
        <v>0</v>
      </c>
      <c r="AD173" s="27">
        <f>'AEO 2023 Table 47 Raw'!AG156</f>
        <v>0</v>
      </c>
      <c r="AE173" s="27">
        <f>'AEO 2023 Table 47 Raw'!AH156</f>
        <v>0</v>
      </c>
      <c r="AF173" s="45">
        <f>'AEO 2023 Table 47 Raw'!AI156</f>
        <v>0</v>
      </c>
    </row>
    <row r="174" spans="1:32" ht="15" customHeight="1">
      <c r="AF174" s="48"/>
    </row>
    <row r="175" spans="1:32" ht="15" customHeight="1">
      <c r="B175" s="23" t="s">
        <v>111</v>
      </c>
      <c r="AF175" s="48"/>
    </row>
    <row r="176" spans="1:32" ht="15" customHeight="1">
      <c r="B176" s="23" t="s">
        <v>1236</v>
      </c>
      <c r="AF176" s="48"/>
    </row>
    <row r="177" spans="1:32" ht="15" customHeight="1">
      <c r="A177" s="8" t="s">
        <v>1237</v>
      </c>
      <c r="B177" s="24" t="s">
        <v>1053</v>
      </c>
      <c r="C177" s="25">
        <f>'AEO 2023 Table 47 Raw'!F159</f>
        <v>0</v>
      </c>
      <c r="D177" s="25">
        <f>'AEO 2023 Table 47 Raw'!G159</f>
        <v>39.340881000000003</v>
      </c>
      <c r="E177" s="25">
        <f>'AEO 2023 Table 47 Raw'!H159</f>
        <v>37.988616999999998</v>
      </c>
      <c r="F177" s="25">
        <f>'AEO 2023 Table 47 Raw'!I159</f>
        <v>7.9354370000000003</v>
      </c>
      <c r="G177" s="25">
        <f>'AEO 2023 Table 47 Raw'!J159</f>
        <v>22.899474999999999</v>
      </c>
      <c r="H177" s="25">
        <f>'AEO 2023 Table 47 Raw'!K159</f>
        <v>65.770118999999994</v>
      </c>
      <c r="I177" s="25">
        <f>'AEO 2023 Table 47 Raw'!L159</f>
        <v>67.841369999999998</v>
      </c>
      <c r="J177" s="25">
        <f>'AEO 2023 Table 47 Raw'!M159</f>
        <v>64.843872000000005</v>
      </c>
      <c r="K177" s="25">
        <f>'AEO 2023 Table 47 Raw'!N159</f>
        <v>61.797545999999997</v>
      </c>
      <c r="L177" s="25">
        <f>'AEO 2023 Table 47 Raw'!O159</f>
        <v>61.889342999999997</v>
      </c>
      <c r="M177" s="25">
        <f>'AEO 2023 Table 47 Raw'!P159</f>
        <v>65.417113999999998</v>
      </c>
      <c r="N177" s="25">
        <f>'AEO 2023 Table 47 Raw'!Q159</f>
        <v>64.408493000000007</v>
      </c>
      <c r="O177" s="25">
        <f>'AEO 2023 Table 47 Raw'!R159</f>
        <v>59.074790999999998</v>
      </c>
      <c r="P177" s="25">
        <f>'AEO 2023 Table 47 Raw'!S159</f>
        <v>57.096992</v>
      </c>
      <c r="Q177" s="25">
        <f>'AEO 2023 Table 47 Raw'!T159</f>
        <v>57.945704999999997</v>
      </c>
      <c r="R177" s="25">
        <f>'AEO 2023 Table 47 Raw'!U159</f>
        <v>59.668900000000001</v>
      </c>
      <c r="S177" s="25">
        <f>'AEO 2023 Table 47 Raw'!V159</f>
        <v>61.945683000000002</v>
      </c>
      <c r="T177" s="25">
        <f>'AEO 2023 Table 47 Raw'!W159</f>
        <v>63.071460999999999</v>
      </c>
      <c r="U177" s="25">
        <f>'AEO 2023 Table 47 Raw'!X159</f>
        <v>65.706481999999994</v>
      </c>
      <c r="V177" s="25">
        <f>'AEO 2023 Table 47 Raw'!Y159</f>
        <v>65.747039999999998</v>
      </c>
      <c r="W177" s="25">
        <f>'AEO 2023 Table 47 Raw'!Z159</f>
        <v>67.314468000000005</v>
      </c>
      <c r="X177" s="25">
        <f>'AEO 2023 Table 47 Raw'!AA159</f>
        <v>68.832672000000002</v>
      </c>
      <c r="Y177" s="25">
        <f>'AEO 2023 Table 47 Raw'!AB159</f>
        <v>70.226035999999993</v>
      </c>
      <c r="Z177" s="25">
        <f>'AEO 2023 Table 47 Raw'!AC159</f>
        <v>70.609099999999998</v>
      </c>
      <c r="AA177" s="25">
        <f>'AEO 2023 Table 47 Raw'!AD159</f>
        <v>72.683494999999994</v>
      </c>
      <c r="AB177" s="25">
        <f>'AEO 2023 Table 47 Raw'!AE159</f>
        <v>75.066970999999995</v>
      </c>
      <c r="AC177" s="25">
        <f>'AEO 2023 Table 47 Raw'!AF159</f>
        <v>77.259933000000004</v>
      </c>
      <c r="AD177" s="25">
        <f>'AEO 2023 Table 47 Raw'!AG159</f>
        <v>79.321548000000007</v>
      </c>
      <c r="AE177" s="25">
        <f>'AEO 2023 Table 47 Raw'!AH159</f>
        <v>81.872428999999997</v>
      </c>
      <c r="AF177" s="45" t="str">
        <f>'AEO 2023 Table 47 Raw'!AI159</f>
        <v>- -</v>
      </c>
    </row>
    <row r="178" spans="1:32" ht="15" customHeight="1">
      <c r="A178" s="8" t="s">
        <v>1238</v>
      </c>
      <c r="B178" s="24" t="s">
        <v>1055</v>
      </c>
      <c r="C178" s="25">
        <f>'AEO 2023 Table 47 Raw'!F160</f>
        <v>203.86596700000001</v>
      </c>
      <c r="D178" s="25">
        <f>'AEO 2023 Table 47 Raw'!G160</f>
        <v>165.05175800000001</v>
      </c>
      <c r="E178" s="25">
        <f>'AEO 2023 Table 47 Raw'!H160</f>
        <v>28.532226999999999</v>
      </c>
      <c r="F178" s="25">
        <f>'AEO 2023 Table 47 Raw'!I160</f>
        <v>33.744629000000003</v>
      </c>
      <c r="G178" s="25">
        <f>'AEO 2023 Table 47 Raw'!J160</f>
        <v>78.634521000000007</v>
      </c>
      <c r="H178" s="25">
        <f>'AEO 2023 Table 47 Raw'!K160</f>
        <v>83.990966999999998</v>
      </c>
      <c r="I178" s="25">
        <f>'AEO 2023 Table 47 Raw'!L160</f>
        <v>88.002441000000005</v>
      </c>
      <c r="J178" s="25">
        <f>'AEO 2023 Table 47 Raw'!M160</f>
        <v>85.537109000000001</v>
      </c>
      <c r="K178" s="25">
        <f>'AEO 2023 Table 47 Raw'!N160</f>
        <v>83.518799000000001</v>
      </c>
      <c r="L178" s="25">
        <f>'AEO 2023 Table 47 Raw'!O160</f>
        <v>90.350098000000003</v>
      </c>
      <c r="M178" s="25">
        <f>'AEO 2023 Table 47 Raw'!P160</f>
        <v>106.419678</v>
      </c>
      <c r="N178" s="25">
        <f>'AEO 2023 Table 47 Raw'!Q160</f>
        <v>110.49243199999999</v>
      </c>
      <c r="O178" s="25">
        <f>'AEO 2023 Table 47 Raw'!R160</f>
        <v>103.49292</v>
      </c>
      <c r="P178" s="25">
        <f>'AEO 2023 Table 47 Raw'!S160</f>
        <v>104.525391</v>
      </c>
      <c r="Q178" s="25">
        <f>'AEO 2023 Table 47 Raw'!T160</f>
        <v>111.57714799999999</v>
      </c>
      <c r="R178" s="25">
        <f>'AEO 2023 Table 47 Raw'!U160</f>
        <v>119.583252</v>
      </c>
      <c r="S178" s="25">
        <f>'AEO 2023 Table 47 Raw'!V160</f>
        <v>127.74706999999999</v>
      </c>
      <c r="T178" s="25">
        <f>'AEO 2023 Table 47 Raw'!W160</f>
        <v>132.03637699999999</v>
      </c>
      <c r="U178" s="25">
        <f>'AEO 2023 Table 47 Raw'!X160</f>
        <v>139.033691</v>
      </c>
      <c r="V178" s="25">
        <f>'AEO 2023 Table 47 Raw'!Y160</f>
        <v>138.71459999999999</v>
      </c>
      <c r="W178" s="25">
        <f>'AEO 2023 Table 47 Raw'!Z160</f>
        <v>141.738281</v>
      </c>
      <c r="X178" s="25">
        <f>'AEO 2023 Table 47 Raw'!AA160</f>
        <v>144.325684</v>
      </c>
      <c r="Y178" s="25">
        <f>'AEO 2023 Table 47 Raw'!AB160</f>
        <v>146.691406</v>
      </c>
      <c r="Z178" s="25">
        <f>'AEO 2023 Table 47 Raw'!AC160</f>
        <v>146.599121</v>
      </c>
      <c r="AA178" s="25">
        <f>'AEO 2023 Table 47 Raw'!AD160</f>
        <v>150.802246</v>
      </c>
      <c r="AB178" s="25">
        <f>'AEO 2023 Table 47 Raw'!AE160</f>
        <v>156.00903299999999</v>
      </c>
      <c r="AC178" s="25">
        <f>'AEO 2023 Table 47 Raw'!AF160</f>
        <v>160.830566</v>
      </c>
      <c r="AD178" s="25">
        <f>'AEO 2023 Table 47 Raw'!AG160</f>
        <v>165.24877900000001</v>
      </c>
      <c r="AE178" s="25">
        <f>'AEO 2023 Table 47 Raw'!AH160</f>
        <v>170.92163099999999</v>
      </c>
      <c r="AF178" s="45">
        <f>'AEO 2023 Table 47 Raw'!AI160</f>
        <v>-6.0000000000000001E-3</v>
      </c>
    </row>
    <row r="179" spans="1:32" ht="15" customHeight="1">
      <c r="A179" s="8" t="s">
        <v>1239</v>
      </c>
      <c r="B179" s="24" t="s">
        <v>1057</v>
      </c>
      <c r="C179" s="25">
        <f>'AEO 2023 Table 47 Raw'!F161</f>
        <v>0</v>
      </c>
      <c r="D179" s="25">
        <f>'AEO 2023 Table 47 Raw'!G161</f>
        <v>15.678391</v>
      </c>
      <c r="E179" s="25">
        <f>'AEO 2023 Table 47 Raw'!H161</f>
        <v>51.316887000000001</v>
      </c>
      <c r="F179" s="25">
        <f>'AEO 2023 Table 47 Raw'!I161</f>
        <v>50.117165</v>
      </c>
      <c r="G179" s="25">
        <f>'AEO 2023 Table 47 Raw'!J161</f>
        <v>52.954346000000001</v>
      </c>
      <c r="H179" s="25">
        <f>'AEO 2023 Table 47 Raw'!K161</f>
        <v>57.051322999999996</v>
      </c>
      <c r="I179" s="25">
        <f>'AEO 2023 Table 47 Raw'!L161</f>
        <v>44.861697999999997</v>
      </c>
      <c r="J179" s="25">
        <f>'AEO 2023 Table 47 Raw'!M161</f>
        <v>46.635117000000001</v>
      </c>
      <c r="K179" s="25">
        <f>'AEO 2023 Table 47 Raw'!N161</f>
        <v>49.951324</v>
      </c>
      <c r="L179" s="25">
        <f>'AEO 2023 Table 47 Raw'!O161</f>
        <v>50.769165000000001</v>
      </c>
      <c r="M179" s="25">
        <f>'AEO 2023 Table 47 Raw'!P161</f>
        <v>51.472060999999997</v>
      </c>
      <c r="N179" s="25">
        <f>'AEO 2023 Table 47 Raw'!Q161</f>
        <v>52.399932999999997</v>
      </c>
      <c r="O179" s="25">
        <f>'AEO 2023 Table 47 Raw'!R161</f>
        <v>53.103180000000002</v>
      </c>
      <c r="P179" s="25">
        <f>'AEO 2023 Table 47 Raw'!S161</f>
        <v>53.605300999999997</v>
      </c>
      <c r="Q179" s="25">
        <f>'AEO 2023 Table 47 Raw'!T161</f>
        <v>56.171036000000001</v>
      </c>
      <c r="R179" s="25">
        <f>'AEO 2023 Table 47 Raw'!U161</f>
        <v>56.427169999999997</v>
      </c>
      <c r="S179" s="25">
        <f>'AEO 2023 Table 47 Raw'!V161</f>
        <v>57.608795000000001</v>
      </c>
      <c r="T179" s="25">
        <f>'AEO 2023 Table 47 Raw'!W161</f>
        <v>58.449553999999999</v>
      </c>
      <c r="U179" s="25">
        <f>'AEO 2023 Table 47 Raw'!X161</f>
        <v>58.490127999999999</v>
      </c>
      <c r="V179" s="25">
        <f>'AEO 2023 Table 47 Raw'!Y161</f>
        <v>58.666182999999997</v>
      </c>
      <c r="W179" s="25">
        <f>'AEO 2023 Table 47 Raw'!Z161</f>
        <v>58.960326999999999</v>
      </c>
      <c r="X179" s="25">
        <f>'AEO 2023 Table 47 Raw'!AA161</f>
        <v>59.343628000000002</v>
      </c>
      <c r="Y179" s="25">
        <f>'AEO 2023 Table 47 Raw'!AB161</f>
        <v>59.845576999999999</v>
      </c>
      <c r="Z179" s="25">
        <f>'AEO 2023 Table 47 Raw'!AC161</f>
        <v>60.470764000000003</v>
      </c>
      <c r="AA179" s="25">
        <f>'AEO 2023 Table 47 Raw'!AD161</f>
        <v>61.182304000000002</v>
      </c>
      <c r="AB179" s="25">
        <f>'AEO 2023 Table 47 Raw'!AE161</f>
        <v>61.965812999999997</v>
      </c>
      <c r="AC179" s="25">
        <f>'AEO 2023 Table 47 Raw'!AF161</f>
        <v>62.802154999999999</v>
      </c>
      <c r="AD179" s="25">
        <f>'AEO 2023 Table 47 Raw'!AG161</f>
        <v>63.733001999999999</v>
      </c>
      <c r="AE179" s="25">
        <f>'AEO 2023 Table 47 Raw'!AH161</f>
        <v>64.763489000000007</v>
      </c>
      <c r="AF179" s="45" t="str">
        <f>'AEO 2023 Table 47 Raw'!AI161</f>
        <v>- -</v>
      </c>
    </row>
    <row r="180" spans="1:32" ht="15" customHeight="1">
      <c r="A180" s="8" t="s">
        <v>1240</v>
      </c>
      <c r="B180" s="24" t="s">
        <v>1059</v>
      </c>
      <c r="C180" s="25">
        <f>'AEO 2023 Table 47 Raw'!F162</f>
        <v>0</v>
      </c>
      <c r="D180" s="25">
        <f>'AEO 2023 Table 47 Raw'!G162</f>
        <v>0</v>
      </c>
      <c r="E180" s="25">
        <f>'AEO 2023 Table 47 Raw'!H162</f>
        <v>17.463474000000001</v>
      </c>
      <c r="F180" s="25">
        <f>'AEO 2023 Table 47 Raw'!I162</f>
        <v>21.329653</v>
      </c>
      <c r="G180" s="25">
        <f>'AEO 2023 Table 47 Raw'!J162</f>
        <v>24.371399</v>
      </c>
      <c r="H180" s="25">
        <f>'AEO 2023 Table 47 Raw'!K162</f>
        <v>23.494506999999999</v>
      </c>
      <c r="I180" s="25">
        <f>'AEO 2023 Table 47 Raw'!L162</f>
        <v>18.943511999999998</v>
      </c>
      <c r="J180" s="25">
        <f>'AEO 2023 Table 47 Raw'!M162</f>
        <v>19.374298</v>
      </c>
      <c r="K180" s="25">
        <f>'AEO 2023 Table 47 Raw'!N162</f>
        <v>19.766327</v>
      </c>
      <c r="L180" s="25">
        <f>'AEO 2023 Table 47 Raw'!O162</f>
        <v>20.132964999999999</v>
      </c>
      <c r="M180" s="25">
        <f>'AEO 2023 Table 47 Raw'!P162</f>
        <v>20.452881000000001</v>
      </c>
      <c r="N180" s="25">
        <f>'AEO 2023 Table 47 Raw'!Q162</f>
        <v>20.728363000000002</v>
      </c>
      <c r="O180" s="25">
        <f>'AEO 2023 Table 47 Raw'!R162</f>
        <v>20.983429000000001</v>
      </c>
      <c r="P180" s="25">
        <f>'AEO 2023 Table 47 Raw'!S162</f>
        <v>21.226134999999999</v>
      </c>
      <c r="Q180" s="25">
        <f>'AEO 2023 Table 47 Raw'!T162</f>
        <v>23.542083999999999</v>
      </c>
      <c r="R180" s="25">
        <f>'AEO 2023 Table 47 Raw'!U162</f>
        <v>23.546509</v>
      </c>
      <c r="S180" s="25">
        <f>'AEO 2023 Table 47 Raw'!V162</f>
        <v>23.508330999999998</v>
      </c>
      <c r="T180" s="25">
        <f>'AEO 2023 Table 47 Raw'!W162</f>
        <v>23.525696</v>
      </c>
      <c r="U180" s="25">
        <f>'AEO 2023 Table 47 Raw'!X162</f>
        <v>23.583984000000001</v>
      </c>
      <c r="V180" s="25">
        <f>'AEO 2023 Table 47 Raw'!Y162</f>
        <v>23.695709000000001</v>
      </c>
      <c r="W180" s="25">
        <f>'AEO 2023 Table 47 Raw'!Z162</f>
        <v>23.852905</v>
      </c>
      <c r="X180" s="25">
        <f>'AEO 2023 Table 47 Raw'!AA162</f>
        <v>24.047637999999999</v>
      </c>
      <c r="Y180" s="25">
        <f>'AEO 2023 Table 47 Raw'!AB162</f>
        <v>24.291533999999999</v>
      </c>
      <c r="Z180" s="25">
        <f>'AEO 2023 Table 47 Raw'!AC162</f>
        <v>24.574981999999999</v>
      </c>
      <c r="AA180" s="25">
        <f>'AEO 2023 Table 47 Raw'!AD162</f>
        <v>24.892365000000002</v>
      </c>
      <c r="AB180" s="25">
        <f>'AEO 2023 Table 47 Raw'!AE162</f>
        <v>25.243469000000001</v>
      </c>
      <c r="AC180" s="25">
        <f>'AEO 2023 Table 47 Raw'!AF162</f>
        <v>25.627898999999999</v>
      </c>
      <c r="AD180" s="25">
        <f>'AEO 2023 Table 47 Raw'!AG162</f>
        <v>26.047516000000002</v>
      </c>
      <c r="AE180" s="25">
        <f>'AEO 2023 Table 47 Raw'!AH162</f>
        <v>26.498474000000002</v>
      </c>
      <c r="AF180" s="45" t="str">
        <f>'AEO 2023 Table 47 Raw'!AI162</f>
        <v>- -</v>
      </c>
    </row>
    <row r="181" spans="1:32" ht="12" customHeight="1">
      <c r="A181" s="8" t="s">
        <v>1241</v>
      </c>
      <c r="B181" s="24" t="s">
        <v>1061</v>
      </c>
      <c r="C181" s="25">
        <f>'AEO 2023 Table 47 Raw'!F163</f>
        <v>0</v>
      </c>
      <c r="D181" s="25">
        <f>'AEO 2023 Table 47 Raw'!G163</f>
        <v>0</v>
      </c>
      <c r="E181" s="25">
        <f>'AEO 2023 Table 47 Raw'!H163</f>
        <v>2.6847050000000001</v>
      </c>
      <c r="F181" s="25">
        <f>'AEO 2023 Table 47 Raw'!I163</f>
        <v>8.6334879999999998</v>
      </c>
      <c r="G181" s="25">
        <f>'AEO 2023 Table 47 Raw'!J163</f>
        <v>7.5640429999999999</v>
      </c>
      <c r="H181" s="25">
        <f>'AEO 2023 Table 47 Raw'!K163</f>
        <v>7.6775729999999998</v>
      </c>
      <c r="I181" s="25">
        <f>'AEO 2023 Table 47 Raw'!L163</f>
        <v>4.8536409999999997</v>
      </c>
      <c r="J181" s="25">
        <f>'AEO 2023 Table 47 Raw'!M163</f>
        <v>5.8987879999999997</v>
      </c>
      <c r="K181" s="25">
        <f>'AEO 2023 Table 47 Raw'!N163</f>
        <v>8.4926449999999996</v>
      </c>
      <c r="L181" s="25">
        <f>'AEO 2023 Table 47 Raw'!O163</f>
        <v>8.6243289999999995</v>
      </c>
      <c r="M181" s="25">
        <f>'AEO 2023 Table 47 Raw'!P163</f>
        <v>8.7234649999999991</v>
      </c>
      <c r="N181" s="25">
        <f>'AEO 2023 Table 47 Raw'!Q163</f>
        <v>8.8013309999999993</v>
      </c>
      <c r="O181" s="25">
        <f>'AEO 2023 Table 47 Raw'!R163</f>
        <v>8.8686830000000008</v>
      </c>
      <c r="P181" s="25">
        <f>'AEO 2023 Table 47 Raw'!S163</f>
        <v>8.9318390000000001</v>
      </c>
      <c r="Q181" s="25">
        <f>'AEO 2023 Table 47 Raw'!T163</f>
        <v>8.9949490000000001</v>
      </c>
      <c r="R181" s="25">
        <f>'AEO 2023 Table 47 Raw'!U163</f>
        <v>9.0618739999999995</v>
      </c>
      <c r="S181" s="25">
        <f>'AEO 2023 Table 47 Raw'!V163</f>
        <v>10.095367</v>
      </c>
      <c r="T181" s="25">
        <f>'AEO 2023 Table 47 Raw'!W163</f>
        <v>10.726288</v>
      </c>
      <c r="U181" s="25">
        <f>'AEO 2023 Table 47 Raw'!X163</f>
        <v>10.520554000000001</v>
      </c>
      <c r="V181" s="25">
        <f>'AEO 2023 Table 47 Raw'!Y163</f>
        <v>10.378677</v>
      </c>
      <c r="W181" s="25">
        <f>'AEO 2023 Table 47 Raw'!Z163</f>
        <v>10.290741000000001</v>
      </c>
      <c r="X181" s="25">
        <f>'AEO 2023 Table 47 Raw'!AA163</f>
        <v>10.238586</v>
      </c>
      <c r="Y181" s="25">
        <f>'AEO 2023 Table 47 Raw'!AB163</f>
        <v>10.221401</v>
      </c>
      <c r="Z181" s="25">
        <f>'AEO 2023 Table 47 Raw'!AC163</f>
        <v>10.25827</v>
      </c>
      <c r="AA181" s="25">
        <f>'AEO 2023 Table 47 Raw'!AD163</f>
        <v>10.321465</v>
      </c>
      <c r="AB181" s="25">
        <f>'AEO 2023 Table 47 Raw'!AE163</f>
        <v>10.393303</v>
      </c>
      <c r="AC181" s="25">
        <f>'AEO 2023 Table 47 Raw'!AF163</f>
        <v>10.454742</v>
      </c>
      <c r="AD181" s="25">
        <f>'AEO 2023 Table 47 Raw'!AG163</f>
        <v>10.542479999999999</v>
      </c>
      <c r="AE181" s="25">
        <f>'AEO 2023 Table 47 Raw'!AH163</f>
        <v>10.666687</v>
      </c>
      <c r="AF181" s="45" t="str">
        <f>'AEO 2023 Table 47 Raw'!AI163</f>
        <v>- -</v>
      </c>
    </row>
    <row r="182" spans="1:32" ht="12" customHeight="1">
      <c r="A182" s="8" t="s">
        <v>1242</v>
      </c>
      <c r="B182" s="24" t="s">
        <v>1063</v>
      </c>
      <c r="C182" s="25">
        <f>'AEO 2023 Table 47 Raw'!F164</f>
        <v>0</v>
      </c>
      <c r="D182" s="25">
        <f>'AEO 2023 Table 47 Raw'!G164</f>
        <v>15.678391</v>
      </c>
      <c r="E182" s="25">
        <f>'AEO 2023 Table 47 Raw'!H164</f>
        <v>31.168710999999998</v>
      </c>
      <c r="F182" s="25">
        <f>'AEO 2023 Table 47 Raw'!I164</f>
        <v>20.154024</v>
      </c>
      <c r="G182" s="25">
        <f>'AEO 2023 Table 47 Raw'!J164</f>
        <v>21.018902000000001</v>
      </c>
      <c r="H182" s="25">
        <f>'AEO 2023 Table 47 Raw'!K164</f>
        <v>25.879242000000001</v>
      </c>
      <c r="I182" s="25">
        <f>'AEO 2023 Table 47 Raw'!L164</f>
        <v>21.064544999999999</v>
      </c>
      <c r="J182" s="25">
        <f>'AEO 2023 Table 47 Raw'!M164</f>
        <v>21.362030000000001</v>
      </c>
      <c r="K182" s="25">
        <f>'AEO 2023 Table 47 Raw'!N164</f>
        <v>21.692352</v>
      </c>
      <c r="L182" s="25">
        <f>'AEO 2023 Table 47 Raw'!O164</f>
        <v>22.011870999999999</v>
      </c>
      <c r="M182" s="25">
        <f>'AEO 2023 Table 47 Raw'!P164</f>
        <v>22.295715000000001</v>
      </c>
      <c r="N182" s="25">
        <f>'AEO 2023 Table 47 Raw'!Q164</f>
        <v>22.870239000000002</v>
      </c>
      <c r="O182" s="25">
        <f>'AEO 2023 Table 47 Raw'!R164</f>
        <v>23.251068</v>
      </c>
      <c r="P182" s="25">
        <f>'AEO 2023 Table 47 Raw'!S164</f>
        <v>23.447327000000001</v>
      </c>
      <c r="Q182" s="25">
        <f>'AEO 2023 Table 47 Raw'!T164</f>
        <v>23.634003</v>
      </c>
      <c r="R182" s="25">
        <f>'AEO 2023 Table 47 Raw'!U164</f>
        <v>23.818787</v>
      </c>
      <c r="S182" s="25">
        <f>'AEO 2023 Table 47 Raw'!V164</f>
        <v>24.005096000000002</v>
      </c>
      <c r="T182" s="25">
        <f>'AEO 2023 Table 47 Raw'!W164</f>
        <v>24.197571</v>
      </c>
      <c r="U182" s="25">
        <f>'AEO 2023 Table 47 Raw'!X164</f>
        <v>24.385590000000001</v>
      </c>
      <c r="V182" s="25">
        <f>'AEO 2023 Table 47 Raw'!Y164</f>
        <v>24.591797</v>
      </c>
      <c r="W182" s="25">
        <f>'AEO 2023 Table 47 Raw'!Z164</f>
        <v>24.816680999999999</v>
      </c>
      <c r="X182" s="25">
        <f>'AEO 2023 Table 47 Raw'!AA164</f>
        <v>25.057403999999998</v>
      </c>
      <c r="Y182" s="25">
        <f>'AEO 2023 Table 47 Raw'!AB164</f>
        <v>25.332642</v>
      </c>
      <c r="Z182" s="25">
        <f>'AEO 2023 Table 47 Raw'!AC164</f>
        <v>25.637512000000001</v>
      </c>
      <c r="AA182" s="25">
        <f>'AEO 2023 Table 47 Raw'!AD164</f>
        <v>25.968475000000002</v>
      </c>
      <c r="AB182" s="25">
        <f>'AEO 2023 Table 47 Raw'!AE164</f>
        <v>26.329041</v>
      </c>
      <c r="AC182" s="25">
        <f>'AEO 2023 Table 47 Raw'!AF164</f>
        <v>26.719512999999999</v>
      </c>
      <c r="AD182" s="25">
        <f>'AEO 2023 Table 47 Raw'!AG164</f>
        <v>27.143004999999999</v>
      </c>
      <c r="AE182" s="25">
        <f>'AEO 2023 Table 47 Raw'!AH164</f>
        <v>27.598327999999999</v>
      </c>
      <c r="AF182" s="45" t="str">
        <f>'AEO 2023 Table 47 Raw'!AI164</f>
        <v>- -</v>
      </c>
    </row>
    <row r="183" spans="1:32" ht="15" customHeight="1">
      <c r="A183" s="8" t="s">
        <v>1243</v>
      </c>
      <c r="B183" s="24" t="s">
        <v>1065</v>
      </c>
      <c r="C183" s="25">
        <f>'AEO 2023 Table 47 Raw'!F165</f>
        <v>0</v>
      </c>
      <c r="D183" s="25">
        <f>'AEO 2023 Table 47 Raw'!G165</f>
        <v>22.792006000000001</v>
      </c>
      <c r="E183" s="25">
        <f>'AEO 2023 Table 47 Raw'!H165</f>
        <v>74.402717999999993</v>
      </c>
      <c r="F183" s="25">
        <f>'AEO 2023 Table 47 Raw'!I165</f>
        <v>44.716248</v>
      </c>
      <c r="G183" s="25">
        <f>'AEO 2023 Table 47 Raw'!J165</f>
        <v>57.993133999999998</v>
      </c>
      <c r="H183" s="25">
        <f>'AEO 2023 Table 47 Raw'!K165</f>
        <v>54.273457000000001</v>
      </c>
      <c r="I183" s="25">
        <f>'AEO 2023 Table 47 Raw'!L165</f>
        <v>51.795287999999999</v>
      </c>
      <c r="J183" s="25">
        <f>'AEO 2023 Table 47 Raw'!M165</f>
        <v>51.212234000000002</v>
      </c>
      <c r="K183" s="25">
        <f>'AEO 2023 Table 47 Raw'!N165</f>
        <v>52.077075999999998</v>
      </c>
      <c r="L183" s="25">
        <f>'AEO 2023 Table 47 Raw'!O165</f>
        <v>54.758178999999998</v>
      </c>
      <c r="M183" s="25">
        <f>'AEO 2023 Table 47 Raw'!P165</f>
        <v>57.779369000000003</v>
      </c>
      <c r="N183" s="25">
        <f>'AEO 2023 Table 47 Raw'!Q165</f>
        <v>61.833809000000002</v>
      </c>
      <c r="O183" s="25">
        <f>'AEO 2023 Table 47 Raw'!R165</f>
        <v>66.168610000000001</v>
      </c>
      <c r="P183" s="25">
        <f>'AEO 2023 Table 47 Raw'!S165</f>
        <v>69.022034000000005</v>
      </c>
      <c r="Q183" s="25">
        <f>'AEO 2023 Table 47 Raw'!T165</f>
        <v>71.720344999999995</v>
      </c>
      <c r="R183" s="25">
        <f>'AEO 2023 Table 47 Raw'!U165</f>
        <v>74.601128000000003</v>
      </c>
      <c r="S183" s="25">
        <f>'AEO 2023 Table 47 Raw'!V165</f>
        <v>77.492294000000001</v>
      </c>
      <c r="T183" s="25">
        <f>'AEO 2023 Table 47 Raw'!W165</f>
        <v>80.764747999999997</v>
      </c>
      <c r="U183" s="25">
        <f>'AEO 2023 Table 47 Raw'!X165</f>
        <v>83.840393000000006</v>
      </c>
      <c r="V183" s="25">
        <f>'AEO 2023 Table 47 Raw'!Y165</f>
        <v>85.916290000000004</v>
      </c>
      <c r="W183" s="25">
        <f>'AEO 2023 Table 47 Raw'!Z165</f>
        <v>88.354316999999995</v>
      </c>
      <c r="X183" s="25">
        <f>'AEO 2023 Table 47 Raw'!AA165</f>
        <v>90.725646999999995</v>
      </c>
      <c r="Y183" s="25">
        <f>'AEO 2023 Table 47 Raw'!AB165</f>
        <v>93.012282999999996</v>
      </c>
      <c r="Z183" s="25">
        <f>'AEO 2023 Table 47 Raw'!AC165</f>
        <v>95.275702999999993</v>
      </c>
      <c r="AA183" s="25">
        <f>'AEO 2023 Table 47 Raw'!AD165</f>
        <v>96.930526999999998</v>
      </c>
      <c r="AB183" s="25">
        <f>'AEO 2023 Table 47 Raw'!AE165</f>
        <v>99.070449999999994</v>
      </c>
      <c r="AC183" s="25">
        <f>'AEO 2023 Table 47 Raw'!AF165</f>
        <v>101.387764</v>
      </c>
      <c r="AD183" s="25">
        <f>'AEO 2023 Table 47 Raw'!AG165</f>
        <v>103.807503</v>
      </c>
      <c r="AE183" s="25">
        <f>'AEO 2023 Table 47 Raw'!AH165</f>
        <v>106.413315</v>
      </c>
      <c r="AF183" s="45" t="str">
        <f>'AEO 2023 Table 47 Raw'!AI165</f>
        <v>- -</v>
      </c>
    </row>
    <row r="184" spans="1:32" ht="15" customHeight="1">
      <c r="A184" s="8" t="s">
        <v>1244</v>
      </c>
      <c r="B184" s="24" t="s">
        <v>1067</v>
      </c>
      <c r="C184" s="25">
        <f>'AEO 2023 Table 47 Raw'!F166</f>
        <v>0</v>
      </c>
      <c r="D184" s="25">
        <f>'AEO 2023 Table 47 Raw'!G166</f>
        <v>3.6042939999999999</v>
      </c>
      <c r="E184" s="25">
        <f>'AEO 2023 Table 47 Raw'!H166</f>
        <v>47.323338</v>
      </c>
      <c r="F184" s="25">
        <f>'AEO 2023 Table 47 Raw'!I166</f>
        <v>25.081547</v>
      </c>
      <c r="G184" s="25">
        <f>'AEO 2023 Table 47 Raw'!J166</f>
        <v>36.088225999999999</v>
      </c>
      <c r="H184" s="25">
        <f>'AEO 2023 Table 47 Raw'!K166</f>
        <v>35.250145000000003</v>
      </c>
      <c r="I184" s="25">
        <f>'AEO 2023 Table 47 Raw'!L166</f>
        <v>33.467136000000004</v>
      </c>
      <c r="J184" s="25">
        <f>'AEO 2023 Table 47 Raw'!M166</f>
        <v>32.919186000000003</v>
      </c>
      <c r="K184" s="25">
        <f>'AEO 2023 Table 47 Raw'!N166</f>
        <v>34.377158999999999</v>
      </c>
      <c r="L184" s="25">
        <f>'AEO 2023 Table 47 Raw'!O166</f>
        <v>35.893459</v>
      </c>
      <c r="M184" s="25">
        <f>'AEO 2023 Table 47 Raw'!P166</f>
        <v>37.667839000000001</v>
      </c>
      <c r="N184" s="25">
        <f>'AEO 2023 Table 47 Raw'!Q166</f>
        <v>39.338538999999997</v>
      </c>
      <c r="O184" s="25">
        <f>'AEO 2023 Table 47 Raw'!R166</f>
        <v>41.088473999999998</v>
      </c>
      <c r="P184" s="25">
        <f>'AEO 2023 Table 47 Raw'!S166</f>
        <v>42.883583000000002</v>
      </c>
      <c r="Q184" s="25">
        <f>'AEO 2023 Table 47 Raw'!T166</f>
        <v>44.583351</v>
      </c>
      <c r="R184" s="25">
        <f>'AEO 2023 Table 47 Raw'!U166</f>
        <v>46.405234999999998</v>
      </c>
      <c r="S184" s="25">
        <f>'AEO 2023 Table 47 Raw'!V166</f>
        <v>48.237968000000002</v>
      </c>
      <c r="T184" s="25">
        <f>'AEO 2023 Table 47 Raw'!W166</f>
        <v>50.054909000000002</v>
      </c>
      <c r="U184" s="25">
        <f>'AEO 2023 Table 47 Raw'!X166</f>
        <v>51.816090000000003</v>
      </c>
      <c r="V184" s="25">
        <f>'AEO 2023 Table 47 Raw'!Y166</f>
        <v>53.149906000000001</v>
      </c>
      <c r="W184" s="25">
        <f>'AEO 2023 Table 47 Raw'!Z166</f>
        <v>54.709114</v>
      </c>
      <c r="X184" s="25">
        <f>'AEO 2023 Table 47 Raw'!AA166</f>
        <v>56.237555999999998</v>
      </c>
      <c r="Y184" s="25">
        <f>'AEO 2023 Table 47 Raw'!AB166</f>
        <v>57.744278000000001</v>
      </c>
      <c r="Z184" s="25">
        <f>'AEO 2023 Table 47 Raw'!AC166</f>
        <v>59.240203999999999</v>
      </c>
      <c r="AA184" s="25">
        <f>'AEO 2023 Table 47 Raw'!AD166</f>
        <v>60.373123</v>
      </c>
      <c r="AB184" s="25">
        <f>'AEO 2023 Table 47 Raw'!AE166</f>
        <v>61.808743</v>
      </c>
      <c r="AC184" s="25">
        <f>'AEO 2023 Table 47 Raw'!AF166</f>
        <v>63.379292</v>
      </c>
      <c r="AD184" s="25">
        <f>'AEO 2023 Table 47 Raw'!AG166</f>
        <v>65.004767999999999</v>
      </c>
      <c r="AE184" s="25">
        <f>'AEO 2023 Table 47 Raw'!AH166</f>
        <v>66.742683</v>
      </c>
      <c r="AF184" s="45" t="str">
        <f>'AEO 2023 Table 47 Raw'!AI166</f>
        <v>- -</v>
      </c>
    </row>
    <row r="185" spans="1:32" ht="15" customHeight="1">
      <c r="A185" s="8" t="s">
        <v>1245</v>
      </c>
      <c r="B185" s="24" t="s">
        <v>1069</v>
      </c>
      <c r="C185" s="25">
        <f>'AEO 2023 Table 47 Raw'!F167</f>
        <v>0</v>
      </c>
      <c r="D185" s="25">
        <f>'AEO 2023 Table 47 Raw'!G167</f>
        <v>0</v>
      </c>
      <c r="E185" s="25">
        <f>'AEO 2023 Table 47 Raw'!H167</f>
        <v>1.1706829999999999</v>
      </c>
      <c r="F185" s="25">
        <f>'AEO 2023 Table 47 Raw'!I167</f>
        <v>6.5943160000000001</v>
      </c>
      <c r="G185" s="25">
        <f>'AEO 2023 Table 47 Raw'!J167</f>
        <v>5.9159930000000003</v>
      </c>
      <c r="H185" s="25">
        <f>'AEO 2023 Table 47 Raw'!K167</f>
        <v>4.2207160000000004</v>
      </c>
      <c r="I185" s="25">
        <f>'AEO 2023 Table 47 Raw'!L167</f>
        <v>3.7680630000000002</v>
      </c>
      <c r="J185" s="25">
        <f>'AEO 2023 Table 47 Raw'!M167</f>
        <v>3.664326</v>
      </c>
      <c r="K185" s="25">
        <f>'AEO 2023 Table 47 Raw'!N167</f>
        <v>2.497312</v>
      </c>
      <c r="L185" s="25">
        <f>'AEO 2023 Table 47 Raw'!O167</f>
        <v>3.0966079999999998</v>
      </c>
      <c r="M185" s="25">
        <f>'AEO 2023 Table 47 Raw'!P167</f>
        <v>3.723773</v>
      </c>
      <c r="N185" s="25">
        <f>'AEO 2023 Table 47 Raw'!Q167</f>
        <v>5.5370480000000004</v>
      </c>
      <c r="O185" s="25">
        <f>'AEO 2023 Table 47 Raw'!R167</f>
        <v>7.546837</v>
      </c>
      <c r="P185" s="25">
        <f>'AEO 2023 Table 47 Raw'!S167</f>
        <v>8.0298370000000006</v>
      </c>
      <c r="Q185" s="25">
        <f>'AEO 2023 Table 47 Raw'!T167</f>
        <v>8.4824219999999997</v>
      </c>
      <c r="R185" s="25">
        <f>'AEO 2023 Table 47 Raw'!U167</f>
        <v>8.9627379999999999</v>
      </c>
      <c r="S185" s="25">
        <f>'AEO 2023 Table 47 Raw'!V167</f>
        <v>9.4329149999999995</v>
      </c>
      <c r="T185" s="25">
        <f>'AEO 2023 Table 47 Raw'!W167</f>
        <v>9.8785399999999992</v>
      </c>
      <c r="U185" s="25">
        <f>'AEO 2023 Table 47 Raw'!X167</f>
        <v>10.28767</v>
      </c>
      <c r="V185" s="25">
        <f>'AEO 2023 Table 47 Raw'!Y167</f>
        <v>10.555084000000001</v>
      </c>
      <c r="W185" s="25">
        <f>'AEO 2023 Table 47 Raw'!Z167</f>
        <v>10.858917</v>
      </c>
      <c r="X185" s="25">
        <f>'AEO 2023 Table 47 Raw'!AA167</f>
        <v>11.105093</v>
      </c>
      <c r="Y185" s="25">
        <f>'AEO 2023 Table 47 Raw'!AB167</f>
        <v>11.269012999999999</v>
      </c>
      <c r="Z185" s="25">
        <f>'AEO 2023 Table 47 Raw'!AC167</f>
        <v>11.400671000000001</v>
      </c>
      <c r="AA185" s="25">
        <f>'AEO 2023 Table 47 Raw'!AD167</f>
        <v>11.372805</v>
      </c>
      <c r="AB185" s="25">
        <f>'AEO 2023 Table 47 Raw'!AE167</f>
        <v>11.416981</v>
      </c>
      <c r="AC185" s="25">
        <f>'AEO 2023 Table 47 Raw'!AF167</f>
        <v>11.454242000000001</v>
      </c>
      <c r="AD185" s="25">
        <f>'AEO 2023 Table 47 Raw'!AG167</f>
        <v>11.487852</v>
      </c>
      <c r="AE185" s="25">
        <f>'AEO 2023 Table 47 Raw'!AH167</f>
        <v>11.547215</v>
      </c>
      <c r="AF185" s="45" t="str">
        <f>'AEO 2023 Table 47 Raw'!AI167</f>
        <v>- -</v>
      </c>
    </row>
    <row r="186" spans="1:32" ht="15" customHeight="1">
      <c r="A186" s="8" t="s">
        <v>1246</v>
      </c>
      <c r="B186" s="24" t="s">
        <v>1071</v>
      </c>
      <c r="C186" s="25">
        <f>'AEO 2023 Table 47 Raw'!F168</f>
        <v>0</v>
      </c>
      <c r="D186" s="25">
        <f>'AEO 2023 Table 47 Raw'!G168</f>
        <v>19.187712000000001</v>
      </c>
      <c r="E186" s="25">
        <f>'AEO 2023 Table 47 Raw'!H168</f>
        <v>25.908698999999999</v>
      </c>
      <c r="F186" s="25">
        <f>'AEO 2023 Table 47 Raw'!I168</f>
        <v>13.040388</v>
      </c>
      <c r="G186" s="25">
        <f>'AEO 2023 Table 47 Raw'!J168</f>
        <v>15.988916</v>
      </c>
      <c r="H186" s="25">
        <f>'AEO 2023 Table 47 Raw'!K168</f>
        <v>14.802597</v>
      </c>
      <c r="I186" s="25">
        <f>'AEO 2023 Table 47 Raw'!L168</f>
        <v>14.560089</v>
      </c>
      <c r="J186" s="25">
        <f>'AEO 2023 Table 47 Raw'!M168</f>
        <v>14.628723000000001</v>
      </c>
      <c r="K186" s="25">
        <f>'AEO 2023 Table 47 Raw'!N168</f>
        <v>15.202605999999999</v>
      </c>
      <c r="L186" s="25">
        <f>'AEO 2023 Table 47 Raw'!O168</f>
        <v>15.768112</v>
      </c>
      <c r="M186" s="25">
        <f>'AEO 2023 Table 47 Raw'!P168</f>
        <v>16.387756</v>
      </c>
      <c r="N186" s="25">
        <f>'AEO 2023 Table 47 Raw'!Q168</f>
        <v>16.958221000000002</v>
      </c>
      <c r="O186" s="25">
        <f>'AEO 2023 Table 47 Raw'!R168</f>
        <v>17.533294999999999</v>
      </c>
      <c r="P186" s="25">
        <f>'AEO 2023 Table 47 Raw'!S168</f>
        <v>18.108612000000001</v>
      </c>
      <c r="Q186" s="25">
        <f>'AEO 2023 Table 47 Raw'!T168</f>
        <v>18.654572000000002</v>
      </c>
      <c r="R186" s="25">
        <f>'AEO 2023 Table 47 Raw'!U168</f>
        <v>19.233153999999999</v>
      </c>
      <c r="S186" s="25">
        <f>'AEO 2023 Table 47 Raw'!V168</f>
        <v>19.821411000000001</v>
      </c>
      <c r="T186" s="25">
        <f>'AEO 2023 Table 47 Raw'!W168</f>
        <v>20.831299000000001</v>
      </c>
      <c r="U186" s="25">
        <f>'AEO 2023 Table 47 Raw'!X168</f>
        <v>21.736633000000001</v>
      </c>
      <c r="V186" s="25">
        <f>'AEO 2023 Table 47 Raw'!Y168</f>
        <v>22.211303999999998</v>
      </c>
      <c r="W186" s="25">
        <f>'AEO 2023 Table 47 Raw'!Z168</f>
        <v>22.786284999999999</v>
      </c>
      <c r="X186" s="25">
        <f>'AEO 2023 Table 47 Raw'!AA168</f>
        <v>23.382995999999999</v>
      </c>
      <c r="Y186" s="25">
        <f>'AEO 2023 Table 47 Raw'!AB168</f>
        <v>23.998992999999999</v>
      </c>
      <c r="Z186" s="25">
        <f>'AEO 2023 Table 47 Raw'!AC168</f>
        <v>24.634827000000001</v>
      </c>
      <c r="AA186" s="25">
        <f>'AEO 2023 Table 47 Raw'!AD168</f>
        <v>25.184601000000001</v>
      </c>
      <c r="AB186" s="25">
        <f>'AEO 2023 Table 47 Raw'!AE168</f>
        <v>25.844726999999999</v>
      </c>
      <c r="AC186" s="25">
        <f>'AEO 2023 Table 47 Raw'!AF168</f>
        <v>26.55423</v>
      </c>
      <c r="AD186" s="25">
        <f>'AEO 2023 Table 47 Raw'!AG168</f>
        <v>27.314879999999999</v>
      </c>
      <c r="AE186" s="25">
        <f>'AEO 2023 Table 47 Raw'!AH168</f>
        <v>28.123412999999999</v>
      </c>
      <c r="AF186" s="45" t="str">
        <f>'AEO 2023 Table 47 Raw'!AI168</f>
        <v>- -</v>
      </c>
    </row>
    <row r="187" spans="1:32" ht="15" customHeight="1">
      <c r="A187" s="8" t="s">
        <v>1247</v>
      </c>
      <c r="B187" s="24" t="s">
        <v>1073</v>
      </c>
      <c r="C187" s="25">
        <f>'AEO 2023 Table 47 Raw'!F169</f>
        <v>0</v>
      </c>
      <c r="D187" s="25">
        <f>'AEO 2023 Table 47 Raw'!G169</f>
        <v>209.46492000000001</v>
      </c>
      <c r="E187" s="25">
        <f>'AEO 2023 Table 47 Raw'!H169</f>
        <v>460.13586400000003</v>
      </c>
      <c r="F187" s="25">
        <f>'AEO 2023 Table 47 Raw'!I169</f>
        <v>229.08583100000001</v>
      </c>
      <c r="G187" s="25">
        <f>'AEO 2023 Table 47 Raw'!J169</f>
        <v>317.47808800000001</v>
      </c>
      <c r="H187" s="25">
        <f>'AEO 2023 Table 47 Raw'!K169</f>
        <v>187.26048299999999</v>
      </c>
      <c r="I187" s="25">
        <f>'AEO 2023 Table 47 Raw'!L169</f>
        <v>214.348862</v>
      </c>
      <c r="J187" s="25">
        <f>'AEO 2023 Table 47 Raw'!M169</f>
        <v>249.834259</v>
      </c>
      <c r="K187" s="25">
        <f>'AEO 2023 Table 47 Raw'!N169</f>
        <v>296.81411700000001</v>
      </c>
      <c r="L187" s="25">
        <f>'AEO 2023 Table 47 Raw'!O169</f>
        <v>319.17443800000001</v>
      </c>
      <c r="M187" s="25">
        <f>'AEO 2023 Table 47 Raw'!P169</f>
        <v>339.22967499999999</v>
      </c>
      <c r="N187" s="25">
        <f>'AEO 2023 Table 47 Raw'!Q169</f>
        <v>397.25842299999999</v>
      </c>
      <c r="O187" s="25">
        <f>'AEO 2023 Table 47 Raw'!R169</f>
        <v>406.20275900000001</v>
      </c>
      <c r="P187" s="25">
        <f>'AEO 2023 Table 47 Raw'!S169</f>
        <v>413.12435900000003</v>
      </c>
      <c r="Q187" s="25">
        <f>'AEO 2023 Table 47 Raw'!T169</f>
        <v>419.67819200000002</v>
      </c>
      <c r="R187" s="25">
        <f>'AEO 2023 Table 47 Raw'!U169</f>
        <v>426.31133999999997</v>
      </c>
      <c r="S187" s="25">
        <f>'AEO 2023 Table 47 Raw'!V169</f>
        <v>432.356964</v>
      </c>
      <c r="T187" s="25">
        <f>'AEO 2023 Table 47 Raw'!W169</f>
        <v>437.99243200000001</v>
      </c>
      <c r="U187" s="25">
        <f>'AEO 2023 Table 47 Raw'!X169</f>
        <v>444.01953099999997</v>
      </c>
      <c r="V187" s="25">
        <f>'AEO 2023 Table 47 Raw'!Y169</f>
        <v>449.06921399999999</v>
      </c>
      <c r="W187" s="25">
        <f>'AEO 2023 Table 47 Raw'!Z169</f>
        <v>453.67553700000002</v>
      </c>
      <c r="X187" s="25">
        <f>'AEO 2023 Table 47 Raw'!AA169</f>
        <v>457.88363600000002</v>
      </c>
      <c r="Y187" s="25">
        <f>'AEO 2023 Table 47 Raw'!AB169</f>
        <v>461.77047700000003</v>
      </c>
      <c r="Z187" s="25">
        <f>'AEO 2023 Table 47 Raw'!AC169</f>
        <v>465.51147500000002</v>
      </c>
      <c r="AA187" s="25">
        <f>'AEO 2023 Table 47 Raw'!AD169</f>
        <v>469.37573200000003</v>
      </c>
      <c r="AB187" s="25">
        <f>'AEO 2023 Table 47 Raw'!AE169</f>
        <v>473.366669</v>
      </c>
      <c r="AC187" s="25">
        <f>'AEO 2023 Table 47 Raw'!AF169</f>
        <v>477.805969</v>
      </c>
      <c r="AD187" s="25">
        <f>'AEO 2023 Table 47 Raw'!AG169</f>
        <v>483.20083599999998</v>
      </c>
      <c r="AE187" s="25">
        <f>'AEO 2023 Table 47 Raw'!AH169</f>
        <v>489.35626200000002</v>
      </c>
      <c r="AF187" s="45" t="str">
        <f>'AEO 2023 Table 47 Raw'!AI169</f>
        <v>- -</v>
      </c>
    </row>
    <row r="188" spans="1:32" ht="12" customHeight="1">
      <c r="A188" s="8" t="s">
        <v>1248</v>
      </c>
      <c r="B188" s="24" t="s">
        <v>1075</v>
      </c>
      <c r="C188" s="25">
        <f>'AEO 2023 Table 47 Raw'!F170</f>
        <v>0</v>
      </c>
      <c r="D188" s="25">
        <f>'AEO 2023 Table 47 Raw'!G170</f>
        <v>0</v>
      </c>
      <c r="E188" s="25">
        <f>'AEO 2023 Table 47 Raw'!H170</f>
        <v>221.829926</v>
      </c>
      <c r="F188" s="25">
        <f>'AEO 2023 Table 47 Raw'!I170</f>
        <v>120.38294999999999</v>
      </c>
      <c r="G188" s="25">
        <f>'AEO 2023 Table 47 Raw'!J170</f>
        <v>159.10351600000001</v>
      </c>
      <c r="H188" s="25">
        <f>'AEO 2023 Table 47 Raw'!K170</f>
        <v>105.838966</v>
      </c>
      <c r="I188" s="25">
        <f>'AEO 2023 Table 47 Raw'!L170</f>
        <v>123.445007</v>
      </c>
      <c r="J188" s="25">
        <f>'AEO 2023 Table 47 Raw'!M170</f>
        <v>142.73538199999999</v>
      </c>
      <c r="K188" s="25">
        <f>'AEO 2023 Table 47 Raw'!N170</f>
        <v>161.134232</v>
      </c>
      <c r="L188" s="25">
        <f>'AEO 2023 Table 47 Raw'!O170</f>
        <v>178.18235799999999</v>
      </c>
      <c r="M188" s="25">
        <f>'AEO 2023 Table 47 Raw'!P170</f>
        <v>193.75765999999999</v>
      </c>
      <c r="N188" s="25">
        <f>'AEO 2023 Table 47 Raw'!Q170</f>
        <v>247.382935</v>
      </c>
      <c r="O188" s="25">
        <f>'AEO 2023 Table 47 Raw'!R170</f>
        <v>252.203857</v>
      </c>
      <c r="P188" s="25">
        <f>'AEO 2023 Table 47 Raw'!S170</f>
        <v>255.38964799999999</v>
      </c>
      <c r="Q188" s="25">
        <f>'AEO 2023 Table 47 Raw'!T170</f>
        <v>258.36474600000003</v>
      </c>
      <c r="R188" s="25">
        <f>'AEO 2023 Table 47 Raw'!U170</f>
        <v>261.22705100000002</v>
      </c>
      <c r="S188" s="25">
        <f>'AEO 2023 Table 47 Raw'!V170</f>
        <v>263.53198200000003</v>
      </c>
      <c r="T188" s="25">
        <f>'AEO 2023 Table 47 Raw'!W170</f>
        <v>265.51074199999999</v>
      </c>
      <c r="U188" s="25">
        <f>'AEO 2023 Table 47 Raw'!X170</f>
        <v>267.742188</v>
      </c>
      <c r="V188" s="25">
        <f>'AEO 2023 Table 47 Raw'!Y170</f>
        <v>269.3125</v>
      </c>
      <c r="W188" s="25">
        <f>'AEO 2023 Table 47 Raw'!Z170</f>
        <v>270.68798800000002</v>
      </c>
      <c r="X188" s="25">
        <f>'AEO 2023 Table 47 Raw'!AA170</f>
        <v>271.945312</v>
      </c>
      <c r="Y188" s="25">
        <f>'AEO 2023 Table 47 Raw'!AB170</f>
        <v>273.14111300000002</v>
      </c>
      <c r="Z188" s="25">
        <f>'AEO 2023 Table 47 Raw'!AC170</f>
        <v>274.41601600000001</v>
      </c>
      <c r="AA188" s="25">
        <f>'AEO 2023 Table 47 Raw'!AD170</f>
        <v>275.93505900000002</v>
      </c>
      <c r="AB188" s="25">
        <f>'AEO 2023 Table 47 Raw'!AE170</f>
        <v>277.73779300000001</v>
      </c>
      <c r="AC188" s="25">
        <f>'AEO 2023 Table 47 Raw'!AF170</f>
        <v>280.03198200000003</v>
      </c>
      <c r="AD188" s="25">
        <f>'AEO 2023 Table 47 Raw'!AG170</f>
        <v>283.20404100000002</v>
      </c>
      <c r="AE188" s="25">
        <f>'AEO 2023 Table 47 Raw'!AH170</f>
        <v>286.96154799999999</v>
      </c>
      <c r="AF188" s="45" t="str">
        <f>'AEO 2023 Table 47 Raw'!AI170</f>
        <v>- -</v>
      </c>
    </row>
    <row r="189" spans="1:32" ht="15" customHeight="1">
      <c r="A189" s="8" t="s">
        <v>1249</v>
      </c>
      <c r="B189" s="24" t="s">
        <v>1077</v>
      </c>
      <c r="C189" s="25">
        <f>'AEO 2023 Table 47 Raw'!F171</f>
        <v>0</v>
      </c>
      <c r="D189" s="25">
        <f>'AEO 2023 Table 47 Raw'!G171</f>
        <v>0</v>
      </c>
      <c r="E189" s="25">
        <f>'AEO 2023 Table 47 Raw'!H171</f>
        <v>47.794128000000001</v>
      </c>
      <c r="F189" s="25">
        <f>'AEO 2023 Table 47 Raw'!I171</f>
        <v>34.290160999999998</v>
      </c>
      <c r="G189" s="25">
        <f>'AEO 2023 Table 47 Raw'!J171</f>
        <v>78.167045999999999</v>
      </c>
      <c r="H189" s="25">
        <f>'AEO 2023 Table 47 Raw'!K171</f>
        <v>21.906136</v>
      </c>
      <c r="I189" s="25">
        <f>'AEO 2023 Table 47 Raw'!L171</f>
        <v>29.046921000000001</v>
      </c>
      <c r="J189" s="25">
        <f>'AEO 2023 Table 47 Raw'!M171</f>
        <v>42.34742</v>
      </c>
      <c r="K189" s="25">
        <f>'AEO 2023 Table 47 Raw'!N171</f>
        <v>67.976646000000002</v>
      </c>
      <c r="L189" s="25">
        <f>'AEO 2023 Table 47 Raw'!O171</f>
        <v>70.347549000000001</v>
      </c>
      <c r="M189" s="25">
        <f>'AEO 2023 Table 47 Raw'!P171</f>
        <v>71.901809999999998</v>
      </c>
      <c r="N189" s="25">
        <f>'AEO 2023 Table 47 Raw'!Q171</f>
        <v>73.409531000000001</v>
      </c>
      <c r="O189" s="25">
        <f>'AEO 2023 Table 47 Raw'!R171</f>
        <v>74.759415000000004</v>
      </c>
      <c r="P189" s="25">
        <f>'AEO 2023 Table 47 Raw'!S171</f>
        <v>75.880463000000006</v>
      </c>
      <c r="Q189" s="25">
        <f>'AEO 2023 Table 47 Raw'!T171</f>
        <v>76.833099000000004</v>
      </c>
      <c r="R189" s="25">
        <f>'AEO 2023 Table 47 Raw'!U171</f>
        <v>77.983086</v>
      </c>
      <c r="S189" s="25">
        <f>'AEO 2023 Table 47 Raw'!V171</f>
        <v>79.231110000000001</v>
      </c>
      <c r="T189" s="25">
        <f>'AEO 2023 Table 47 Raw'!W171</f>
        <v>80.483269000000007</v>
      </c>
      <c r="U189" s="25">
        <f>'AEO 2023 Table 47 Raw'!X171</f>
        <v>81.913345000000007</v>
      </c>
      <c r="V189" s="25">
        <f>'AEO 2023 Table 47 Raw'!Y171</f>
        <v>83.149544000000006</v>
      </c>
      <c r="W189" s="25">
        <f>'AEO 2023 Table 47 Raw'!Z171</f>
        <v>84.208145000000002</v>
      </c>
      <c r="X189" s="25">
        <f>'AEO 2023 Table 47 Raw'!AA171</f>
        <v>85.047950999999998</v>
      </c>
      <c r="Y189" s="25">
        <f>'AEO 2023 Table 47 Raw'!AB171</f>
        <v>85.678557999999995</v>
      </c>
      <c r="Z189" s="25">
        <f>'AEO 2023 Table 47 Raw'!AC171</f>
        <v>86.113647</v>
      </c>
      <c r="AA189" s="25">
        <f>'AEO 2023 Table 47 Raw'!AD171</f>
        <v>86.440674000000001</v>
      </c>
      <c r="AB189" s="25">
        <f>'AEO 2023 Table 47 Raw'!AE171</f>
        <v>86.611412000000001</v>
      </c>
      <c r="AC189" s="25">
        <f>'AEO 2023 Table 47 Raw'!AF171</f>
        <v>86.682541000000001</v>
      </c>
      <c r="AD189" s="25">
        <f>'AEO 2023 Table 47 Raw'!AG171</f>
        <v>86.753997999999996</v>
      </c>
      <c r="AE189" s="25">
        <f>'AEO 2023 Table 47 Raw'!AH171</f>
        <v>86.938659999999999</v>
      </c>
      <c r="AF189" s="45" t="str">
        <f>'AEO 2023 Table 47 Raw'!AI171</f>
        <v>- -</v>
      </c>
    </row>
    <row r="190" spans="1:32" ht="15" customHeight="1">
      <c r="A190" s="8" t="s">
        <v>1250</v>
      </c>
      <c r="B190" s="24" t="s">
        <v>1135</v>
      </c>
      <c r="C190" s="25">
        <f>'AEO 2023 Table 47 Raw'!F172</f>
        <v>0</v>
      </c>
      <c r="D190" s="25">
        <f>'AEO 2023 Table 47 Raw'!G172</f>
        <v>209.46492000000001</v>
      </c>
      <c r="E190" s="25">
        <f>'AEO 2023 Table 47 Raw'!H172</f>
        <v>190.51182600000001</v>
      </c>
      <c r="F190" s="25">
        <f>'AEO 2023 Table 47 Raw'!I172</f>
        <v>74.412719999999993</v>
      </c>
      <c r="G190" s="25">
        <f>'AEO 2023 Table 47 Raw'!J172</f>
        <v>80.207520000000002</v>
      </c>
      <c r="H190" s="25">
        <f>'AEO 2023 Table 47 Raw'!K172</f>
        <v>59.515380999999998</v>
      </c>
      <c r="I190" s="25">
        <f>'AEO 2023 Table 47 Raw'!L172</f>
        <v>61.856934000000003</v>
      </c>
      <c r="J190" s="25">
        <f>'AEO 2023 Table 47 Raw'!M172</f>
        <v>64.751464999999996</v>
      </c>
      <c r="K190" s="25">
        <f>'AEO 2023 Table 47 Raw'!N172</f>
        <v>67.703247000000005</v>
      </c>
      <c r="L190" s="25">
        <f>'AEO 2023 Table 47 Raw'!O172</f>
        <v>70.644531000000001</v>
      </c>
      <c r="M190" s="25">
        <f>'AEO 2023 Table 47 Raw'!P172</f>
        <v>73.570189999999997</v>
      </c>
      <c r="N190" s="25">
        <f>'AEO 2023 Table 47 Raw'!Q172</f>
        <v>76.465941999999998</v>
      </c>
      <c r="O190" s="25">
        <f>'AEO 2023 Table 47 Raw'!R172</f>
        <v>79.239502000000002</v>
      </c>
      <c r="P190" s="25">
        <f>'AEO 2023 Table 47 Raw'!S172</f>
        <v>81.854247999999998</v>
      </c>
      <c r="Q190" s="25">
        <f>'AEO 2023 Table 47 Raw'!T172</f>
        <v>84.480346999999995</v>
      </c>
      <c r="R190" s="25">
        <f>'AEO 2023 Table 47 Raw'!U172</f>
        <v>87.101196000000002</v>
      </c>
      <c r="S190" s="25">
        <f>'AEO 2023 Table 47 Raw'!V172</f>
        <v>89.593872000000005</v>
      </c>
      <c r="T190" s="25">
        <f>'AEO 2023 Table 47 Raw'!W172</f>
        <v>91.998412999999999</v>
      </c>
      <c r="U190" s="25">
        <f>'AEO 2023 Table 47 Raw'!X172</f>
        <v>94.364013999999997</v>
      </c>
      <c r="V190" s="25">
        <f>'AEO 2023 Table 47 Raw'!Y172</f>
        <v>96.607178000000005</v>
      </c>
      <c r="W190" s="25">
        <f>'AEO 2023 Table 47 Raw'!Z172</f>
        <v>98.779419000000004</v>
      </c>
      <c r="X190" s="25">
        <f>'AEO 2023 Table 47 Raw'!AA172</f>
        <v>100.890381</v>
      </c>
      <c r="Y190" s="25">
        <f>'AEO 2023 Table 47 Raw'!AB172</f>
        <v>102.950806</v>
      </c>
      <c r="Z190" s="25">
        <f>'AEO 2023 Table 47 Raw'!AC172</f>
        <v>104.98181200000001</v>
      </c>
      <c r="AA190" s="25">
        <f>'AEO 2023 Table 47 Raw'!AD172</f>
        <v>107</v>
      </c>
      <c r="AB190" s="25">
        <f>'AEO 2023 Table 47 Raw'!AE172</f>
        <v>109.017456</v>
      </c>
      <c r="AC190" s="25">
        <f>'AEO 2023 Table 47 Raw'!AF172</f>
        <v>111.091431</v>
      </c>
      <c r="AD190" s="25">
        <f>'AEO 2023 Table 47 Raw'!AG172</f>
        <v>113.24279799999999</v>
      </c>
      <c r="AE190" s="25">
        <f>'AEO 2023 Table 47 Raw'!AH172</f>
        <v>115.45605500000001</v>
      </c>
      <c r="AF190" s="45" t="str">
        <f>'AEO 2023 Table 47 Raw'!AI172</f>
        <v>- -</v>
      </c>
    </row>
    <row r="191" spans="1:32" ht="15" customHeight="1">
      <c r="A191" s="8" t="s">
        <v>1251</v>
      </c>
      <c r="B191" s="24" t="s">
        <v>1252</v>
      </c>
      <c r="C191" s="25">
        <f>'AEO 2023 Table 47 Raw'!F173</f>
        <v>0.79372399999999999</v>
      </c>
      <c r="D191" s="25">
        <f>'AEO 2023 Table 47 Raw'!G173</f>
        <v>12.980262</v>
      </c>
      <c r="E191" s="25">
        <f>'AEO 2023 Table 47 Raw'!H173</f>
        <v>13.87327</v>
      </c>
      <c r="F191" s="25">
        <f>'AEO 2023 Table 47 Raw'!I173</f>
        <v>26.350292</v>
      </c>
      <c r="G191" s="25">
        <f>'AEO 2023 Table 47 Raw'!J173</f>
        <v>34.025683999999998</v>
      </c>
      <c r="H191" s="25">
        <f>'AEO 2023 Table 47 Raw'!K173</f>
        <v>23.44116</v>
      </c>
      <c r="I191" s="25">
        <f>'AEO 2023 Table 47 Raw'!L173</f>
        <v>23.946943000000001</v>
      </c>
      <c r="J191" s="25">
        <f>'AEO 2023 Table 47 Raw'!M173</f>
        <v>7.5498479999999999</v>
      </c>
      <c r="K191" s="25">
        <f>'AEO 2023 Table 47 Raw'!N173</f>
        <v>10.049531999999999</v>
      </c>
      <c r="L191" s="25">
        <f>'AEO 2023 Table 47 Raw'!O173</f>
        <v>12.750522999999999</v>
      </c>
      <c r="M191" s="25">
        <f>'AEO 2023 Table 47 Raw'!P173</f>
        <v>15.652850000000001</v>
      </c>
      <c r="N191" s="25">
        <f>'AEO 2023 Table 47 Raw'!Q173</f>
        <v>19.172958000000001</v>
      </c>
      <c r="O191" s="25">
        <f>'AEO 2023 Table 47 Raw'!R173</f>
        <v>21.966609999999999</v>
      </c>
      <c r="P191" s="25">
        <f>'AEO 2023 Table 47 Raw'!S173</f>
        <v>24.430050000000001</v>
      </c>
      <c r="Q191" s="25">
        <f>'AEO 2023 Table 47 Raw'!T173</f>
        <v>26.608149000000001</v>
      </c>
      <c r="R191" s="25">
        <f>'AEO 2023 Table 47 Raw'!U173</f>
        <v>29.806080000000001</v>
      </c>
      <c r="S191" s="25">
        <f>'AEO 2023 Table 47 Raw'!V173</f>
        <v>31.115946000000001</v>
      </c>
      <c r="T191" s="25">
        <f>'AEO 2023 Table 47 Raw'!W173</f>
        <v>32.410407999999997</v>
      </c>
      <c r="U191" s="25">
        <f>'AEO 2023 Table 47 Raw'!X173</f>
        <v>32.874062000000002</v>
      </c>
      <c r="V191" s="25">
        <f>'AEO 2023 Table 47 Raw'!Y173</f>
        <v>33.091309000000003</v>
      </c>
      <c r="W191" s="25">
        <f>'AEO 2023 Table 47 Raw'!Z173</f>
        <v>35.272255000000001</v>
      </c>
      <c r="X191" s="25">
        <f>'AEO 2023 Table 47 Raw'!AA173</f>
        <v>35.527016000000003</v>
      </c>
      <c r="Y191" s="25">
        <f>'AEO 2023 Table 47 Raw'!AB173</f>
        <v>34.892966999999999</v>
      </c>
      <c r="Z191" s="25">
        <f>'AEO 2023 Table 47 Raw'!AC173</f>
        <v>34.265090999999998</v>
      </c>
      <c r="AA191" s="25">
        <f>'AEO 2023 Table 47 Raw'!AD173</f>
        <v>33.642463999999997</v>
      </c>
      <c r="AB191" s="25">
        <f>'AEO 2023 Table 47 Raw'!AE173</f>
        <v>33.005409</v>
      </c>
      <c r="AC191" s="25">
        <f>'AEO 2023 Table 47 Raw'!AF173</f>
        <v>32.366652999999999</v>
      </c>
      <c r="AD191" s="25">
        <f>'AEO 2023 Table 47 Raw'!AG173</f>
        <v>31.752213000000001</v>
      </c>
      <c r="AE191" s="25">
        <f>'AEO 2023 Table 47 Raw'!AH173</f>
        <v>31.186401</v>
      </c>
      <c r="AF191" s="45">
        <f>'AEO 2023 Table 47 Raw'!AI173</f>
        <v>0.14000000000000001</v>
      </c>
    </row>
    <row r="192" spans="1:32" ht="15" customHeight="1">
      <c r="A192" s="8" t="s">
        <v>1253</v>
      </c>
      <c r="B192" s="24" t="s">
        <v>1254</v>
      </c>
      <c r="C192" s="25">
        <f>'AEO 2023 Table 47 Raw'!F174</f>
        <v>0.79372399999999999</v>
      </c>
      <c r="D192" s="25">
        <f>'AEO 2023 Table 47 Raw'!G174</f>
        <v>7.4462910000000004</v>
      </c>
      <c r="E192" s="25">
        <f>'AEO 2023 Table 47 Raw'!H174</f>
        <v>10.540979</v>
      </c>
      <c r="F192" s="25">
        <f>'AEO 2023 Table 47 Raw'!I174</f>
        <v>9.1241839999999996</v>
      </c>
      <c r="G192" s="25">
        <f>'AEO 2023 Table 47 Raw'!J174</f>
        <v>8.5874229999999994</v>
      </c>
      <c r="H192" s="25">
        <f>'AEO 2023 Table 47 Raw'!K174</f>
        <v>6.9385599999999998</v>
      </c>
      <c r="I192" s="25">
        <f>'AEO 2023 Table 47 Raw'!L174</f>
        <v>7.4051960000000001</v>
      </c>
      <c r="J192" s="25">
        <f>'AEO 2023 Table 47 Raw'!M174</f>
        <v>4.6872920000000002</v>
      </c>
      <c r="K192" s="25">
        <f>'AEO 2023 Table 47 Raw'!N174</f>
        <v>5.5550129999999998</v>
      </c>
      <c r="L192" s="25">
        <f>'AEO 2023 Table 47 Raw'!O174</f>
        <v>6.4856889999999998</v>
      </c>
      <c r="M192" s="25">
        <f>'AEO 2023 Table 47 Raw'!P174</f>
        <v>7.4760400000000002</v>
      </c>
      <c r="N192" s="25">
        <f>'AEO 2023 Table 47 Raw'!Q174</f>
        <v>8.5032789999999991</v>
      </c>
      <c r="O192" s="25">
        <f>'AEO 2023 Table 47 Raw'!R174</f>
        <v>9.4984909999999996</v>
      </c>
      <c r="P192" s="25">
        <f>'AEO 2023 Table 47 Raw'!S174</f>
        <v>10.436935999999999</v>
      </c>
      <c r="Q192" s="25">
        <f>'AEO 2023 Table 47 Raw'!T174</f>
        <v>11.300264</v>
      </c>
      <c r="R192" s="25">
        <f>'AEO 2023 Table 47 Raw'!U174</f>
        <v>12.071911</v>
      </c>
      <c r="S192" s="25">
        <f>'AEO 2023 Table 47 Raw'!V174</f>
        <v>13.071901</v>
      </c>
      <c r="T192" s="25">
        <f>'AEO 2023 Table 47 Raw'!W174</f>
        <v>14.14739</v>
      </c>
      <c r="U192" s="25">
        <f>'AEO 2023 Table 47 Raw'!X174</f>
        <v>14.482977</v>
      </c>
      <c r="V192" s="25">
        <f>'AEO 2023 Table 47 Raw'!Y174</f>
        <v>14.647125000000001</v>
      </c>
      <c r="W192" s="25">
        <f>'AEO 2023 Table 47 Raw'!Z174</f>
        <v>14.705292</v>
      </c>
      <c r="X192" s="25">
        <f>'AEO 2023 Table 47 Raw'!AA174</f>
        <v>14.677673</v>
      </c>
      <c r="Y192" s="25">
        <f>'AEO 2023 Table 47 Raw'!AB174</f>
        <v>14.582153</v>
      </c>
      <c r="Z192" s="25">
        <f>'AEO 2023 Table 47 Raw'!AC174</f>
        <v>14.438843</v>
      </c>
      <c r="AA192" s="25">
        <f>'AEO 2023 Table 47 Raw'!AD174</f>
        <v>14.260223</v>
      </c>
      <c r="AB192" s="25">
        <f>'AEO 2023 Table 47 Raw'!AE174</f>
        <v>14.050934</v>
      </c>
      <c r="AC192" s="25">
        <f>'AEO 2023 Table 47 Raw'!AF174</f>
        <v>13.821960000000001</v>
      </c>
      <c r="AD192" s="25">
        <f>'AEO 2023 Table 47 Raw'!AG174</f>
        <v>13.586792000000001</v>
      </c>
      <c r="AE192" s="25">
        <f>'AEO 2023 Table 47 Raw'!AH174</f>
        <v>13.356964</v>
      </c>
      <c r="AF192" s="45">
        <f>'AEO 2023 Table 47 Raw'!AI174</f>
        <v>0.106</v>
      </c>
    </row>
    <row r="193" spans="2:33" ht="15" customHeight="1" thickBot="1"/>
    <row r="194" spans="2:33" ht="12" customHeight="1">
      <c r="B194" s="39" t="s">
        <v>1255</v>
      </c>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row>
    <row r="195" spans="2:33" ht="15" customHeight="1">
      <c r="B195" s="4" t="s">
        <v>1256</v>
      </c>
    </row>
    <row r="196" spans="2:33" ht="15" customHeight="1">
      <c r="B196" s="4" t="s">
        <v>1257</v>
      </c>
    </row>
    <row r="197" spans="2:33" ht="15" customHeight="1">
      <c r="B197" s="4" t="s">
        <v>1258</v>
      </c>
    </row>
    <row r="198" spans="2:33" ht="15" customHeight="1">
      <c r="B198" s="4" t="s">
        <v>1259</v>
      </c>
    </row>
    <row r="199" spans="2:33" ht="15" customHeight="1">
      <c r="B199" s="4" t="s">
        <v>175</v>
      </c>
    </row>
    <row r="200" spans="2:33" ht="12" customHeight="1">
      <c r="B200" s="4" t="s">
        <v>1035</v>
      </c>
    </row>
    <row r="201" spans="2:33" ht="15" customHeight="1">
      <c r="B201" s="4" t="s">
        <v>176</v>
      </c>
    </row>
    <row r="202" spans="2:33" ht="15" customHeight="1">
      <c r="B202" s="4" t="s">
        <v>1260</v>
      </c>
    </row>
    <row r="203" spans="2:33" ht="15" customHeight="1">
      <c r="B203" s="4" t="s">
        <v>1261</v>
      </c>
    </row>
    <row r="204" spans="2:33" ht="12" customHeight="1"/>
    <row r="205" spans="2:33" ht="15" customHeight="1"/>
    <row r="206" spans="2:33" ht="15" customHeight="1"/>
    <row r="207" spans="2:33" ht="15" customHeight="1"/>
    <row r="208" spans="2:33"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I252"/>
  <sheetViews>
    <sheetView topLeftCell="A142" workbookViewId="0">
      <selection sqref="A1:XFD1048576"/>
    </sheetView>
  </sheetViews>
  <sheetFormatPr defaultRowHeight="15"/>
  <sheetData>
    <row r="1" spans="1:35">
      <c r="A1" t="s">
        <v>735</v>
      </c>
    </row>
    <row r="2" spans="1:35">
      <c r="A2" t="s">
        <v>3204</v>
      </c>
    </row>
    <row r="3" spans="1:35">
      <c r="A3" t="s">
        <v>3205</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151</v>
      </c>
    </row>
    <row r="7" spans="1:35">
      <c r="A7" t="s">
        <v>736</v>
      </c>
    </row>
    <row r="8" spans="1:35">
      <c r="A8" t="s">
        <v>200</v>
      </c>
    </row>
    <row r="9" spans="1:35">
      <c r="A9" t="s">
        <v>245</v>
      </c>
      <c r="B9" t="s">
        <v>3206</v>
      </c>
      <c r="C9" t="s">
        <v>3207</v>
      </c>
      <c r="D9" t="s">
        <v>273</v>
      </c>
      <c r="F9">
        <v>54.584907999999999</v>
      </c>
      <c r="G9">
        <v>53.184821999999997</v>
      </c>
      <c r="H9">
        <v>52.318644999999997</v>
      </c>
      <c r="I9">
        <v>51.949874999999999</v>
      </c>
      <c r="J9">
        <v>51.704253999999999</v>
      </c>
      <c r="K9">
        <v>51.242474000000001</v>
      </c>
      <c r="L9">
        <v>50.771141</v>
      </c>
      <c r="M9">
        <v>50.362385000000003</v>
      </c>
      <c r="N9">
        <v>50.209102999999999</v>
      </c>
      <c r="O9">
        <v>50.291786000000002</v>
      </c>
      <c r="P9">
        <v>50.63496</v>
      </c>
      <c r="Q9">
        <v>50.989128000000001</v>
      </c>
      <c r="R9">
        <v>51.335712000000001</v>
      </c>
      <c r="S9">
        <v>51.762928000000002</v>
      </c>
      <c r="T9">
        <v>52.096587999999997</v>
      </c>
      <c r="U9">
        <v>52.565826000000001</v>
      </c>
      <c r="V9">
        <v>53.041763000000003</v>
      </c>
      <c r="W9">
        <v>53.500053000000001</v>
      </c>
      <c r="X9">
        <v>54.070895999999998</v>
      </c>
      <c r="Y9">
        <v>54.664409999999997</v>
      </c>
      <c r="Z9">
        <v>55.331341000000002</v>
      </c>
      <c r="AA9">
        <v>56.018265</v>
      </c>
      <c r="AB9">
        <v>56.689281000000001</v>
      </c>
      <c r="AC9">
        <v>57.395836000000003</v>
      </c>
      <c r="AD9">
        <v>58.203060000000001</v>
      </c>
      <c r="AE9">
        <v>59.050575000000002</v>
      </c>
      <c r="AF9">
        <v>59.917839000000001</v>
      </c>
      <c r="AG9">
        <v>60.865924999999997</v>
      </c>
      <c r="AH9">
        <v>61.861980000000003</v>
      </c>
      <c r="AI9" s="32">
        <v>4.0000000000000001E-3</v>
      </c>
    </row>
    <row r="10" spans="1:35">
      <c r="A10" t="s">
        <v>737</v>
      </c>
      <c r="B10" t="s">
        <v>3208</v>
      </c>
      <c r="C10" t="s">
        <v>3209</v>
      </c>
      <c r="D10" t="s">
        <v>273</v>
      </c>
      <c r="F10">
        <v>16.903614000000001</v>
      </c>
      <c r="G10">
        <v>17.710211000000001</v>
      </c>
      <c r="H10">
        <v>18.609635999999998</v>
      </c>
      <c r="I10">
        <v>19.599958000000001</v>
      </c>
      <c r="J10">
        <v>20.561823</v>
      </c>
      <c r="K10">
        <v>21.350653000000001</v>
      </c>
      <c r="L10">
        <v>22.038038</v>
      </c>
      <c r="M10">
        <v>22.67135</v>
      </c>
      <c r="N10">
        <v>23.336506</v>
      </c>
      <c r="O10">
        <v>24.02421</v>
      </c>
      <c r="P10">
        <v>24.801221999999999</v>
      </c>
      <c r="Q10">
        <v>25.563036</v>
      </c>
      <c r="R10">
        <v>26.279444000000002</v>
      </c>
      <c r="S10">
        <v>27.005465999999998</v>
      </c>
      <c r="T10">
        <v>27.677506999999999</v>
      </c>
      <c r="U10">
        <v>28.407959000000002</v>
      </c>
      <c r="V10">
        <v>29.101161999999999</v>
      </c>
      <c r="W10">
        <v>29.711493000000001</v>
      </c>
      <c r="X10">
        <v>30.334042</v>
      </c>
      <c r="Y10">
        <v>30.964428000000002</v>
      </c>
      <c r="Z10">
        <v>31.595704999999999</v>
      </c>
      <c r="AA10">
        <v>32.155334000000003</v>
      </c>
      <c r="AB10">
        <v>32.654217000000003</v>
      </c>
      <c r="AC10">
        <v>33.136063</v>
      </c>
      <c r="AD10">
        <v>33.651271999999999</v>
      </c>
      <c r="AE10">
        <v>34.163403000000002</v>
      </c>
      <c r="AF10">
        <v>34.655211999999999</v>
      </c>
      <c r="AG10">
        <v>35.178958999999999</v>
      </c>
      <c r="AH10">
        <v>35.732093999999996</v>
      </c>
      <c r="AI10" s="32">
        <v>2.7E-2</v>
      </c>
    </row>
    <row r="11" spans="1:35">
      <c r="A11" t="s">
        <v>252</v>
      </c>
      <c r="B11" t="s">
        <v>3210</v>
      </c>
      <c r="C11" t="s">
        <v>3211</v>
      </c>
      <c r="D11" t="s">
        <v>273</v>
      </c>
      <c r="F11">
        <v>5.8699999999999996E-4</v>
      </c>
      <c r="G11">
        <v>6.9350000000000002E-3</v>
      </c>
      <c r="H11">
        <v>1.3313E-2</v>
      </c>
      <c r="I11">
        <v>1.9325999999999999E-2</v>
      </c>
      <c r="J11">
        <v>2.4979999999999999E-2</v>
      </c>
      <c r="K11">
        <v>3.0086000000000002E-2</v>
      </c>
      <c r="L11">
        <v>3.4862999999999998E-2</v>
      </c>
      <c r="M11">
        <v>3.9439000000000002E-2</v>
      </c>
      <c r="N11">
        <v>4.3985999999999997E-2</v>
      </c>
      <c r="O11">
        <v>4.8625000000000002E-2</v>
      </c>
      <c r="P11">
        <v>5.3524000000000002E-2</v>
      </c>
      <c r="Q11">
        <v>5.8466999999999998E-2</v>
      </c>
      <c r="R11">
        <v>6.3285999999999995E-2</v>
      </c>
      <c r="S11">
        <v>6.8178000000000002E-2</v>
      </c>
      <c r="T11">
        <v>7.3107000000000005E-2</v>
      </c>
      <c r="U11">
        <v>7.8546000000000005E-2</v>
      </c>
      <c r="V11">
        <v>8.4434999999999996E-2</v>
      </c>
      <c r="W11">
        <v>9.0785000000000005E-2</v>
      </c>
      <c r="X11">
        <v>9.7857E-2</v>
      </c>
      <c r="Y11">
        <v>0.105584</v>
      </c>
      <c r="Z11">
        <v>0.11405899999999999</v>
      </c>
      <c r="AA11">
        <v>0.12317</v>
      </c>
      <c r="AB11">
        <v>0.13269400000000001</v>
      </c>
      <c r="AC11">
        <v>0.14286699999999999</v>
      </c>
      <c r="AD11">
        <v>0.15390799999999999</v>
      </c>
      <c r="AE11">
        <v>0.16563800000000001</v>
      </c>
      <c r="AF11">
        <v>0.177929</v>
      </c>
      <c r="AG11">
        <v>0.19094900000000001</v>
      </c>
      <c r="AH11">
        <v>0.204571</v>
      </c>
      <c r="AI11" s="32">
        <v>0.23300000000000001</v>
      </c>
    </row>
    <row r="12" spans="1:35">
      <c r="A12" t="s">
        <v>261</v>
      </c>
      <c r="B12" t="s">
        <v>3212</v>
      </c>
      <c r="C12" t="s">
        <v>3213</v>
      </c>
      <c r="D12" t="s">
        <v>273</v>
      </c>
      <c r="F12">
        <v>1.5476999999999999E-2</v>
      </c>
      <c r="G12">
        <v>1.4120000000000001E-2</v>
      </c>
      <c r="H12">
        <v>1.2951000000000001E-2</v>
      </c>
      <c r="I12">
        <v>1.1922E-2</v>
      </c>
      <c r="J12">
        <v>1.0976E-2</v>
      </c>
      <c r="K12">
        <v>1.0057E-2</v>
      </c>
      <c r="L12">
        <v>9.195E-3</v>
      </c>
      <c r="M12">
        <v>8.4010000000000005E-3</v>
      </c>
      <c r="N12">
        <v>7.698E-3</v>
      </c>
      <c r="O12">
        <v>7.0740000000000004E-3</v>
      </c>
      <c r="P12">
        <v>6.5170000000000002E-3</v>
      </c>
      <c r="Q12">
        <v>5.9610000000000002E-3</v>
      </c>
      <c r="R12">
        <v>5.3949999999999996E-3</v>
      </c>
      <c r="S12">
        <v>4.8170000000000001E-3</v>
      </c>
      <c r="T12">
        <v>4.2300000000000003E-3</v>
      </c>
      <c r="U12">
        <v>3.6210000000000001E-3</v>
      </c>
      <c r="V12">
        <v>3.055E-3</v>
      </c>
      <c r="W12">
        <v>2.5360000000000001E-3</v>
      </c>
      <c r="X12">
        <v>2.0149999999999999E-3</v>
      </c>
      <c r="Y12">
        <v>1.604E-3</v>
      </c>
      <c r="Z12">
        <v>1.3029999999999999E-3</v>
      </c>
      <c r="AA12">
        <v>1.0859999999999999E-3</v>
      </c>
      <c r="AB12">
        <v>9.4399999999999996E-4</v>
      </c>
      <c r="AC12">
        <v>8.4599999999999996E-4</v>
      </c>
      <c r="AD12">
        <v>7.6999999999999996E-4</v>
      </c>
      <c r="AE12">
        <v>7.1900000000000002E-4</v>
      </c>
      <c r="AF12">
        <v>6.5499999999999998E-4</v>
      </c>
      <c r="AG12">
        <v>5.8200000000000005E-4</v>
      </c>
      <c r="AH12">
        <v>4.8899999999999996E-4</v>
      </c>
      <c r="AI12" s="32">
        <v>-0.11600000000000001</v>
      </c>
    </row>
    <row r="13" spans="1:35">
      <c r="A13" t="s">
        <v>738</v>
      </c>
      <c r="B13" t="s">
        <v>3214</v>
      </c>
      <c r="C13" t="s">
        <v>3215</v>
      </c>
      <c r="D13" t="s">
        <v>273</v>
      </c>
      <c r="F13">
        <v>3.824589</v>
      </c>
      <c r="G13">
        <v>3.7806299999999999</v>
      </c>
      <c r="H13">
        <v>3.7545269999999999</v>
      </c>
      <c r="I13">
        <v>3.7400190000000002</v>
      </c>
      <c r="J13">
        <v>3.725336</v>
      </c>
      <c r="K13">
        <v>3.6981660000000001</v>
      </c>
      <c r="L13">
        <v>3.669842</v>
      </c>
      <c r="M13">
        <v>3.646439</v>
      </c>
      <c r="N13">
        <v>3.637159</v>
      </c>
      <c r="O13">
        <v>3.642811</v>
      </c>
      <c r="P13">
        <v>3.6650930000000002</v>
      </c>
      <c r="Q13">
        <v>3.6841620000000002</v>
      </c>
      <c r="R13">
        <v>3.6838760000000002</v>
      </c>
      <c r="S13">
        <v>3.6760130000000002</v>
      </c>
      <c r="T13">
        <v>3.6506970000000001</v>
      </c>
      <c r="U13">
        <v>3.63028</v>
      </c>
      <c r="V13">
        <v>3.5939450000000002</v>
      </c>
      <c r="W13">
        <v>3.5525120000000001</v>
      </c>
      <c r="X13">
        <v>3.524807</v>
      </c>
      <c r="Y13">
        <v>3.5007060000000001</v>
      </c>
      <c r="Z13">
        <v>3.4909029999999999</v>
      </c>
      <c r="AA13">
        <v>3.4946220000000001</v>
      </c>
      <c r="AB13">
        <v>3.511501</v>
      </c>
      <c r="AC13">
        <v>3.5344699999999998</v>
      </c>
      <c r="AD13">
        <v>3.566999</v>
      </c>
      <c r="AE13">
        <v>3.604692</v>
      </c>
      <c r="AF13">
        <v>3.6455489999999999</v>
      </c>
      <c r="AG13">
        <v>3.6905670000000002</v>
      </c>
      <c r="AH13">
        <v>3.738531</v>
      </c>
      <c r="AI13" s="32">
        <v>-1E-3</v>
      </c>
    </row>
    <row r="14" spans="1:35">
      <c r="A14" t="s">
        <v>739</v>
      </c>
      <c r="B14" t="s">
        <v>3216</v>
      </c>
      <c r="C14" t="s">
        <v>3217</v>
      </c>
      <c r="D14" t="s">
        <v>273</v>
      </c>
      <c r="F14">
        <v>8.0599999999999997E-4</v>
      </c>
      <c r="G14">
        <v>7.3300000000000004E-4</v>
      </c>
      <c r="H14">
        <v>6.7500000000000004E-4</v>
      </c>
      <c r="I14">
        <v>6.3000000000000003E-4</v>
      </c>
      <c r="J14">
        <v>5.9400000000000002E-4</v>
      </c>
      <c r="K14">
        <v>5.6400000000000005E-4</v>
      </c>
      <c r="L14">
        <v>5.4000000000000001E-4</v>
      </c>
      <c r="M14">
        <v>5.0500000000000002E-4</v>
      </c>
      <c r="N14">
        <v>4.6099999999999998E-4</v>
      </c>
      <c r="O14">
        <v>4.2099999999999999E-4</v>
      </c>
      <c r="P14">
        <v>3.86E-4</v>
      </c>
      <c r="Q14">
        <v>3.2299999999999999E-4</v>
      </c>
      <c r="R14">
        <v>2.5300000000000002E-4</v>
      </c>
      <c r="S14">
        <v>1.9900000000000001E-4</v>
      </c>
      <c r="T14">
        <v>1.55E-4</v>
      </c>
      <c r="U14">
        <v>1.22E-4</v>
      </c>
      <c r="V14">
        <v>9.5000000000000005E-5</v>
      </c>
      <c r="W14">
        <v>7.3999999999999996E-5</v>
      </c>
      <c r="X14">
        <v>6.6000000000000005E-5</v>
      </c>
      <c r="Y14">
        <v>6.3999999999999997E-5</v>
      </c>
      <c r="Z14">
        <v>6.2000000000000003E-5</v>
      </c>
      <c r="AA14">
        <v>6.0999999999999999E-5</v>
      </c>
      <c r="AB14">
        <v>4.8999999999999998E-5</v>
      </c>
      <c r="AC14">
        <v>3.4E-5</v>
      </c>
      <c r="AD14">
        <v>2.4000000000000001E-5</v>
      </c>
      <c r="AE14">
        <v>1.7E-5</v>
      </c>
      <c r="AF14">
        <v>1.2E-5</v>
      </c>
      <c r="AG14">
        <v>7.9999999999999996E-6</v>
      </c>
      <c r="AH14">
        <v>6.0000000000000002E-6</v>
      </c>
      <c r="AI14" s="32">
        <v>-0.16200000000000001</v>
      </c>
    </row>
    <row r="15" spans="1:35">
      <c r="A15" t="s">
        <v>740</v>
      </c>
      <c r="B15" t="s">
        <v>3218</v>
      </c>
      <c r="C15" t="s">
        <v>3219</v>
      </c>
      <c r="D15" t="s">
        <v>273</v>
      </c>
      <c r="F15">
        <v>0</v>
      </c>
      <c r="G15">
        <v>5.2110000000000004E-3</v>
      </c>
      <c r="H15">
        <v>1.0501E-2</v>
      </c>
      <c r="I15">
        <v>1.6119000000000001E-2</v>
      </c>
      <c r="J15">
        <v>2.1829999999999999E-2</v>
      </c>
      <c r="K15">
        <v>2.7378E-2</v>
      </c>
      <c r="L15">
        <v>3.2855000000000002E-2</v>
      </c>
      <c r="M15">
        <v>3.8309000000000003E-2</v>
      </c>
      <c r="N15">
        <v>4.3867999999999997E-2</v>
      </c>
      <c r="O15">
        <v>4.9632000000000003E-2</v>
      </c>
      <c r="P15">
        <v>5.5828999999999997E-2</v>
      </c>
      <c r="Q15">
        <v>6.2269999999999999E-2</v>
      </c>
      <c r="R15">
        <v>6.8892999999999996E-2</v>
      </c>
      <c r="S15">
        <v>7.5951000000000005E-2</v>
      </c>
      <c r="T15">
        <v>8.3381999999999998E-2</v>
      </c>
      <c r="U15">
        <v>9.1698000000000002E-2</v>
      </c>
      <c r="V15">
        <v>0.10086100000000001</v>
      </c>
      <c r="W15">
        <v>0.110917</v>
      </c>
      <c r="X15">
        <v>0.12228600000000001</v>
      </c>
      <c r="Y15">
        <v>0.13492899999999999</v>
      </c>
      <c r="Z15">
        <v>0.14883299999999999</v>
      </c>
      <c r="AA15">
        <v>0.163662</v>
      </c>
      <c r="AB15">
        <v>0.17921799999999999</v>
      </c>
      <c r="AC15">
        <v>0.19561000000000001</v>
      </c>
      <c r="AD15">
        <v>0.21280199999999999</v>
      </c>
      <c r="AE15">
        <v>0.230485</v>
      </c>
      <c r="AF15">
        <v>0.248469</v>
      </c>
      <c r="AG15">
        <v>0.26697199999999999</v>
      </c>
      <c r="AH15">
        <v>0.28581499999999999</v>
      </c>
      <c r="AI15" t="s">
        <v>112</v>
      </c>
    </row>
    <row r="16" spans="1:35">
      <c r="A16" t="s">
        <v>741</v>
      </c>
      <c r="B16" t="s">
        <v>3220</v>
      </c>
      <c r="C16" t="s">
        <v>3221</v>
      </c>
      <c r="D16" t="s">
        <v>273</v>
      </c>
      <c r="F16">
        <v>0</v>
      </c>
      <c r="G16">
        <v>5.6709999999999998E-3</v>
      </c>
      <c r="H16">
        <v>1.1320999999999999E-2</v>
      </c>
      <c r="I16">
        <v>1.7173000000000001E-2</v>
      </c>
      <c r="J16">
        <v>2.2991000000000001E-2</v>
      </c>
      <c r="K16">
        <v>2.8535000000000001E-2</v>
      </c>
      <c r="L16">
        <v>3.3867000000000001E-2</v>
      </c>
      <c r="M16">
        <v>3.9045000000000003E-2</v>
      </c>
      <c r="N16">
        <v>4.4247000000000002E-2</v>
      </c>
      <c r="O16">
        <v>4.9634999999999999E-2</v>
      </c>
      <c r="P16">
        <v>5.5454999999999997E-2</v>
      </c>
      <c r="Q16">
        <v>6.1592000000000001E-2</v>
      </c>
      <c r="R16">
        <v>6.8018999999999996E-2</v>
      </c>
      <c r="S16">
        <v>7.5022000000000005E-2</v>
      </c>
      <c r="T16">
        <v>8.2565E-2</v>
      </c>
      <c r="U16">
        <v>9.1197E-2</v>
      </c>
      <c r="V16">
        <v>0.10090399999999999</v>
      </c>
      <c r="W16">
        <v>0.111765</v>
      </c>
      <c r="X16">
        <v>0.124236</v>
      </c>
      <c r="Y16">
        <v>0.13830200000000001</v>
      </c>
      <c r="Z16">
        <v>0.15390100000000001</v>
      </c>
      <c r="AA16">
        <v>0.17066000000000001</v>
      </c>
      <c r="AB16">
        <v>0.18835099999999999</v>
      </c>
      <c r="AC16">
        <v>0.20710600000000001</v>
      </c>
      <c r="AD16">
        <v>0.226853</v>
      </c>
      <c r="AE16">
        <v>0.247225</v>
      </c>
      <c r="AF16">
        <v>0.26799200000000001</v>
      </c>
      <c r="AG16">
        <v>0.28937200000000002</v>
      </c>
      <c r="AH16">
        <v>0.311143</v>
      </c>
      <c r="AI16" t="s">
        <v>112</v>
      </c>
    </row>
    <row r="17" spans="1:35">
      <c r="A17" t="s">
        <v>742</v>
      </c>
      <c r="B17" t="s">
        <v>3222</v>
      </c>
      <c r="C17" t="s">
        <v>3223</v>
      </c>
      <c r="D17" t="s">
        <v>273</v>
      </c>
      <c r="F17">
        <v>0</v>
      </c>
      <c r="G17">
        <v>0</v>
      </c>
      <c r="H17">
        <v>1.9999999999999999E-6</v>
      </c>
      <c r="I17">
        <v>3.0000000000000001E-6</v>
      </c>
      <c r="J17">
        <v>5.0000000000000004E-6</v>
      </c>
      <c r="K17">
        <v>6.9999999999999999E-6</v>
      </c>
      <c r="L17">
        <v>9.0000000000000002E-6</v>
      </c>
      <c r="M17">
        <v>1.0000000000000001E-5</v>
      </c>
      <c r="N17">
        <v>1.2E-5</v>
      </c>
      <c r="O17">
        <v>1.2999999999999999E-5</v>
      </c>
      <c r="P17">
        <v>1.5E-5</v>
      </c>
      <c r="Q17">
        <v>1.5999999999999999E-5</v>
      </c>
      <c r="R17">
        <v>1.7E-5</v>
      </c>
      <c r="S17">
        <v>1.8E-5</v>
      </c>
      <c r="T17">
        <v>1.9000000000000001E-5</v>
      </c>
      <c r="U17">
        <v>2.0000000000000002E-5</v>
      </c>
      <c r="V17">
        <v>2.0999999999999999E-5</v>
      </c>
      <c r="W17">
        <v>2.1999999999999999E-5</v>
      </c>
      <c r="X17">
        <v>2.3E-5</v>
      </c>
      <c r="Y17">
        <v>2.3E-5</v>
      </c>
      <c r="Z17">
        <v>2.4000000000000001E-5</v>
      </c>
      <c r="AA17">
        <v>2.4000000000000001E-5</v>
      </c>
      <c r="AB17">
        <v>2.4000000000000001E-5</v>
      </c>
      <c r="AC17">
        <v>2.4000000000000001E-5</v>
      </c>
      <c r="AD17">
        <v>2.4000000000000001E-5</v>
      </c>
      <c r="AE17">
        <v>2.4000000000000001E-5</v>
      </c>
      <c r="AF17">
        <v>2.3E-5</v>
      </c>
      <c r="AG17">
        <v>2.3E-5</v>
      </c>
      <c r="AH17">
        <v>2.1999999999999999E-5</v>
      </c>
      <c r="AI17" t="s">
        <v>112</v>
      </c>
    </row>
    <row r="18" spans="1:35">
      <c r="A18" t="s">
        <v>743</v>
      </c>
      <c r="B18" t="s">
        <v>3224</v>
      </c>
      <c r="C18" t="s">
        <v>3225</v>
      </c>
      <c r="D18" t="s">
        <v>273</v>
      </c>
      <c r="F18">
        <v>75.329880000000003</v>
      </c>
      <c r="G18">
        <v>74.708290000000005</v>
      </c>
      <c r="H18">
        <v>74.731575000000007</v>
      </c>
      <c r="I18">
        <v>75.354934999999998</v>
      </c>
      <c r="J18">
        <v>76.072838000000004</v>
      </c>
      <c r="K18">
        <v>76.387794</v>
      </c>
      <c r="L18">
        <v>76.590232999999998</v>
      </c>
      <c r="M18">
        <v>76.805655999999999</v>
      </c>
      <c r="N18">
        <v>77.322913999999997</v>
      </c>
      <c r="O18">
        <v>78.114249999999998</v>
      </c>
      <c r="P18">
        <v>79.273087000000004</v>
      </c>
      <c r="Q18">
        <v>80.425064000000006</v>
      </c>
      <c r="R18">
        <v>81.504715000000004</v>
      </c>
      <c r="S18">
        <v>82.668625000000006</v>
      </c>
      <c r="T18">
        <v>83.668182000000002</v>
      </c>
      <c r="U18">
        <v>84.868926999999999</v>
      </c>
      <c r="V18">
        <v>86.026199000000005</v>
      </c>
      <c r="W18">
        <v>87.079978999999994</v>
      </c>
      <c r="X18">
        <v>88.276038999999997</v>
      </c>
      <c r="Y18">
        <v>89.509856999999997</v>
      </c>
      <c r="Z18">
        <v>90.835953000000003</v>
      </c>
      <c r="AA18">
        <v>92.126778000000002</v>
      </c>
      <c r="AB18">
        <v>93.356110000000001</v>
      </c>
      <c r="AC18">
        <v>94.612769999999998</v>
      </c>
      <c r="AD18">
        <v>96.015647999999999</v>
      </c>
      <c r="AE18">
        <v>97.462638999999996</v>
      </c>
      <c r="AF18">
        <v>98.913696000000002</v>
      </c>
      <c r="AG18">
        <v>100.48333</v>
      </c>
      <c r="AH18">
        <v>102.134598</v>
      </c>
      <c r="AI18" s="32">
        <v>1.0999999999999999E-2</v>
      </c>
    </row>
    <row r="19" spans="1:35">
      <c r="A19" t="s">
        <v>202</v>
      </c>
    </row>
    <row r="20" spans="1:35">
      <c r="A20" t="s">
        <v>245</v>
      </c>
      <c r="B20" t="s">
        <v>3226</v>
      </c>
      <c r="C20" t="s">
        <v>3227</v>
      </c>
      <c r="D20" t="s">
        <v>273</v>
      </c>
      <c r="F20">
        <v>39.529170999999998</v>
      </c>
      <c r="G20">
        <v>38.896900000000002</v>
      </c>
      <c r="H20">
        <v>38.484572999999997</v>
      </c>
      <c r="I20">
        <v>38.545726999999999</v>
      </c>
      <c r="J20">
        <v>38.897826999999999</v>
      </c>
      <c r="K20">
        <v>39.222183000000001</v>
      </c>
      <c r="L20">
        <v>39.550044999999997</v>
      </c>
      <c r="M20">
        <v>39.808833999999997</v>
      </c>
      <c r="N20">
        <v>40.095215000000003</v>
      </c>
      <c r="O20">
        <v>40.422203000000003</v>
      </c>
      <c r="P20">
        <v>40.891948999999997</v>
      </c>
      <c r="Q20">
        <v>41.273074999999999</v>
      </c>
      <c r="R20">
        <v>41.550567999999998</v>
      </c>
      <c r="S20">
        <v>41.873848000000002</v>
      </c>
      <c r="T20">
        <v>42.154518000000003</v>
      </c>
      <c r="U20">
        <v>42.573521</v>
      </c>
      <c r="V20">
        <v>42.993110999999999</v>
      </c>
      <c r="W20">
        <v>43.369812000000003</v>
      </c>
      <c r="X20">
        <v>43.790680000000002</v>
      </c>
      <c r="Y20">
        <v>44.181046000000002</v>
      </c>
      <c r="Z20">
        <v>44.593116999999999</v>
      </c>
      <c r="AA20">
        <v>45.021278000000002</v>
      </c>
      <c r="AB20">
        <v>45.446564000000002</v>
      </c>
      <c r="AC20">
        <v>45.846603000000002</v>
      </c>
      <c r="AD20">
        <v>46.256549999999997</v>
      </c>
      <c r="AE20">
        <v>46.662227999999999</v>
      </c>
      <c r="AF20">
        <v>47.063594999999999</v>
      </c>
      <c r="AG20">
        <v>47.558945000000001</v>
      </c>
      <c r="AH20">
        <v>48.111702000000001</v>
      </c>
      <c r="AI20" s="32">
        <v>7.0000000000000001E-3</v>
      </c>
    </row>
    <row r="21" spans="1:35">
      <c r="A21" t="s">
        <v>737</v>
      </c>
      <c r="B21" t="s">
        <v>3228</v>
      </c>
      <c r="C21" t="s">
        <v>3229</v>
      </c>
      <c r="D21" t="s">
        <v>273</v>
      </c>
      <c r="F21">
        <v>19.491807999999999</v>
      </c>
      <c r="G21">
        <v>19.083292</v>
      </c>
      <c r="H21">
        <v>18.816191</v>
      </c>
      <c r="I21">
        <v>18.716362</v>
      </c>
      <c r="J21">
        <v>18.750782000000001</v>
      </c>
      <c r="K21">
        <v>18.762295000000002</v>
      </c>
      <c r="L21">
        <v>18.792428999999998</v>
      </c>
      <c r="M21">
        <v>18.814743</v>
      </c>
      <c r="N21">
        <v>18.861035999999999</v>
      </c>
      <c r="O21">
        <v>18.929902999999999</v>
      </c>
      <c r="P21">
        <v>19.087959000000001</v>
      </c>
      <c r="Q21">
        <v>19.209437999999999</v>
      </c>
      <c r="R21">
        <v>19.305622</v>
      </c>
      <c r="S21">
        <v>19.427961</v>
      </c>
      <c r="T21">
        <v>19.513062999999999</v>
      </c>
      <c r="U21">
        <v>19.682444</v>
      </c>
      <c r="V21">
        <v>19.808668000000001</v>
      </c>
      <c r="W21">
        <v>19.963616999999999</v>
      </c>
      <c r="X21">
        <v>20.113333000000001</v>
      </c>
      <c r="Y21">
        <v>20.270605</v>
      </c>
      <c r="Z21">
        <v>20.453330999999999</v>
      </c>
      <c r="AA21">
        <v>20.649372</v>
      </c>
      <c r="AB21">
        <v>20.844239999999999</v>
      </c>
      <c r="AC21">
        <v>21.02281</v>
      </c>
      <c r="AD21">
        <v>21.206516000000001</v>
      </c>
      <c r="AE21">
        <v>21.382107000000001</v>
      </c>
      <c r="AF21">
        <v>21.550604</v>
      </c>
      <c r="AG21">
        <v>21.759744999999999</v>
      </c>
      <c r="AH21">
        <v>21.983118000000001</v>
      </c>
      <c r="AI21" s="32">
        <v>4.0000000000000001E-3</v>
      </c>
    </row>
    <row r="22" spans="1:35">
      <c r="A22" t="s">
        <v>252</v>
      </c>
      <c r="B22" t="s">
        <v>3230</v>
      </c>
      <c r="C22" t="s">
        <v>3231</v>
      </c>
      <c r="D22" t="s">
        <v>273</v>
      </c>
      <c r="F22">
        <v>3.5415000000000002E-2</v>
      </c>
      <c r="G22">
        <v>3.6131999999999997E-2</v>
      </c>
      <c r="H22">
        <v>3.6977999999999997E-2</v>
      </c>
      <c r="I22">
        <v>3.8226000000000003E-2</v>
      </c>
      <c r="J22">
        <v>3.9857999999999998E-2</v>
      </c>
      <c r="K22">
        <v>4.1535999999999997E-2</v>
      </c>
      <c r="L22">
        <v>4.3343E-2</v>
      </c>
      <c r="M22">
        <v>4.5186999999999998E-2</v>
      </c>
      <c r="N22">
        <v>4.7301000000000003E-2</v>
      </c>
      <c r="O22">
        <v>4.9747E-2</v>
      </c>
      <c r="P22">
        <v>5.2754000000000002E-2</v>
      </c>
      <c r="Q22">
        <v>5.6218999999999998E-2</v>
      </c>
      <c r="R22">
        <v>5.9885000000000001E-2</v>
      </c>
      <c r="S22">
        <v>6.3491000000000006E-2</v>
      </c>
      <c r="T22">
        <v>6.7275000000000001E-2</v>
      </c>
      <c r="U22">
        <v>7.1670999999999999E-2</v>
      </c>
      <c r="V22">
        <v>7.6576000000000005E-2</v>
      </c>
      <c r="W22">
        <v>8.1951999999999997E-2</v>
      </c>
      <c r="X22">
        <v>8.795E-2</v>
      </c>
      <c r="Y22">
        <v>9.4425999999999996E-2</v>
      </c>
      <c r="Z22">
        <v>0.10133399999999999</v>
      </c>
      <c r="AA22">
        <v>0.108612</v>
      </c>
      <c r="AB22">
        <v>0.116158</v>
      </c>
      <c r="AC22">
        <v>0.12385500000000001</v>
      </c>
      <c r="AD22">
        <v>0.13172</v>
      </c>
      <c r="AE22">
        <v>0.13959199999999999</v>
      </c>
      <c r="AF22">
        <v>0.14738699999999999</v>
      </c>
      <c r="AG22">
        <v>0.15496799999999999</v>
      </c>
      <c r="AH22">
        <v>0.16275000000000001</v>
      </c>
      <c r="AI22" s="32">
        <v>5.6000000000000001E-2</v>
      </c>
    </row>
    <row r="23" spans="1:35">
      <c r="A23" t="s">
        <v>261</v>
      </c>
      <c r="B23" t="s">
        <v>3232</v>
      </c>
      <c r="C23" t="s">
        <v>3233</v>
      </c>
      <c r="D23" t="s">
        <v>273</v>
      </c>
      <c r="F23">
        <v>4.0755E-2</v>
      </c>
      <c r="G23">
        <v>3.8651999999999999E-2</v>
      </c>
      <c r="H23">
        <v>3.6609000000000003E-2</v>
      </c>
      <c r="I23">
        <v>3.4756000000000002E-2</v>
      </c>
      <c r="J23">
        <v>3.2994000000000002E-2</v>
      </c>
      <c r="K23">
        <v>3.1092999999999999E-2</v>
      </c>
      <c r="L23">
        <v>2.9238E-2</v>
      </c>
      <c r="M23">
        <v>2.7328999999999999E-2</v>
      </c>
      <c r="N23">
        <v>2.545E-2</v>
      </c>
      <c r="O23">
        <v>2.3702999999999998E-2</v>
      </c>
      <c r="P23">
        <v>2.213E-2</v>
      </c>
      <c r="Q23">
        <v>2.0587000000000001E-2</v>
      </c>
      <c r="R23">
        <v>1.907E-2</v>
      </c>
      <c r="S23">
        <v>1.7646999999999999E-2</v>
      </c>
      <c r="T23">
        <v>1.6278999999999998E-2</v>
      </c>
      <c r="U23">
        <v>1.5096E-2</v>
      </c>
      <c r="V23">
        <v>1.4012999999999999E-2</v>
      </c>
      <c r="W23">
        <v>1.3047E-2</v>
      </c>
      <c r="X23">
        <v>1.2141000000000001E-2</v>
      </c>
      <c r="Y23">
        <v>1.1221999999999999E-2</v>
      </c>
      <c r="Z23">
        <v>1.0409E-2</v>
      </c>
      <c r="AA23">
        <v>9.4929999999999997E-3</v>
      </c>
      <c r="AB23">
        <v>8.5679999999999992E-3</v>
      </c>
      <c r="AC23">
        <v>7.7999999999999996E-3</v>
      </c>
      <c r="AD23">
        <v>7.1529999999999996E-3</v>
      </c>
      <c r="AE23">
        <v>6.5009999999999998E-3</v>
      </c>
      <c r="AF23">
        <v>5.8510000000000003E-3</v>
      </c>
      <c r="AG23">
        <v>5.2680000000000001E-3</v>
      </c>
      <c r="AH23">
        <v>4.7749999999999997E-3</v>
      </c>
      <c r="AI23" s="32">
        <v>-7.3999999999999996E-2</v>
      </c>
    </row>
    <row r="24" spans="1:35">
      <c r="A24" t="s">
        <v>738</v>
      </c>
      <c r="B24" t="s">
        <v>3234</v>
      </c>
      <c r="C24" t="s">
        <v>3235</v>
      </c>
      <c r="D24" t="s">
        <v>273</v>
      </c>
      <c r="F24">
        <v>0.57358799999999999</v>
      </c>
      <c r="G24">
        <v>0.60140700000000002</v>
      </c>
      <c r="H24">
        <v>0.63454600000000005</v>
      </c>
      <c r="I24">
        <v>0.67766099999999996</v>
      </c>
      <c r="J24">
        <v>0.73062700000000003</v>
      </c>
      <c r="K24">
        <v>0.79032999999999998</v>
      </c>
      <c r="L24">
        <v>0.85507999999999995</v>
      </c>
      <c r="M24">
        <v>0.92379500000000003</v>
      </c>
      <c r="N24">
        <v>0.99948099999999995</v>
      </c>
      <c r="O24">
        <v>1.0843339999999999</v>
      </c>
      <c r="P24">
        <v>1.1830499999999999</v>
      </c>
      <c r="Q24">
        <v>1.290122</v>
      </c>
      <c r="R24">
        <v>1.4036139999999999</v>
      </c>
      <c r="S24">
        <v>1.5246489999999999</v>
      </c>
      <c r="T24">
        <v>1.645715</v>
      </c>
      <c r="U24">
        <v>1.778392</v>
      </c>
      <c r="V24">
        <v>1.914102</v>
      </c>
      <c r="W24">
        <v>2.0496180000000002</v>
      </c>
      <c r="X24">
        <v>2.1929249999999998</v>
      </c>
      <c r="Y24">
        <v>2.3334109999999999</v>
      </c>
      <c r="Z24">
        <v>2.4729649999999999</v>
      </c>
      <c r="AA24">
        <v>2.6083229999999999</v>
      </c>
      <c r="AB24">
        <v>2.737482</v>
      </c>
      <c r="AC24">
        <v>2.8611119999999999</v>
      </c>
      <c r="AD24">
        <v>2.9812919999999998</v>
      </c>
      <c r="AE24">
        <v>3.0955110000000001</v>
      </c>
      <c r="AF24">
        <v>3.2030799999999999</v>
      </c>
      <c r="AG24">
        <v>3.3133699999999999</v>
      </c>
      <c r="AH24">
        <v>3.4238439999999999</v>
      </c>
      <c r="AI24" s="32">
        <v>6.6000000000000003E-2</v>
      </c>
    </row>
    <row r="25" spans="1:35">
      <c r="A25" t="s">
        <v>739</v>
      </c>
      <c r="B25" t="s">
        <v>3236</v>
      </c>
      <c r="C25" t="s">
        <v>3237</v>
      </c>
      <c r="D25" t="s">
        <v>273</v>
      </c>
      <c r="F25">
        <v>4.7520000000000001E-3</v>
      </c>
      <c r="G25">
        <v>5.4910000000000002E-3</v>
      </c>
      <c r="H25">
        <v>6.0499999999999998E-3</v>
      </c>
      <c r="I25">
        <v>6.5360000000000001E-3</v>
      </c>
      <c r="J25">
        <v>6.9290000000000003E-3</v>
      </c>
      <c r="K25">
        <v>7.182E-3</v>
      </c>
      <c r="L25">
        <v>7.3159999999999996E-3</v>
      </c>
      <c r="M25">
        <v>7.345E-3</v>
      </c>
      <c r="N25">
        <v>7.3070000000000001E-3</v>
      </c>
      <c r="O25">
        <v>7.2189999999999997E-3</v>
      </c>
      <c r="P25">
        <v>7.1009999999999997E-3</v>
      </c>
      <c r="Q25">
        <v>6.9329999999999999E-3</v>
      </c>
      <c r="R25">
        <v>6.718E-3</v>
      </c>
      <c r="S25">
        <v>6.5050000000000004E-3</v>
      </c>
      <c r="T25">
        <v>6.2319999999999997E-3</v>
      </c>
      <c r="U25">
        <v>5.9480000000000002E-3</v>
      </c>
      <c r="V25">
        <v>5.7070000000000003E-3</v>
      </c>
      <c r="W25">
        <v>5.4489999999999999E-3</v>
      </c>
      <c r="X25">
        <v>5.1570000000000001E-3</v>
      </c>
      <c r="Y25">
        <v>4.8700000000000002E-3</v>
      </c>
      <c r="Z25">
        <v>4.6059999999999999E-3</v>
      </c>
      <c r="AA25">
        <v>4.3509999999999998E-3</v>
      </c>
      <c r="AB25">
        <v>4.1050000000000001E-3</v>
      </c>
      <c r="AC25">
        <v>3.8700000000000002E-3</v>
      </c>
      <c r="AD25">
        <v>3.6519999999999999E-3</v>
      </c>
      <c r="AE25">
        <v>3.4450000000000001E-3</v>
      </c>
      <c r="AF25">
        <v>3.248E-3</v>
      </c>
      <c r="AG25">
        <v>3.0590000000000001E-3</v>
      </c>
      <c r="AH25">
        <v>2.885E-3</v>
      </c>
      <c r="AI25" s="32">
        <v>-1.7999999999999999E-2</v>
      </c>
    </row>
    <row r="26" spans="1:35">
      <c r="A26" t="s">
        <v>740</v>
      </c>
      <c r="B26" t="s">
        <v>3238</v>
      </c>
      <c r="C26" t="s">
        <v>3239</v>
      </c>
      <c r="D26" t="s">
        <v>273</v>
      </c>
      <c r="F26">
        <v>0</v>
      </c>
      <c r="G26">
        <v>0</v>
      </c>
      <c r="H26">
        <v>4.0569999999999998E-3</v>
      </c>
      <c r="I26">
        <v>8.1670000000000006E-3</v>
      </c>
      <c r="J26">
        <v>1.2279999999999999E-2</v>
      </c>
      <c r="K26">
        <v>1.6237999999999999E-2</v>
      </c>
      <c r="L26">
        <v>2.0057999999999999E-2</v>
      </c>
      <c r="M26">
        <v>2.3657999999999998E-2</v>
      </c>
      <c r="N26">
        <v>2.7074000000000001E-2</v>
      </c>
      <c r="O26">
        <v>3.0387999999999998E-2</v>
      </c>
      <c r="P26">
        <v>3.3786999999999998E-2</v>
      </c>
      <c r="Q26">
        <v>3.7179999999999998E-2</v>
      </c>
      <c r="R26">
        <v>4.0497999999999999E-2</v>
      </c>
      <c r="S26">
        <v>4.3855999999999999E-2</v>
      </c>
      <c r="T26">
        <v>4.7225999999999997E-2</v>
      </c>
      <c r="U26">
        <v>5.0868999999999998E-2</v>
      </c>
      <c r="V26">
        <v>5.4696000000000002E-2</v>
      </c>
      <c r="W26">
        <v>5.8694000000000003E-2</v>
      </c>
      <c r="X26">
        <v>6.3043000000000002E-2</v>
      </c>
      <c r="Y26">
        <v>6.7706000000000002E-2</v>
      </c>
      <c r="Z26">
        <v>7.2775999999999993E-2</v>
      </c>
      <c r="AA26">
        <v>7.8029000000000001E-2</v>
      </c>
      <c r="AB26">
        <v>8.3586999999999995E-2</v>
      </c>
      <c r="AC26">
        <v>8.9401999999999995E-2</v>
      </c>
      <c r="AD26">
        <v>9.5547000000000007E-2</v>
      </c>
      <c r="AE26">
        <v>0.10193000000000001</v>
      </c>
      <c r="AF26">
        <v>0.108524</v>
      </c>
      <c r="AG26">
        <v>0.11551</v>
      </c>
      <c r="AH26">
        <v>0.122839</v>
      </c>
      <c r="AI26" t="s">
        <v>112</v>
      </c>
    </row>
    <row r="27" spans="1:35">
      <c r="A27" t="s">
        <v>741</v>
      </c>
      <c r="B27" t="s">
        <v>3240</v>
      </c>
      <c r="C27" t="s">
        <v>3241</v>
      </c>
      <c r="D27" t="s">
        <v>273</v>
      </c>
      <c r="F27">
        <v>0</v>
      </c>
      <c r="G27">
        <v>0</v>
      </c>
      <c r="H27">
        <v>4.0610000000000004E-3</v>
      </c>
      <c r="I27">
        <v>8.0339999999999995E-3</v>
      </c>
      <c r="J27">
        <v>1.1905000000000001E-2</v>
      </c>
      <c r="K27">
        <v>1.5573E-2</v>
      </c>
      <c r="L27">
        <v>1.9036999999999998E-2</v>
      </c>
      <c r="M27">
        <v>2.2249999999999999E-2</v>
      </c>
      <c r="N27">
        <v>2.5312000000000001E-2</v>
      </c>
      <c r="O27">
        <v>2.836E-2</v>
      </c>
      <c r="P27">
        <v>3.1593999999999997E-2</v>
      </c>
      <c r="Q27">
        <v>3.4971000000000002E-2</v>
      </c>
      <c r="R27">
        <v>3.8427000000000003E-2</v>
      </c>
      <c r="S27">
        <v>4.2057999999999998E-2</v>
      </c>
      <c r="T27">
        <v>4.589E-2</v>
      </c>
      <c r="U27">
        <v>5.0213000000000001E-2</v>
      </c>
      <c r="V27">
        <v>5.4961999999999997E-2</v>
      </c>
      <c r="W27">
        <v>6.0159999999999998E-2</v>
      </c>
      <c r="X27">
        <v>6.6020999999999996E-2</v>
      </c>
      <c r="Y27">
        <v>7.2526999999999994E-2</v>
      </c>
      <c r="Z27">
        <v>7.9758999999999997E-2</v>
      </c>
      <c r="AA27">
        <v>8.7495000000000003E-2</v>
      </c>
      <c r="AB27">
        <v>9.5846000000000001E-2</v>
      </c>
      <c r="AC27">
        <v>0.10474799999999999</v>
      </c>
      <c r="AD27">
        <v>0.114255</v>
      </c>
      <c r="AE27">
        <v>0.124223</v>
      </c>
      <c r="AF27">
        <v>0.13459199999999999</v>
      </c>
      <c r="AG27">
        <v>0.14565800000000001</v>
      </c>
      <c r="AH27">
        <v>0.15723400000000001</v>
      </c>
      <c r="AI27" t="s">
        <v>112</v>
      </c>
    </row>
    <row r="28" spans="1:35">
      <c r="A28" t="s">
        <v>742</v>
      </c>
      <c r="B28" t="s">
        <v>3242</v>
      </c>
      <c r="C28" t="s">
        <v>3243</v>
      </c>
      <c r="D28" t="s">
        <v>273</v>
      </c>
      <c r="F28">
        <v>0</v>
      </c>
      <c r="G28">
        <v>0</v>
      </c>
      <c r="H28">
        <v>6.7840000000000001E-3</v>
      </c>
      <c r="I28">
        <v>1.3694E-2</v>
      </c>
      <c r="J28">
        <v>2.0728E-2</v>
      </c>
      <c r="K28">
        <v>2.7577000000000001E-2</v>
      </c>
      <c r="L28">
        <v>3.4187000000000002E-2</v>
      </c>
      <c r="M28">
        <v>4.0457E-2</v>
      </c>
      <c r="N28">
        <v>4.6433000000000002E-2</v>
      </c>
      <c r="O28">
        <v>5.2238E-2</v>
      </c>
      <c r="P28">
        <v>5.8138000000000002E-2</v>
      </c>
      <c r="Q28">
        <v>6.3926999999999998E-2</v>
      </c>
      <c r="R28">
        <v>6.9538000000000003E-2</v>
      </c>
      <c r="S28">
        <v>7.5242000000000003E-2</v>
      </c>
      <c r="T28">
        <v>8.0976000000000006E-2</v>
      </c>
      <c r="U28">
        <v>8.7225999999999998E-2</v>
      </c>
      <c r="V28">
        <v>9.3895999999999993E-2</v>
      </c>
      <c r="W28">
        <v>0.10097399999999999</v>
      </c>
      <c r="X28">
        <v>0.10878699999999999</v>
      </c>
      <c r="Y28">
        <v>0.11728</v>
      </c>
      <c r="Z28">
        <v>0.12661900000000001</v>
      </c>
      <c r="AA28">
        <v>0.136432</v>
      </c>
      <c r="AB28">
        <v>0.14691299999999999</v>
      </c>
      <c r="AC28">
        <v>0.15795899999999999</v>
      </c>
      <c r="AD28">
        <v>0.16969300000000001</v>
      </c>
      <c r="AE28">
        <v>0.18194399999999999</v>
      </c>
      <c r="AF28">
        <v>0.19465099999999999</v>
      </c>
      <c r="AG28">
        <v>0.20824400000000001</v>
      </c>
      <c r="AH28">
        <v>0.222495</v>
      </c>
      <c r="AI28" t="s">
        <v>112</v>
      </c>
    </row>
    <row r="29" spans="1:35">
      <c r="A29" t="s">
        <v>744</v>
      </c>
      <c r="B29" t="s">
        <v>3244</v>
      </c>
      <c r="C29" t="s">
        <v>3245</v>
      </c>
      <c r="D29" t="s">
        <v>273</v>
      </c>
      <c r="F29">
        <v>59.675491000000001</v>
      </c>
      <c r="G29">
        <v>58.661780999999998</v>
      </c>
      <c r="H29">
        <v>58.029797000000002</v>
      </c>
      <c r="I29">
        <v>58.049156000000004</v>
      </c>
      <c r="J29">
        <v>58.503886999999999</v>
      </c>
      <c r="K29">
        <v>58.913939999999997</v>
      </c>
      <c r="L29">
        <v>59.350769</v>
      </c>
      <c r="M29">
        <v>59.713520000000003</v>
      </c>
      <c r="N29">
        <v>60.134556000000003</v>
      </c>
      <c r="O29">
        <v>60.628036000000002</v>
      </c>
      <c r="P29">
        <v>61.368358999999998</v>
      </c>
      <c r="Q29">
        <v>61.992427999999997</v>
      </c>
      <c r="R29">
        <v>62.493834999999997</v>
      </c>
      <c r="S29">
        <v>63.075363000000003</v>
      </c>
      <c r="T29">
        <v>63.577190000000002</v>
      </c>
      <c r="U29">
        <v>64.315276999999995</v>
      </c>
      <c r="V29">
        <v>65.015548999999993</v>
      </c>
      <c r="W29">
        <v>65.703140000000005</v>
      </c>
      <c r="X29">
        <v>66.439789000000005</v>
      </c>
      <c r="Y29">
        <v>67.153098999999997</v>
      </c>
      <c r="Z29">
        <v>67.914848000000006</v>
      </c>
      <c r="AA29">
        <v>68.703293000000002</v>
      </c>
      <c r="AB29">
        <v>69.483185000000006</v>
      </c>
      <c r="AC29">
        <v>70.217613</v>
      </c>
      <c r="AD29">
        <v>70.96611</v>
      </c>
      <c r="AE29">
        <v>71.697151000000005</v>
      </c>
      <c r="AF29">
        <v>72.411263000000005</v>
      </c>
      <c r="AG29">
        <v>73.264426999999998</v>
      </c>
      <c r="AH29">
        <v>74.191055000000006</v>
      </c>
      <c r="AI29" s="32">
        <v>8.0000000000000002E-3</v>
      </c>
    </row>
    <row r="30" spans="1:35">
      <c r="A30" t="s">
        <v>745</v>
      </c>
    </row>
    <row r="31" spans="1:35">
      <c r="A31" t="s">
        <v>245</v>
      </c>
      <c r="B31" t="s">
        <v>3246</v>
      </c>
      <c r="C31" t="s">
        <v>3247</v>
      </c>
      <c r="D31" t="s">
        <v>273</v>
      </c>
      <c r="F31">
        <v>184.60037199999999</v>
      </c>
      <c r="G31">
        <v>181.659302</v>
      </c>
      <c r="H31">
        <v>179.33776900000001</v>
      </c>
      <c r="I31">
        <v>179.120193</v>
      </c>
      <c r="J31">
        <v>180.21894800000001</v>
      </c>
      <c r="K31">
        <v>181.00943000000001</v>
      </c>
      <c r="L31">
        <v>181.60069300000001</v>
      </c>
      <c r="M31">
        <v>181.741882</v>
      </c>
      <c r="N31">
        <v>181.81384299999999</v>
      </c>
      <c r="O31">
        <v>181.88819899999999</v>
      </c>
      <c r="P31">
        <v>182.31565900000001</v>
      </c>
      <c r="Q31">
        <v>182.31204199999999</v>
      </c>
      <c r="R31">
        <v>181.79646299999999</v>
      </c>
      <c r="S31">
        <v>181.348389</v>
      </c>
      <c r="T31">
        <v>180.57669100000001</v>
      </c>
      <c r="U31">
        <v>180.37922699999999</v>
      </c>
      <c r="V31">
        <v>180.30328399999999</v>
      </c>
      <c r="W31">
        <v>180.01679999999999</v>
      </c>
      <c r="X31">
        <v>179.91267400000001</v>
      </c>
      <c r="Y31">
        <v>179.668015</v>
      </c>
      <c r="Z31">
        <v>179.53393600000001</v>
      </c>
      <c r="AA31">
        <v>179.28070099999999</v>
      </c>
      <c r="AB31">
        <v>178.90154999999999</v>
      </c>
      <c r="AC31">
        <v>178.38395700000001</v>
      </c>
      <c r="AD31">
        <v>177.84689299999999</v>
      </c>
      <c r="AE31">
        <v>177.18598900000001</v>
      </c>
      <c r="AF31">
        <v>176.449005</v>
      </c>
      <c r="AG31">
        <v>176.03950499999999</v>
      </c>
      <c r="AH31">
        <v>175.83848599999999</v>
      </c>
      <c r="AI31" s="32">
        <v>-2E-3</v>
      </c>
    </row>
    <row r="32" spans="1:35">
      <c r="A32" t="s">
        <v>737</v>
      </c>
      <c r="B32" t="s">
        <v>3248</v>
      </c>
      <c r="C32" t="s">
        <v>3249</v>
      </c>
      <c r="D32" t="s">
        <v>273</v>
      </c>
      <c r="F32">
        <v>0.17738300000000001</v>
      </c>
      <c r="G32">
        <v>0.17443600000000001</v>
      </c>
      <c r="H32">
        <v>0.17478399999999999</v>
      </c>
      <c r="I32">
        <v>0.17882700000000001</v>
      </c>
      <c r="J32">
        <v>0.18665300000000001</v>
      </c>
      <c r="K32">
        <v>0.19601199999999999</v>
      </c>
      <c r="L32">
        <v>0.20597799999999999</v>
      </c>
      <c r="M32">
        <v>0.21579200000000001</v>
      </c>
      <c r="N32">
        <v>0.226576</v>
      </c>
      <c r="O32">
        <v>0.237146</v>
      </c>
      <c r="P32">
        <v>0.247638</v>
      </c>
      <c r="Q32">
        <v>0.25715700000000002</v>
      </c>
      <c r="R32">
        <v>0.26541300000000001</v>
      </c>
      <c r="S32">
        <v>0.27308100000000002</v>
      </c>
      <c r="T32">
        <v>0.27896799999999999</v>
      </c>
      <c r="U32">
        <v>0.284694</v>
      </c>
      <c r="V32">
        <v>0.28928999999999999</v>
      </c>
      <c r="W32">
        <v>0.29280400000000001</v>
      </c>
      <c r="X32">
        <v>0.296269</v>
      </c>
      <c r="Y32">
        <v>0.29911900000000002</v>
      </c>
      <c r="Z32">
        <v>0.30070000000000002</v>
      </c>
      <c r="AA32">
        <v>0.30173499999999998</v>
      </c>
      <c r="AB32">
        <v>0.30324099999999998</v>
      </c>
      <c r="AC32">
        <v>0.30465999999999999</v>
      </c>
      <c r="AD32">
        <v>0.30624899999999999</v>
      </c>
      <c r="AE32">
        <v>0.30773899999999998</v>
      </c>
      <c r="AF32">
        <v>0.309114</v>
      </c>
      <c r="AG32">
        <v>0.310919</v>
      </c>
      <c r="AH32">
        <v>0.31297900000000001</v>
      </c>
      <c r="AI32" s="32">
        <v>0.02</v>
      </c>
    </row>
    <row r="33" spans="1:35">
      <c r="A33" t="s">
        <v>252</v>
      </c>
      <c r="B33" t="s">
        <v>3250</v>
      </c>
      <c r="C33" t="s">
        <v>3251</v>
      </c>
      <c r="D33" t="s">
        <v>273</v>
      </c>
      <c r="F33">
        <v>2.7491999999999999E-2</v>
      </c>
      <c r="G33">
        <v>2.9336000000000001E-2</v>
      </c>
      <c r="H33">
        <v>3.1071000000000001E-2</v>
      </c>
      <c r="I33">
        <v>3.2966000000000002E-2</v>
      </c>
      <c r="J33">
        <v>3.4987999999999998E-2</v>
      </c>
      <c r="K33">
        <v>3.6720000000000003E-2</v>
      </c>
      <c r="L33">
        <v>3.8114000000000002E-2</v>
      </c>
      <c r="M33">
        <v>3.9049E-2</v>
      </c>
      <c r="N33">
        <v>3.9738999999999997E-2</v>
      </c>
      <c r="O33">
        <v>4.0235E-2</v>
      </c>
      <c r="P33">
        <v>4.0661000000000003E-2</v>
      </c>
      <c r="Q33">
        <v>4.104E-2</v>
      </c>
      <c r="R33">
        <v>4.1381000000000001E-2</v>
      </c>
      <c r="S33">
        <v>4.1751000000000003E-2</v>
      </c>
      <c r="T33">
        <v>4.1957000000000001E-2</v>
      </c>
      <c r="U33">
        <v>4.2249000000000002E-2</v>
      </c>
      <c r="V33">
        <v>4.2424999999999997E-2</v>
      </c>
      <c r="W33">
        <v>4.2535999999999997E-2</v>
      </c>
      <c r="X33">
        <v>4.2664000000000001E-2</v>
      </c>
      <c r="Y33">
        <v>4.2823E-2</v>
      </c>
      <c r="Z33">
        <v>4.2963000000000001E-2</v>
      </c>
      <c r="AA33">
        <v>4.3061000000000002E-2</v>
      </c>
      <c r="AB33">
        <v>4.3122000000000001E-2</v>
      </c>
      <c r="AC33">
        <v>4.3159000000000003E-2</v>
      </c>
      <c r="AD33">
        <v>4.3212E-2</v>
      </c>
      <c r="AE33">
        <v>4.3248000000000002E-2</v>
      </c>
      <c r="AF33">
        <v>4.3262000000000002E-2</v>
      </c>
      <c r="AG33">
        <v>4.3311000000000002E-2</v>
      </c>
      <c r="AH33">
        <v>4.3357E-2</v>
      </c>
      <c r="AI33" s="32">
        <v>1.6E-2</v>
      </c>
    </row>
    <row r="34" spans="1:35">
      <c r="A34" t="s">
        <v>261</v>
      </c>
      <c r="B34" t="s">
        <v>3252</v>
      </c>
      <c r="C34" t="s">
        <v>3253</v>
      </c>
      <c r="D34" t="s">
        <v>273</v>
      </c>
      <c r="F34">
        <v>2.1400009999999998</v>
      </c>
      <c r="G34">
        <v>2.1557870000000001</v>
      </c>
      <c r="H34">
        <v>2.1666439999999998</v>
      </c>
      <c r="I34">
        <v>2.1866439999999998</v>
      </c>
      <c r="J34">
        <v>2.2050589999999999</v>
      </c>
      <c r="K34">
        <v>2.2023570000000001</v>
      </c>
      <c r="L34">
        <v>2.1771889999999998</v>
      </c>
      <c r="M34">
        <v>2.1333489999999999</v>
      </c>
      <c r="N34">
        <v>2.0832540000000002</v>
      </c>
      <c r="O34">
        <v>2.037004</v>
      </c>
      <c r="P34">
        <v>2.005252</v>
      </c>
      <c r="Q34">
        <v>1.9869589999999999</v>
      </c>
      <c r="R34">
        <v>1.982839</v>
      </c>
      <c r="S34">
        <v>1.9954099999999999</v>
      </c>
      <c r="T34">
        <v>2.017182</v>
      </c>
      <c r="U34">
        <v>2.0574680000000001</v>
      </c>
      <c r="V34">
        <v>2.110242</v>
      </c>
      <c r="W34">
        <v>2.1724429999999999</v>
      </c>
      <c r="X34">
        <v>2.2483599999999999</v>
      </c>
      <c r="Y34">
        <v>2.33386</v>
      </c>
      <c r="Z34">
        <v>2.4286789999999998</v>
      </c>
      <c r="AA34">
        <v>2.5310320000000002</v>
      </c>
      <c r="AB34">
        <v>2.6404960000000002</v>
      </c>
      <c r="AC34">
        <v>2.7555730000000001</v>
      </c>
      <c r="AD34">
        <v>2.8782350000000001</v>
      </c>
      <c r="AE34">
        <v>3.0066389999999998</v>
      </c>
      <c r="AF34">
        <v>3.1391810000000002</v>
      </c>
      <c r="AG34">
        <v>3.284789</v>
      </c>
      <c r="AH34">
        <v>3.442669</v>
      </c>
      <c r="AI34" s="32">
        <v>1.7000000000000001E-2</v>
      </c>
    </row>
    <row r="35" spans="1:35">
      <c r="A35" t="s">
        <v>738</v>
      </c>
      <c r="B35" t="s">
        <v>3254</v>
      </c>
      <c r="C35" t="s">
        <v>3255</v>
      </c>
      <c r="D35" t="s">
        <v>273</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t="s">
        <v>112</v>
      </c>
    </row>
    <row r="36" spans="1:35">
      <c r="A36" t="s">
        <v>739</v>
      </c>
      <c r="B36" t="s">
        <v>3256</v>
      </c>
      <c r="C36" t="s">
        <v>3257</v>
      </c>
      <c r="D36" t="s">
        <v>273</v>
      </c>
      <c r="F36">
        <v>4.2389999999999997E-3</v>
      </c>
      <c r="G36">
        <v>4.8370000000000002E-3</v>
      </c>
      <c r="H36">
        <v>5.3550000000000004E-3</v>
      </c>
      <c r="I36">
        <v>5.8450000000000004E-3</v>
      </c>
      <c r="J36">
        <v>6.2740000000000001E-3</v>
      </c>
      <c r="K36">
        <v>6.5900000000000004E-3</v>
      </c>
      <c r="L36">
        <v>6.7970000000000001E-3</v>
      </c>
      <c r="M36">
        <v>6.8970000000000004E-3</v>
      </c>
      <c r="N36">
        <v>6.9160000000000003E-3</v>
      </c>
      <c r="O36">
        <v>6.8609999999999999E-3</v>
      </c>
      <c r="P36">
        <v>6.7429999999999999E-3</v>
      </c>
      <c r="Q36">
        <v>6.5449999999999996E-3</v>
      </c>
      <c r="R36">
        <v>6.2859999999999999E-3</v>
      </c>
      <c r="S36">
        <v>6.0010000000000003E-3</v>
      </c>
      <c r="T36">
        <v>5.6860000000000001E-3</v>
      </c>
      <c r="U36">
        <v>5.3920000000000001E-3</v>
      </c>
      <c r="V36">
        <v>5.1000000000000004E-3</v>
      </c>
      <c r="W36">
        <v>4.7580000000000001E-3</v>
      </c>
      <c r="X36">
        <v>4.4060000000000002E-3</v>
      </c>
      <c r="Y36">
        <v>4.1019999999999997E-3</v>
      </c>
      <c r="Z36">
        <v>3.8579999999999999E-3</v>
      </c>
      <c r="AA36">
        <v>3.6110000000000001E-3</v>
      </c>
      <c r="AB36">
        <v>3.3869999999999998E-3</v>
      </c>
      <c r="AC36">
        <v>3.1779999999999998E-3</v>
      </c>
      <c r="AD36">
        <v>2.9849999999999998E-3</v>
      </c>
      <c r="AE36">
        <v>2.807E-3</v>
      </c>
      <c r="AF36">
        <v>2.64E-3</v>
      </c>
      <c r="AG36">
        <v>2.4889999999999999E-3</v>
      </c>
      <c r="AH36">
        <v>2.3509999999999998E-3</v>
      </c>
      <c r="AI36" s="32">
        <v>-2.1000000000000001E-2</v>
      </c>
    </row>
    <row r="37" spans="1:35">
      <c r="A37" t="s">
        <v>740</v>
      </c>
      <c r="B37" t="s">
        <v>3258</v>
      </c>
      <c r="C37" t="s">
        <v>3259</v>
      </c>
      <c r="D37" t="s">
        <v>273</v>
      </c>
      <c r="F37">
        <v>0</v>
      </c>
      <c r="G37">
        <v>0</v>
      </c>
      <c r="H37">
        <v>1.047E-3</v>
      </c>
      <c r="I37">
        <v>2.127E-3</v>
      </c>
      <c r="J37">
        <v>3.241E-3</v>
      </c>
      <c r="K37">
        <v>4.3540000000000002E-3</v>
      </c>
      <c r="L37">
        <v>5.4720000000000003E-3</v>
      </c>
      <c r="M37">
        <v>6.5729999999999998E-3</v>
      </c>
      <c r="N37">
        <v>7.6629999999999997E-3</v>
      </c>
      <c r="O37">
        <v>8.7530000000000004E-3</v>
      </c>
      <c r="P37">
        <v>9.8750000000000001E-3</v>
      </c>
      <c r="Q37">
        <v>1.0983E-2</v>
      </c>
      <c r="R37">
        <v>1.2050999999999999E-2</v>
      </c>
      <c r="S37">
        <v>1.3096999999999999E-2</v>
      </c>
      <c r="T37">
        <v>1.4095E-2</v>
      </c>
      <c r="U37">
        <v>1.511E-2</v>
      </c>
      <c r="V37">
        <v>1.6105000000000001E-2</v>
      </c>
      <c r="W37">
        <v>1.7072E-2</v>
      </c>
      <c r="X37">
        <v>1.8075000000000001E-2</v>
      </c>
      <c r="Y37">
        <v>1.9120000000000002E-2</v>
      </c>
      <c r="Z37">
        <v>2.0253E-2</v>
      </c>
      <c r="AA37">
        <v>2.1441000000000002E-2</v>
      </c>
      <c r="AB37">
        <v>2.2678E-2</v>
      </c>
      <c r="AC37">
        <v>2.3994000000000001E-2</v>
      </c>
      <c r="AD37">
        <v>2.5464000000000001E-2</v>
      </c>
      <c r="AE37">
        <v>2.7054000000000002E-2</v>
      </c>
      <c r="AF37">
        <v>2.877E-2</v>
      </c>
      <c r="AG37">
        <v>3.0686000000000001E-2</v>
      </c>
      <c r="AH37">
        <v>3.2786000000000003E-2</v>
      </c>
      <c r="AI37" t="s">
        <v>112</v>
      </c>
    </row>
    <row r="38" spans="1:35">
      <c r="A38" t="s">
        <v>741</v>
      </c>
      <c r="B38" t="s">
        <v>3260</v>
      </c>
      <c r="C38" t="s">
        <v>3261</v>
      </c>
      <c r="D38" t="s">
        <v>273</v>
      </c>
      <c r="F38">
        <v>0</v>
      </c>
      <c r="G38">
        <v>0</v>
      </c>
      <c r="H38">
        <v>2.3640000000000002E-3</v>
      </c>
      <c r="I38">
        <v>4.7369999999999999E-3</v>
      </c>
      <c r="J38">
        <v>7.1450000000000003E-3</v>
      </c>
      <c r="K38">
        <v>9.5219999999999992E-3</v>
      </c>
      <c r="L38">
        <v>1.1861E-2</v>
      </c>
      <c r="M38">
        <v>1.4121999999999999E-2</v>
      </c>
      <c r="N38">
        <v>1.6327000000000001E-2</v>
      </c>
      <c r="O38">
        <v>1.8509000000000001E-2</v>
      </c>
      <c r="P38">
        <v>2.0725E-2</v>
      </c>
      <c r="Q38">
        <v>2.2883000000000001E-2</v>
      </c>
      <c r="R38">
        <v>2.4927000000000001E-2</v>
      </c>
      <c r="S38">
        <v>2.6898999999999999E-2</v>
      </c>
      <c r="T38">
        <v>2.8738E-2</v>
      </c>
      <c r="U38">
        <v>3.0574E-2</v>
      </c>
      <c r="V38">
        <v>3.2329999999999998E-2</v>
      </c>
      <c r="W38">
        <v>3.3996999999999999E-2</v>
      </c>
      <c r="X38">
        <v>3.5702999999999999E-2</v>
      </c>
      <c r="Y38">
        <v>3.7462000000000002E-2</v>
      </c>
      <c r="Z38">
        <v>3.9357000000000003E-2</v>
      </c>
      <c r="AA38">
        <v>4.1302999999999999E-2</v>
      </c>
      <c r="AB38">
        <v>4.3270999999999997E-2</v>
      </c>
      <c r="AC38">
        <v>4.5317999999999997E-2</v>
      </c>
      <c r="AD38">
        <v>4.7577000000000001E-2</v>
      </c>
      <c r="AE38">
        <v>4.9952000000000003E-2</v>
      </c>
      <c r="AF38">
        <v>5.2423999999999998E-2</v>
      </c>
      <c r="AG38">
        <v>5.5099000000000002E-2</v>
      </c>
      <c r="AH38">
        <v>5.7922000000000001E-2</v>
      </c>
      <c r="AI38" t="s">
        <v>112</v>
      </c>
    </row>
    <row r="39" spans="1:35">
      <c r="A39" t="s">
        <v>742</v>
      </c>
      <c r="B39" t="s">
        <v>3262</v>
      </c>
      <c r="C39" t="s">
        <v>3263</v>
      </c>
      <c r="D39" t="s">
        <v>273</v>
      </c>
      <c r="F39">
        <v>0</v>
      </c>
      <c r="G39">
        <v>0</v>
      </c>
      <c r="H39">
        <v>5.7010000000000003E-3</v>
      </c>
      <c r="I39">
        <v>1.1606999999999999E-2</v>
      </c>
      <c r="J39">
        <v>1.7784000000000001E-2</v>
      </c>
      <c r="K39">
        <v>2.4011999999999999E-2</v>
      </c>
      <c r="L39">
        <v>3.0249999999999999E-2</v>
      </c>
      <c r="M39">
        <v>3.6382999999999999E-2</v>
      </c>
      <c r="N39">
        <v>4.2418999999999998E-2</v>
      </c>
      <c r="O39">
        <v>4.8391999999999998E-2</v>
      </c>
      <c r="P39">
        <v>5.4426000000000002E-2</v>
      </c>
      <c r="Q39">
        <v>6.0228999999999998E-2</v>
      </c>
      <c r="R39">
        <v>6.5667000000000003E-2</v>
      </c>
      <c r="S39">
        <v>7.0873000000000005E-2</v>
      </c>
      <c r="T39">
        <v>7.5647000000000006E-2</v>
      </c>
      <c r="U39">
        <v>8.0312999999999996E-2</v>
      </c>
      <c r="V39">
        <v>8.4670999999999996E-2</v>
      </c>
      <c r="W39">
        <v>8.8666999999999996E-2</v>
      </c>
      <c r="X39">
        <v>9.2609999999999998E-2</v>
      </c>
      <c r="Y39">
        <v>9.6520999999999996E-2</v>
      </c>
      <c r="Z39">
        <v>0.100616</v>
      </c>
      <c r="AA39">
        <v>0.104708</v>
      </c>
      <c r="AB39">
        <v>0.108751</v>
      </c>
      <c r="AC39">
        <v>0.112911</v>
      </c>
      <c r="AD39">
        <v>0.11756999999999999</v>
      </c>
      <c r="AE39">
        <v>0.12256499999999999</v>
      </c>
      <c r="AF39">
        <v>0.12792899999999999</v>
      </c>
      <c r="AG39">
        <v>0.13400100000000001</v>
      </c>
      <c r="AH39">
        <v>0.14074999999999999</v>
      </c>
      <c r="AI39" t="s">
        <v>112</v>
      </c>
    </row>
    <row r="40" spans="1:35">
      <c r="A40" t="s">
        <v>746</v>
      </c>
      <c r="B40" t="s">
        <v>3264</v>
      </c>
      <c r="C40" t="s">
        <v>3265</v>
      </c>
      <c r="D40" t="s">
        <v>273</v>
      </c>
      <c r="F40">
        <v>186.94918799999999</v>
      </c>
      <c r="G40">
        <v>184.02345299999999</v>
      </c>
      <c r="H40">
        <v>181.72447199999999</v>
      </c>
      <c r="I40">
        <v>181.54272499999999</v>
      </c>
      <c r="J40">
        <v>182.67984000000001</v>
      </c>
      <c r="K40">
        <v>183.488831</v>
      </c>
      <c r="L40">
        <v>184.07605000000001</v>
      </c>
      <c r="M40">
        <v>184.193726</v>
      </c>
      <c r="N40">
        <v>184.23619099999999</v>
      </c>
      <c r="O40">
        <v>184.284637</v>
      </c>
      <c r="P40">
        <v>184.70048499999999</v>
      </c>
      <c r="Q40">
        <v>184.697327</v>
      </c>
      <c r="R40">
        <v>184.19468699999999</v>
      </c>
      <c r="S40">
        <v>183.775024</v>
      </c>
      <c r="T40">
        <v>183.03814700000001</v>
      </c>
      <c r="U40">
        <v>182.89442399999999</v>
      </c>
      <c r="V40">
        <v>182.88275100000001</v>
      </c>
      <c r="W40">
        <v>182.668274</v>
      </c>
      <c r="X40">
        <v>182.65016199999999</v>
      </c>
      <c r="Y40">
        <v>182.50058000000001</v>
      </c>
      <c r="Z40">
        <v>182.46910099999999</v>
      </c>
      <c r="AA40">
        <v>182.32656900000001</v>
      </c>
      <c r="AB40">
        <v>182.065201</v>
      </c>
      <c r="AC40">
        <v>181.671616</v>
      </c>
      <c r="AD40">
        <v>181.266907</v>
      </c>
      <c r="AE40">
        <v>180.744415</v>
      </c>
      <c r="AF40">
        <v>180.15121500000001</v>
      </c>
      <c r="AG40">
        <v>179.89952099999999</v>
      </c>
      <c r="AH40">
        <v>179.86982699999999</v>
      </c>
      <c r="AI40" s="32">
        <v>-1E-3</v>
      </c>
    </row>
    <row r="41" spans="1:35">
      <c r="A41" t="s">
        <v>747</v>
      </c>
      <c r="B41" t="s">
        <v>3266</v>
      </c>
      <c r="C41" t="s">
        <v>3267</v>
      </c>
      <c r="D41" t="s">
        <v>273</v>
      </c>
      <c r="F41">
        <v>321.95339999999999</v>
      </c>
      <c r="G41">
        <v>317.39248700000002</v>
      </c>
      <c r="H41">
        <v>314.48513800000001</v>
      </c>
      <c r="I41">
        <v>314.94528200000002</v>
      </c>
      <c r="J41">
        <v>317.255585</v>
      </c>
      <c r="K41">
        <v>318.78924599999999</v>
      </c>
      <c r="L41">
        <v>320.01522799999998</v>
      </c>
      <c r="M41">
        <v>320.71121199999999</v>
      </c>
      <c r="N41">
        <v>321.69329800000003</v>
      </c>
      <c r="O41">
        <v>323.025848</v>
      </c>
      <c r="P41">
        <v>325.34118699999999</v>
      </c>
      <c r="Q41">
        <v>327.113831</v>
      </c>
      <c r="R41">
        <v>328.192047</v>
      </c>
      <c r="S41">
        <v>329.51705900000002</v>
      </c>
      <c r="T41">
        <v>330.28295900000001</v>
      </c>
      <c r="U41">
        <v>332.07742300000001</v>
      </c>
      <c r="V41">
        <v>333.92361499999998</v>
      </c>
      <c r="W41">
        <v>335.44903599999998</v>
      </c>
      <c r="X41">
        <v>337.36404399999998</v>
      </c>
      <c r="Y41">
        <v>339.16110200000003</v>
      </c>
      <c r="Z41">
        <v>341.21862800000002</v>
      </c>
      <c r="AA41">
        <v>343.15524299999998</v>
      </c>
      <c r="AB41">
        <v>344.90252700000002</v>
      </c>
      <c r="AC41">
        <v>346.50024400000001</v>
      </c>
      <c r="AD41">
        <v>348.24490400000002</v>
      </c>
      <c r="AE41">
        <v>349.90035999999998</v>
      </c>
      <c r="AF41">
        <v>351.47170999999997</v>
      </c>
      <c r="AG41">
        <v>353.64367700000003</v>
      </c>
      <c r="AH41">
        <v>356.19241299999999</v>
      </c>
      <c r="AI41" s="32">
        <v>4.0000000000000001E-3</v>
      </c>
    </row>
    <row r="42" spans="1:35">
      <c r="A42" t="s">
        <v>748</v>
      </c>
    </row>
    <row r="43" spans="1:35">
      <c r="A43" t="s">
        <v>200</v>
      </c>
    </row>
    <row r="44" spans="1:35">
      <c r="A44" t="s">
        <v>245</v>
      </c>
      <c r="B44" t="s">
        <v>3268</v>
      </c>
      <c r="C44" t="s">
        <v>3269</v>
      </c>
      <c r="D44" t="s">
        <v>271</v>
      </c>
      <c r="F44">
        <v>505.03723100000002</v>
      </c>
      <c r="G44">
        <v>485.44491599999998</v>
      </c>
      <c r="H44">
        <v>469.56829800000003</v>
      </c>
      <c r="I44">
        <v>457.05853300000001</v>
      </c>
      <c r="J44">
        <v>445.32620200000002</v>
      </c>
      <c r="K44">
        <v>431.78775000000002</v>
      </c>
      <c r="L44">
        <v>418.97491500000001</v>
      </c>
      <c r="M44">
        <v>407.44158900000002</v>
      </c>
      <c r="N44">
        <v>398.90502900000001</v>
      </c>
      <c r="O44">
        <v>393.05145299999998</v>
      </c>
      <c r="P44">
        <v>389.76025399999997</v>
      </c>
      <c r="Q44">
        <v>387.04650900000001</v>
      </c>
      <c r="R44">
        <v>384.93383799999998</v>
      </c>
      <c r="S44">
        <v>383.96670499999999</v>
      </c>
      <c r="T44">
        <v>382.68963600000001</v>
      </c>
      <c r="U44">
        <v>382.74392699999999</v>
      </c>
      <c r="V44">
        <v>383.16451999999998</v>
      </c>
      <c r="W44">
        <v>383.860657</v>
      </c>
      <c r="X44">
        <v>385.70626800000002</v>
      </c>
      <c r="Y44">
        <v>387.97345000000001</v>
      </c>
      <c r="Z44">
        <v>391.06152300000002</v>
      </c>
      <c r="AA44">
        <v>394.662262</v>
      </c>
      <c r="AB44">
        <v>398.46346999999997</v>
      </c>
      <c r="AC44">
        <v>402.75805700000001</v>
      </c>
      <c r="AD44">
        <v>407.94180299999999</v>
      </c>
      <c r="AE44">
        <v>413.58783</v>
      </c>
      <c r="AF44">
        <v>419.52957199999997</v>
      </c>
      <c r="AG44">
        <v>426.11764499999998</v>
      </c>
      <c r="AH44">
        <v>433.09433000000001</v>
      </c>
      <c r="AI44" s="32">
        <v>-5.0000000000000001E-3</v>
      </c>
    </row>
    <row r="45" spans="1:35">
      <c r="A45" t="s">
        <v>737</v>
      </c>
      <c r="B45" t="s">
        <v>3270</v>
      </c>
      <c r="C45" t="s">
        <v>3271</v>
      </c>
      <c r="D45" t="s">
        <v>271</v>
      </c>
      <c r="F45">
        <v>197.09033199999999</v>
      </c>
      <c r="G45">
        <v>201.26857000000001</v>
      </c>
      <c r="H45">
        <v>206.06437700000001</v>
      </c>
      <c r="I45">
        <v>211.38995399999999</v>
      </c>
      <c r="J45">
        <v>216.262878</v>
      </c>
      <c r="K45">
        <v>219.178146</v>
      </c>
      <c r="L45">
        <v>221.272842</v>
      </c>
      <c r="M45">
        <v>223.02633700000001</v>
      </c>
      <c r="N45">
        <v>225.39292900000001</v>
      </c>
      <c r="O45">
        <v>228.195145</v>
      </c>
      <c r="P45">
        <v>232.10806299999999</v>
      </c>
      <c r="Q45">
        <v>236.13992300000001</v>
      </c>
      <c r="R45">
        <v>239.99026499999999</v>
      </c>
      <c r="S45">
        <v>244.10591099999999</v>
      </c>
      <c r="T45">
        <v>247.91830400000001</v>
      </c>
      <c r="U45">
        <v>252.39035000000001</v>
      </c>
      <c r="V45">
        <v>256.58529700000003</v>
      </c>
      <c r="W45">
        <v>260.04367100000002</v>
      </c>
      <c r="X45">
        <v>263.66922</v>
      </c>
      <c r="Y45">
        <v>268.157196</v>
      </c>
      <c r="Z45">
        <v>272.69494600000002</v>
      </c>
      <c r="AA45">
        <v>276.627747</v>
      </c>
      <c r="AB45">
        <v>280.18627900000001</v>
      </c>
      <c r="AC45">
        <v>283.63119499999999</v>
      </c>
      <c r="AD45">
        <v>287.394745</v>
      </c>
      <c r="AE45">
        <v>291.14355499999999</v>
      </c>
      <c r="AF45">
        <v>294.69296300000002</v>
      </c>
      <c r="AG45">
        <v>298.480591</v>
      </c>
      <c r="AH45">
        <v>302.51641799999999</v>
      </c>
      <c r="AI45" s="32">
        <v>1.4999999999999999E-2</v>
      </c>
    </row>
    <row r="46" spans="1:35">
      <c r="A46" t="s">
        <v>252</v>
      </c>
      <c r="B46" t="s">
        <v>3272</v>
      </c>
      <c r="C46" t="s">
        <v>3273</v>
      </c>
      <c r="D46" t="s">
        <v>271</v>
      </c>
      <c r="F46">
        <v>8.8570000000000003E-3</v>
      </c>
      <c r="G46">
        <v>7.2086999999999998E-2</v>
      </c>
      <c r="H46">
        <v>0.13471</v>
      </c>
      <c r="I46">
        <v>0.19301199999999999</v>
      </c>
      <c r="J46">
        <v>0.24727499999999999</v>
      </c>
      <c r="K46">
        <v>0.29535499999999998</v>
      </c>
      <c r="L46">
        <v>0.33980399999999999</v>
      </c>
      <c r="M46">
        <v>0.38144499999999998</v>
      </c>
      <c r="N46">
        <v>0.42167100000000002</v>
      </c>
      <c r="O46">
        <v>0.46169700000000002</v>
      </c>
      <c r="P46">
        <v>0.50309700000000002</v>
      </c>
      <c r="Q46">
        <v>0.54411500000000002</v>
      </c>
      <c r="R46">
        <v>0.58357700000000001</v>
      </c>
      <c r="S46">
        <v>0.62368699999999999</v>
      </c>
      <c r="T46">
        <v>0.66417899999999996</v>
      </c>
      <c r="U46">
        <v>0.70931200000000005</v>
      </c>
      <c r="V46">
        <v>0.75850799999999996</v>
      </c>
      <c r="W46">
        <v>0.81182399999999999</v>
      </c>
      <c r="X46">
        <v>0.87161</v>
      </c>
      <c r="Y46">
        <v>0.93724099999999999</v>
      </c>
      <c r="Z46">
        <v>1.0095240000000001</v>
      </c>
      <c r="AA46">
        <v>1.087445</v>
      </c>
      <c r="AB46">
        <v>1.1688320000000001</v>
      </c>
      <c r="AC46">
        <v>1.2558339999999999</v>
      </c>
      <c r="AD46">
        <v>1.35043</v>
      </c>
      <c r="AE46">
        <v>1.45109</v>
      </c>
      <c r="AF46">
        <v>1.556732</v>
      </c>
      <c r="AG46">
        <v>1.6688339999999999</v>
      </c>
      <c r="AH46">
        <v>1.786314</v>
      </c>
      <c r="AI46" s="32">
        <v>0.20899999999999999</v>
      </c>
    </row>
    <row r="47" spans="1:35">
      <c r="A47" t="s">
        <v>261</v>
      </c>
      <c r="B47" t="s">
        <v>3274</v>
      </c>
      <c r="C47" t="s">
        <v>3275</v>
      </c>
      <c r="D47" t="s">
        <v>271</v>
      </c>
      <c r="F47">
        <v>0.192854</v>
      </c>
      <c r="G47">
        <v>0.175927</v>
      </c>
      <c r="H47">
        <v>0.16134599999999999</v>
      </c>
      <c r="I47">
        <v>0.148507</v>
      </c>
      <c r="J47">
        <v>0.13669799999999999</v>
      </c>
      <c r="K47">
        <v>0.12523899999999999</v>
      </c>
      <c r="L47">
        <v>0.114492</v>
      </c>
      <c r="M47">
        <v>0.104583</v>
      </c>
      <c r="N47">
        <v>9.5825999999999995E-2</v>
      </c>
      <c r="O47">
        <v>8.8041999999999995E-2</v>
      </c>
      <c r="P47">
        <v>8.1095E-2</v>
      </c>
      <c r="Q47">
        <v>7.4130000000000001E-2</v>
      </c>
      <c r="R47">
        <v>6.6986000000000004E-2</v>
      </c>
      <c r="S47">
        <v>5.9619999999999999E-2</v>
      </c>
      <c r="T47">
        <v>5.2169E-2</v>
      </c>
      <c r="U47">
        <v>4.4464999999999998E-2</v>
      </c>
      <c r="V47">
        <v>3.7345999999999997E-2</v>
      </c>
      <c r="W47">
        <v>3.0891999999999999E-2</v>
      </c>
      <c r="X47">
        <v>2.4523E-2</v>
      </c>
      <c r="Y47">
        <v>1.9553999999999998E-2</v>
      </c>
      <c r="Z47">
        <v>1.5955E-2</v>
      </c>
      <c r="AA47">
        <v>1.3365E-2</v>
      </c>
      <c r="AB47">
        <v>1.17E-2</v>
      </c>
      <c r="AC47">
        <v>1.0548999999999999E-2</v>
      </c>
      <c r="AD47">
        <v>9.6310000000000007E-3</v>
      </c>
      <c r="AE47">
        <v>8.9779999999999999E-3</v>
      </c>
      <c r="AF47">
        <v>8.1410000000000007E-3</v>
      </c>
      <c r="AG47">
        <v>7.1910000000000003E-3</v>
      </c>
      <c r="AH47">
        <v>6.0070000000000002E-3</v>
      </c>
      <c r="AI47" s="32">
        <v>-0.11700000000000001</v>
      </c>
    </row>
    <row r="48" spans="1:35">
      <c r="A48" t="s">
        <v>738</v>
      </c>
      <c r="B48" t="s">
        <v>3276</v>
      </c>
      <c r="C48" t="s">
        <v>3277</v>
      </c>
      <c r="D48" t="s">
        <v>271</v>
      </c>
      <c r="F48">
        <v>46.30368</v>
      </c>
      <c r="G48">
        <v>45.147464999999997</v>
      </c>
      <c r="H48">
        <v>44.153458000000001</v>
      </c>
      <c r="I48">
        <v>43.265628999999997</v>
      </c>
      <c r="J48">
        <v>42.385063000000002</v>
      </c>
      <c r="K48">
        <v>41.373074000000003</v>
      </c>
      <c r="L48">
        <v>40.410004000000001</v>
      </c>
      <c r="M48">
        <v>39.551361</v>
      </c>
      <c r="N48">
        <v>38.888568999999997</v>
      </c>
      <c r="O48">
        <v>38.416331999999997</v>
      </c>
      <c r="P48">
        <v>38.143318000000001</v>
      </c>
      <c r="Q48">
        <v>37.850304000000001</v>
      </c>
      <c r="R48">
        <v>37.347014999999999</v>
      </c>
      <c r="S48">
        <v>36.758690000000001</v>
      </c>
      <c r="T48">
        <v>35.986319999999999</v>
      </c>
      <c r="U48">
        <v>35.266883999999997</v>
      </c>
      <c r="V48">
        <v>34.371727</v>
      </c>
      <c r="W48">
        <v>33.439532999999997</v>
      </c>
      <c r="X48">
        <v>32.662486999999999</v>
      </c>
      <c r="Y48">
        <v>32.055050000000001</v>
      </c>
      <c r="Z48">
        <v>31.636341000000002</v>
      </c>
      <c r="AA48">
        <v>31.408114999999999</v>
      </c>
      <c r="AB48">
        <v>31.356092</v>
      </c>
      <c r="AC48">
        <v>31.392386999999999</v>
      </c>
      <c r="AD48">
        <v>31.533971999999999</v>
      </c>
      <c r="AE48">
        <v>31.735731000000001</v>
      </c>
      <c r="AF48">
        <v>31.973125</v>
      </c>
      <c r="AG48">
        <v>32.235847</v>
      </c>
      <c r="AH48">
        <v>32.518433000000002</v>
      </c>
      <c r="AI48" s="32">
        <v>-1.2999999999999999E-2</v>
      </c>
    </row>
    <row r="49" spans="1:35">
      <c r="A49" t="s">
        <v>739</v>
      </c>
      <c r="B49" t="s">
        <v>3278</v>
      </c>
      <c r="C49" t="s">
        <v>3279</v>
      </c>
      <c r="D49" t="s">
        <v>271</v>
      </c>
      <c r="F49">
        <v>4.6360000000000004E-3</v>
      </c>
      <c r="G49">
        <v>4.2170000000000003E-3</v>
      </c>
      <c r="H49">
        <v>3.882E-3</v>
      </c>
      <c r="I49">
        <v>3.62E-3</v>
      </c>
      <c r="J49">
        <v>3.4129999999999998E-3</v>
      </c>
      <c r="K49">
        <v>3.241E-3</v>
      </c>
      <c r="L49">
        <v>3.107E-3</v>
      </c>
      <c r="M49">
        <v>2.9020000000000001E-3</v>
      </c>
      <c r="N49">
        <v>2.6519999999999998E-3</v>
      </c>
      <c r="O49">
        <v>2.4220000000000001E-3</v>
      </c>
      <c r="P49">
        <v>2.2169999999999998E-3</v>
      </c>
      <c r="Q49">
        <v>1.856E-3</v>
      </c>
      <c r="R49">
        <v>1.4549999999999999E-3</v>
      </c>
      <c r="S49">
        <v>1.142E-3</v>
      </c>
      <c r="T49">
        <v>8.9400000000000005E-4</v>
      </c>
      <c r="U49">
        <v>7.0100000000000002E-4</v>
      </c>
      <c r="V49">
        <v>5.4799999999999998E-4</v>
      </c>
      <c r="W49">
        <v>4.2700000000000002E-4</v>
      </c>
      <c r="X49">
        <v>3.79E-4</v>
      </c>
      <c r="Y49">
        <v>3.6900000000000002E-4</v>
      </c>
      <c r="Z49">
        <v>3.59E-4</v>
      </c>
      <c r="AA49">
        <v>3.48E-4</v>
      </c>
      <c r="AB49">
        <v>2.81E-4</v>
      </c>
      <c r="AC49">
        <v>1.9699999999999999E-4</v>
      </c>
      <c r="AD49">
        <v>1.3799999999999999E-4</v>
      </c>
      <c r="AE49">
        <v>9.7E-5</v>
      </c>
      <c r="AF49">
        <v>6.7999999999999999E-5</v>
      </c>
      <c r="AG49">
        <v>4.8000000000000001E-5</v>
      </c>
      <c r="AH49">
        <v>3.3000000000000003E-5</v>
      </c>
      <c r="AI49" s="32">
        <v>-0.16200000000000001</v>
      </c>
    </row>
    <row r="50" spans="1:35">
      <c r="A50" t="s">
        <v>740</v>
      </c>
      <c r="B50" t="s">
        <v>3280</v>
      </c>
      <c r="C50" t="s">
        <v>3281</v>
      </c>
      <c r="D50" t="s">
        <v>271</v>
      </c>
      <c r="F50">
        <v>0</v>
      </c>
      <c r="G50">
        <v>3.1223000000000001E-2</v>
      </c>
      <c r="H50">
        <v>6.2052000000000003E-2</v>
      </c>
      <c r="I50">
        <v>9.4270999999999994E-2</v>
      </c>
      <c r="J50">
        <v>0.12647800000000001</v>
      </c>
      <c r="K50">
        <v>0.15697800000000001</v>
      </c>
      <c r="L50">
        <v>0.18640999999999999</v>
      </c>
      <c r="M50">
        <v>0.214703</v>
      </c>
      <c r="N50">
        <v>0.24248700000000001</v>
      </c>
      <c r="O50">
        <v>0.27023999999999998</v>
      </c>
      <c r="P50">
        <v>0.29915000000000003</v>
      </c>
      <c r="Q50">
        <v>0.32853300000000002</v>
      </c>
      <c r="R50">
        <v>0.35842000000000002</v>
      </c>
      <c r="S50">
        <v>0.39030399999999998</v>
      </c>
      <c r="T50">
        <v>0.42387000000000002</v>
      </c>
      <c r="U50">
        <v>0.46174199999999999</v>
      </c>
      <c r="V50">
        <v>0.50373699999999999</v>
      </c>
      <c r="W50">
        <v>0.55010000000000003</v>
      </c>
      <c r="X50">
        <v>0.60294199999999998</v>
      </c>
      <c r="Y50">
        <v>0.66208199999999995</v>
      </c>
      <c r="Z50">
        <v>0.72731500000000004</v>
      </c>
      <c r="AA50">
        <v>0.79698999999999998</v>
      </c>
      <c r="AB50">
        <v>0.87017100000000003</v>
      </c>
      <c r="AC50">
        <v>0.94737499999999997</v>
      </c>
      <c r="AD50">
        <v>1.0282020000000001</v>
      </c>
      <c r="AE50">
        <v>1.111251</v>
      </c>
      <c r="AF50">
        <v>1.195668</v>
      </c>
      <c r="AG50">
        <v>1.282565</v>
      </c>
      <c r="AH50">
        <v>1.3711439999999999</v>
      </c>
      <c r="AI50" t="s">
        <v>112</v>
      </c>
    </row>
    <row r="51" spans="1:35">
      <c r="A51" t="s">
        <v>741</v>
      </c>
      <c r="B51" t="s">
        <v>3282</v>
      </c>
      <c r="C51" t="s">
        <v>3283</v>
      </c>
      <c r="D51" t="s">
        <v>271</v>
      </c>
      <c r="F51">
        <v>0</v>
      </c>
      <c r="G51">
        <v>3.7399000000000002E-2</v>
      </c>
      <c r="H51">
        <v>7.4163000000000007E-2</v>
      </c>
      <c r="I51">
        <v>0.11178100000000001</v>
      </c>
      <c r="J51">
        <v>0.14894499999999999</v>
      </c>
      <c r="K51">
        <v>0.18398300000000001</v>
      </c>
      <c r="L51">
        <v>0.21740999999999999</v>
      </c>
      <c r="M51">
        <v>0.24943899999999999</v>
      </c>
      <c r="N51">
        <v>0.28114099999999997</v>
      </c>
      <c r="O51">
        <v>0.31350499999999998</v>
      </c>
      <c r="P51">
        <v>0.34805000000000003</v>
      </c>
      <c r="Q51">
        <v>0.38410100000000003</v>
      </c>
      <c r="R51">
        <v>0.42158600000000002</v>
      </c>
      <c r="S51">
        <v>0.46238800000000002</v>
      </c>
      <c r="T51">
        <v>0.506243</v>
      </c>
      <c r="U51">
        <v>0.55655399999999999</v>
      </c>
      <c r="V51">
        <v>0.61326000000000003</v>
      </c>
      <c r="W51">
        <v>0.67687399999999998</v>
      </c>
      <c r="X51">
        <v>0.75017900000000004</v>
      </c>
      <c r="Y51">
        <v>0.83308300000000002</v>
      </c>
      <c r="Z51">
        <v>0.92514799999999997</v>
      </c>
      <c r="AA51">
        <v>1.0241309999999999</v>
      </c>
      <c r="AB51">
        <v>1.1286910000000001</v>
      </c>
      <c r="AC51">
        <v>1.239614</v>
      </c>
      <c r="AD51">
        <v>1.356347</v>
      </c>
      <c r="AE51">
        <v>1.4767459999999999</v>
      </c>
      <c r="AF51">
        <v>1.599477</v>
      </c>
      <c r="AG51">
        <v>1.725881</v>
      </c>
      <c r="AH51">
        <v>1.854649</v>
      </c>
      <c r="AI51" t="s">
        <v>112</v>
      </c>
    </row>
    <row r="52" spans="1:35">
      <c r="A52" t="s">
        <v>742</v>
      </c>
      <c r="B52" t="s">
        <v>3284</v>
      </c>
      <c r="C52" t="s">
        <v>3285</v>
      </c>
      <c r="D52" t="s">
        <v>271</v>
      </c>
      <c r="F52">
        <v>0</v>
      </c>
      <c r="G52">
        <v>0</v>
      </c>
      <c r="H52">
        <v>1.2E-5</v>
      </c>
      <c r="I52">
        <v>2.6999999999999999E-5</v>
      </c>
      <c r="J52">
        <v>4.3000000000000002E-5</v>
      </c>
      <c r="K52">
        <v>5.8E-5</v>
      </c>
      <c r="L52">
        <v>7.2000000000000002E-5</v>
      </c>
      <c r="M52">
        <v>8.6000000000000003E-5</v>
      </c>
      <c r="N52">
        <v>9.8999999999999994E-5</v>
      </c>
      <c r="O52">
        <v>1.12E-4</v>
      </c>
      <c r="P52">
        <v>1.2400000000000001E-4</v>
      </c>
      <c r="Q52">
        <v>1.36E-4</v>
      </c>
      <c r="R52">
        <v>1.46E-4</v>
      </c>
      <c r="S52">
        <v>1.56E-4</v>
      </c>
      <c r="T52">
        <v>1.65E-4</v>
      </c>
      <c r="U52">
        <v>1.73E-4</v>
      </c>
      <c r="V52">
        <v>1.8000000000000001E-4</v>
      </c>
      <c r="W52">
        <v>1.8599999999999999E-4</v>
      </c>
      <c r="X52">
        <v>1.92E-4</v>
      </c>
      <c r="Y52">
        <v>1.9699999999999999E-4</v>
      </c>
      <c r="Z52">
        <v>2.0100000000000001E-4</v>
      </c>
      <c r="AA52">
        <v>2.04E-4</v>
      </c>
      <c r="AB52">
        <v>2.05E-4</v>
      </c>
      <c r="AC52">
        <v>2.0599999999999999E-4</v>
      </c>
      <c r="AD52">
        <v>2.05E-4</v>
      </c>
      <c r="AE52">
        <v>2.03E-4</v>
      </c>
      <c r="AF52">
        <v>1.9900000000000001E-4</v>
      </c>
      <c r="AG52">
        <v>1.94E-4</v>
      </c>
      <c r="AH52">
        <v>1.8799999999999999E-4</v>
      </c>
      <c r="AI52" t="s">
        <v>112</v>
      </c>
    </row>
    <row r="53" spans="1:35">
      <c r="A53" t="s">
        <v>743</v>
      </c>
      <c r="B53" t="s">
        <v>3286</v>
      </c>
      <c r="C53" t="s">
        <v>3287</v>
      </c>
      <c r="D53" t="s">
        <v>271</v>
      </c>
      <c r="F53">
        <v>748.63757299999997</v>
      </c>
      <c r="G53">
        <v>732.18170199999997</v>
      </c>
      <c r="H53">
        <v>720.22216800000001</v>
      </c>
      <c r="I53">
        <v>712.26519800000005</v>
      </c>
      <c r="J53">
        <v>704.637024</v>
      </c>
      <c r="K53">
        <v>693.10351600000001</v>
      </c>
      <c r="L53">
        <v>681.51892099999998</v>
      </c>
      <c r="M53">
        <v>670.97229000000004</v>
      </c>
      <c r="N53">
        <v>664.22985800000004</v>
      </c>
      <c r="O53">
        <v>660.79852300000005</v>
      </c>
      <c r="P53">
        <v>661.24548300000004</v>
      </c>
      <c r="Q53">
        <v>662.36968999999999</v>
      </c>
      <c r="R53">
        <v>663.70306400000004</v>
      </c>
      <c r="S53">
        <v>666.36871299999996</v>
      </c>
      <c r="T53">
        <v>668.24139400000001</v>
      </c>
      <c r="U53">
        <v>672.17394999999999</v>
      </c>
      <c r="V53">
        <v>676.034851</v>
      </c>
      <c r="W53">
        <v>679.41394000000003</v>
      </c>
      <c r="X53">
        <v>684.28704800000003</v>
      </c>
      <c r="Y53">
        <v>690.63824499999998</v>
      </c>
      <c r="Z53">
        <v>698.07128899999998</v>
      </c>
      <c r="AA53">
        <v>705.62066700000003</v>
      </c>
      <c r="AB53">
        <v>713.18554700000004</v>
      </c>
      <c r="AC53">
        <v>721.23504600000001</v>
      </c>
      <c r="AD53">
        <v>730.61511199999995</v>
      </c>
      <c r="AE53">
        <v>740.51525900000001</v>
      </c>
      <c r="AF53">
        <v>750.55535899999995</v>
      </c>
      <c r="AG53">
        <v>761.51879899999994</v>
      </c>
      <c r="AH53">
        <v>773.14739999999995</v>
      </c>
      <c r="AI53" s="32">
        <v>1E-3</v>
      </c>
    </row>
    <row r="54" spans="1:35">
      <c r="A54" t="s">
        <v>202</v>
      </c>
    </row>
    <row r="55" spans="1:35">
      <c r="A55" t="s">
        <v>245</v>
      </c>
      <c r="B55" t="s">
        <v>3288</v>
      </c>
      <c r="C55" t="s">
        <v>3289</v>
      </c>
      <c r="D55" t="s">
        <v>271</v>
      </c>
      <c r="F55">
        <v>596.71069299999999</v>
      </c>
      <c r="G55">
        <v>577.86407499999996</v>
      </c>
      <c r="H55">
        <v>561.91143799999998</v>
      </c>
      <c r="I55">
        <v>551.58679199999995</v>
      </c>
      <c r="J55">
        <v>544.22857699999997</v>
      </c>
      <c r="K55">
        <v>535.85253899999998</v>
      </c>
      <c r="L55">
        <v>527.97473100000002</v>
      </c>
      <c r="M55">
        <v>519.22680700000001</v>
      </c>
      <c r="N55">
        <v>511.23809799999998</v>
      </c>
      <c r="O55">
        <v>504.13198899999998</v>
      </c>
      <c r="P55">
        <v>499.34158300000001</v>
      </c>
      <c r="Q55">
        <v>494.26428199999998</v>
      </c>
      <c r="R55">
        <v>488.88336199999998</v>
      </c>
      <c r="S55">
        <v>484.94207799999998</v>
      </c>
      <c r="T55">
        <v>481.30944799999997</v>
      </c>
      <c r="U55">
        <v>479.89810199999999</v>
      </c>
      <c r="V55">
        <v>478.96508799999998</v>
      </c>
      <c r="W55">
        <v>477.97808800000001</v>
      </c>
      <c r="X55">
        <v>477.87914999999998</v>
      </c>
      <c r="Y55">
        <v>477.79556300000002</v>
      </c>
      <c r="Z55">
        <v>478.32308999999998</v>
      </c>
      <c r="AA55">
        <v>479.55770899999999</v>
      </c>
      <c r="AB55">
        <v>481.22937000000002</v>
      </c>
      <c r="AC55">
        <v>482.93978900000002</v>
      </c>
      <c r="AD55">
        <v>484.90911899999998</v>
      </c>
      <c r="AE55">
        <v>487.035797</v>
      </c>
      <c r="AF55">
        <v>489.28424100000001</v>
      </c>
      <c r="AG55">
        <v>492.56643700000001</v>
      </c>
      <c r="AH55">
        <v>496.462738</v>
      </c>
      <c r="AI55" s="32">
        <v>-7.0000000000000001E-3</v>
      </c>
    </row>
    <row r="56" spans="1:35">
      <c r="A56" t="s">
        <v>737</v>
      </c>
      <c r="B56" t="s">
        <v>3290</v>
      </c>
      <c r="C56" t="s">
        <v>3291</v>
      </c>
      <c r="D56" t="s">
        <v>271</v>
      </c>
      <c r="F56">
        <v>361.335083</v>
      </c>
      <c r="G56">
        <v>350.68691999999999</v>
      </c>
      <c r="H56">
        <v>342.39187600000002</v>
      </c>
      <c r="I56">
        <v>336.454407</v>
      </c>
      <c r="J56">
        <v>332.32705700000002</v>
      </c>
      <c r="K56">
        <v>327.322113</v>
      </c>
      <c r="L56">
        <v>322.78909299999998</v>
      </c>
      <c r="M56">
        <v>318.01577800000001</v>
      </c>
      <c r="N56">
        <v>313.64859000000001</v>
      </c>
      <c r="O56">
        <v>309.65252700000002</v>
      </c>
      <c r="P56">
        <v>307.22006199999998</v>
      </c>
      <c r="Q56">
        <v>304.33242799999999</v>
      </c>
      <c r="R56">
        <v>301.408997</v>
      </c>
      <c r="S56">
        <v>299.17279100000002</v>
      </c>
      <c r="T56">
        <v>296.57843000000003</v>
      </c>
      <c r="U56">
        <v>295.55175800000001</v>
      </c>
      <c r="V56">
        <v>293.95367399999998</v>
      </c>
      <c r="W56">
        <v>293.10812399999998</v>
      </c>
      <c r="X56">
        <v>292.27783199999999</v>
      </c>
      <c r="Y56">
        <v>291.80944799999997</v>
      </c>
      <c r="Z56">
        <v>291.92584199999999</v>
      </c>
      <c r="AA56">
        <v>292.504211</v>
      </c>
      <c r="AB56">
        <v>293.29244999999997</v>
      </c>
      <c r="AC56">
        <v>293.97250400000001</v>
      </c>
      <c r="AD56">
        <v>294.81460600000003</v>
      </c>
      <c r="AE56">
        <v>295.618134</v>
      </c>
      <c r="AF56">
        <v>296.45013399999999</v>
      </c>
      <c r="AG56">
        <v>297.938019</v>
      </c>
      <c r="AH56">
        <v>299.64453099999997</v>
      </c>
      <c r="AI56" s="32">
        <v>-7.0000000000000001E-3</v>
      </c>
    </row>
    <row r="57" spans="1:35">
      <c r="A57" t="s">
        <v>252</v>
      </c>
      <c r="B57" t="s">
        <v>3292</v>
      </c>
      <c r="C57" t="s">
        <v>3293</v>
      </c>
      <c r="D57" t="s">
        <v>271</v>
      </c>
      <c r="F57">
        <v>0.66393199999999997</v>
      </c>
      <c r="G57">
        <v>0.67068700000000003</v>
      </c>
      <c r="H57">
        <v>0.67880300000000005</v>
      </c>
      <c r="I57">
        <v>0.69245299999999999</v>
      </c>
      <c r="J57">
        <v>0.71065699999999998</v>
      </c>
      <c r="K57">
        <v>0.72716999999999998</v>
      </c>
      <c r="L57">
        <v>0.74464799999999998</v>
      </c>
      <c r="M57">
        <v>0.760656</v>
      </c>
      <c r="N57">
        <v>0.77964599999999995</v>
      </c>
      <c r="O57">
        <v>0.80235199999999995</v>
      </c>
      <c r="P57">
        <v>0.83257599999999998</v>
      </c>
      <c r="Q57">
        <v>0.86914499999999995</v>
      </c>
      <c r="R57">
        <v>0.90859400000000001</v>
      </c>
      <c r="S57">
        <v>0.945886</v>
      </c>
      <c r="T57">
        <v>0.98561200000000004</v>
      </c>
      <c r="U57">
        <v>1.0343070000000001</v>
      </c>
      <c r="V57">
        <v>1.0903769999999999</v>
      </c>
      <c r="W57">
        <v>1.153419</v>
      </c>
      <c r="X57">
        <v>1.225795</v>
      </c>
      <c r="Y57">
        <v>1.3056989999999999</v>
      </c>
      <c r="Z57">
        <v>1.3922490000000001</v>
      </c>
      <c r="AA57">
        <v>1.484488</v>
      </c>
      <c r="AB57">
        <v>1.5809979999999999</v>
      </c>
      <c r="AC57">
        <v>1.6801299999999999</v>
      </c>
      <c r="AD57">
        <v>1.7820590000000001</v>
      </c>
      <c r="AE57">
        <v>1.884468</v>
      </c>
      <c r="AF57">
        <v>1.9861610000000001</v>
      </c>
      <c r="AG57">
        <v>2.0826009999999999</v>
      </c>
      <c r="AH57">
        <v>2.1823290000000002</v>
      </c>
      <c r="AI57" s="32">
        <v>4.2999999999999997E-2</v>
      </c>
    </row>
    <row r="58" spans="1:35">
      <c r="A58" t="s">
        <v>261</v>
      </c>
      <c r="B58" t="s">
        <v>3294</v>
      </c>
      <c r="C58" t="s">
        <v>3295</v>
      </c>
      <c r="D58" t="s">
        <v>271</v>
      </c>
      <c r="F58">
        <v>0.76294700000000004</v>
      </c>
      <c r="G58">
        <v>0.71779700000000002</v>
      </c>
      <c r="H58">
        <v>0.67420999999999998</v>
      </c>
      <c r="I58">
        <v>0.63435699999999995</v>
      </c>
      <c r="J58">
        <v>0.59662400000000004</v>
      </c>
      <c r="K58">
        <v>0.55701900000000004</v>
      </c>
      <c r="L58">
        <v>0.51948000000000005</v>
      </c>
      <c r="M58">
        <v>0.48167900000000002</v>
      </c>
      <c r="N58">
        <v>0.44507600000000003</v>
      </c>
      <c r="O58">
        <v>0.41159099999999998</v>
      </c>
      <c r="P58">
        <v>0.38195299999999999</v>
      </c>
      <c r="Q58">
        <v>0.353408</v>
      </c>
      <c r="R58">
        <v>0.32573099999999999</v>
      </c>
      <c r="S58">
        <v>0.30006699999999997</v>
      </c>
      <c r="T58">
        <v>0.27565400000000001</v>
      </c>
      <c r="U58">
        <v>0.25478499999999998</v>
      </c>
      <c r="V58">
        <v>0.23588799999999999</v>
      </c>
      <c r="W58">
        <v>0.21936</v>
      </c>
      <c r="X58">
        <v>0.204011</v>
      </c>
      <c r="Y58">
        <v>0.18836</v>
      </c>
      <c r="Z58">
        <v>0.17463999999999999</v>
      </c>
      <c r="AA58">
        <v>0.158723</v>
      </c>
      <c r="AB58">
        <v>0.14244699999999999</v>
      </c>
      <c r="AC58">
        <v>0.12915199999999999</v>
      </c>
      <c r="AD58">
        <v>0.118099</v>
      </c>
      <c r="AE58">
        <v>0.106783</v>
      </c>
      <c r="AF58">
        <v>9.5460000000000003E-2</v>
      </c>
      <c r="AG58">
        <v>8.5358000000000003E-2</v>
      </c>
      <c r="AH58">
        <v>7.6896000000000006E-2</v>
      </c>
      <c r="AI58" s="32">
        <v>-7.9000000000000001E-2</v>
      </c>
    </row>
    <row r="59" spans="1:35">
      <c r="A59" t="s">
        <v>738</v>
      </c>
      <c r="B59" t="s">
        <v>3296</v>
      </c>
      <c r="C59" t="s">
        <v>3297</v>
      </c>
      <c r="D59" t="s">
        <v>271</v>
      </c>
      <c r="F59">
        <v>10.430758000000001</v>
      </c>
      <c r="G59">
        <v>10.828306</v>
      </c>
      <c r="H59">
        <v>11.286505999999999</v>
      </c>
      <c r="I59">
        <v>11.871587</v>
      </c>
      <c r="J59">
        <v>12.567764</v>
      </c>
      <c r="K59">
        <v>13.31671</v>
      </c>
      <c r="L59">
        <v>14.132089000000001</v>
      </c>
      <c r="M59">
        <v>14.969037999999999</v>
      </c>
      <c r="N59">
        <v>15.886168</v>
      </c>
      <c r="O59">
        <v>16.907169</v>
      </c>
      <c r="P59">
        <v>18.109857999999999</v>
      </c>
      <c r="Q59">
        <v>19.412040999999999</v>
      </c>
      <c r="R59">
        <v>20.819136</v>
      </c>
      <c r="S59">
        <v>22.333103000000001</v>
      </c>
      <c r="T59">
        <v>23.839766999999998</v>
      </c>
      <c r="U59">
        <v>25.520502</v>
      </c>
      <c r="V59">
        <v>27.246191</v>
      </c>
      <c r="W59">
        <v>28.969595000000002</v>
      </c>
      <c r="X59">
        <v>30.822426</v>
      </c>
      <c r="Y59">
        <v>32.632908</v>
      </c>
      <c r="Z59">
        <v>34.439242999999998</v>
      </c>
      <c r="AA59">
        <v>36.195014999999998</v>
      </c>
      <c r="AB59">
        <v>37.869453</v>
      </c>
      <c r="AC59">
        <v>39.473038000000003</v>
      </c>
      <c r="AD59">
        <v>41.030662999999997</v>
      </c>
      <c r="AE59">
        <v>42.506256</v>
      </c>
      <c r="AF59">
        <v>43.889240000000001</v>
      </c>
      <c r="AG59">
        <v>45.314704999999996</v>
      </c>
      <c r="AH59">
        <v>46.748733999999999</v>
      </c>
      <c r="AI59" s="32">
        <v>5.5E-2</v>
      </c>
    </row>
    <row r="60" spans="1:35">
      <c r="A60" t="s">
        <v>739</v>
      </c>
      <c r="B60" t="s">
        <v>3298</v>
      </c>
      <c r="C60" t="s">
        <v>3299</v>
      </c>
      <c r="D60" t="s">
        <v>271</v>
      </c>
      <c r="F60">
        <v>3.7860999999999999E-2</v>
      </c>
      <c r="G60">
        <v>4.3709999999999999E-2</v>
      </c>
      <c r="H60">
        <v>4.7997999999999999E-2</v>
      </c>
      <c r="I60">
        <v>5.1563999999999999E-2</v>
      </c>
      <c r="J60">
        <v>5.4260999999999997E-2</v>
      </c>
      <c r="K60">
        <v>5.5766000000000003E-2</v>
      </c>
      <c r="L60">
        <v>5.6363999999999997E-2</v>
      </c>
      <c r="M60">
        <v>5.6127999999999997E-2</v>
      </c>
      <c r="N60">
        <v>5.5379999999999999E-2</v>
      </c>
      <c r="O60">
        <v>5.4268999999999998E-2</v>
      </c>
      <c r="P60">
        <v>5.2969000000000002E-2</v>
      </c>
      <c r="Q60">
        <v>5.1353999999999997E-2</v>
      </c>
      <c r="R60">
        <v>4.9551999999999999E-2</v>
      </c>
      <c r="S60">
        <v>4.7759999999999997E-2</v>
      </c>
      <c r="T60">
        <v>4.5504999999999997E-2</v>
      </c>
      <c r="U60">
        <v>4.3230999999999999E-2</v>
      </c>
      <c r="V60">
        <v>4.1355999999999997E-2</v>
      </c>
      <c r="W60">
        <v>3.9386999999999998E-2</v>
      </c>
      <c r="X60">
        <v>3.7150000000000002E-2</v>
      </c>
      <c r="Y60">
        <v>3.4993999999999997E-2</v>
      </c>
      <c r="Z60">
        <v>3.3027000000000001E-2</v>
      </c>
      <c r="AA60">
        <v>3.1154999999999999E-2</v>
      </c>
      <c r="AB60">
        <v>2.9354999999999999E-2</v>
      </c>
      <c r="AC60">
        <v>2.7653E-2</v>
      </c>
      <c r="AD60">
        <v>2.6076999999999999E-2</v>
      </c>
      <c r="AE60">
        <v>2.4584999999999999E-2</v>
      </c>
      <c r="AF60">
        <v>2.3174E-2</v>
      </c>
      <c r="AG60">
        <v>2.1876E-2</v>
      </c>
      <c r="AH60">
        <v>2.0629999999999999E-2</v>
      </c>
      <c r="AI60" s="32">
        <v>-2.1000000000000001E-2</v>
      </c>
    </row>
    <row r="61" spans="1:35">
      <c r="A61" t="s">
        <v>740</v>
      </c>
      <c r="B61" t="s">
        <v>3300</v>
      </c>
      <c r="C61" t="s">
        <v>3301</v>
      </c>
      <c r="D61" t="s">
        <v>271</v>
      </c>
      <c r="F61">
        <v>0</v>
      </c>
      <c r="G61">
        <v>0</v>
      </c>
      <c r="H61">
        <v>3.8661000000000001E-2</v>
      </c>
      <c r="I61">
        <v>7.6413999999999996E-2</v>
      </c>
      <c r="J61">
        <v>0.11343300000000001</v>
      </c>
      <c r="K61">
        <v>0.14805499999999999</v>
      </c>
      <c r="L61">
        <v>0.18076100000000001</v>
      </c>
      <c r="M61">
        <v>0.21062</v>
      </c>
      <c r="N61">
        <v>0.23810300000000001</v>
      </c>
      <c r="O61">
        <v>0.26388400000000001</v>
      </c>
      <c r="P61">
        <v>0.28945799999999999</v>
      </c>
      <c r="Q61">
        <v>0.31404100000000001</v>
      </c>
      <c r="R61">
        <v>0.33735700000000002</v>
      </c>
      <c r="S61">
        <v>0.36081600000000003</v>
      </c>
      <c r="T61">
        <v>0.38390299999999999</v>
      </c>
      <c r="U61">
        <v>0.40889700000000001</v>
      </c>
      <c r="V61">
        <v>0.435332</v>
      </c>
      <c r="W61">
        <v>0.46310400000000002</v>
      </c>
      <c r="X61">
        <v>0.49369800000000003</v>
      </c>
      <c r="Y61">
        <v>0.52685999999999999</v>
      </c>
      <c r="Z61">
        <v>0.56333100000000003</v>
      </c>
      <c r="AA61">
        <v>0.60099999999999998</v>
      </c>
      <c r="AB61">
        <v>0.64114800000000005</v>
      </c>
      <c r="AC61">
        <v>0.68338600000000005</v>
      </c>
      <c r="AD61">
        <v>0.72826199999999996</v>
      </c>
      <c r="AE61">
        <v>0.77503500000000003</v>
      </c>
      <c r="AF61">
        <v>0.82349799999999995</v>
      </c>
      <c r="AG61">
        <v>0.87576799999999999</v>
      </c>
      <c r="AH61">
        <v>0.93063399999999996</v>
      </c>
      <c r="AI61" t="s">
        <v>112</v>
      </c>
    </row>
    <row r="62" spans="1:35">
      <c r="A62" t="s">
        <v>741</v>
      </c>
      <c r="B62" t="s">
        <v>3302</v>
      </c>
      <c r="C62" t="s">
        <v>3303</v>
      </c>
      <c r="D62" t="s">
        <v>271</v>
      </c>
      <c r="F62">
        <v>0</v>
      </c>
      <c r="G62">
        <v>0</v>
      </c>
      <c r="H62">
        <v>4.8370000000000003E-2</v>
      </c>
      <c r="I62">
        <v>9.4232999999999997E-2</v>
      </c>
      <c r="J62">
        <v>0.13824400000000001</v>
      </c>
      <c r="K62">
        <v>0.17905299999999999</v>
      </c>
      <c r="L62">
        <v>0.21695200000000001</v>
      </c>
      <c r="M62">
        <v>0.25115599999999999</v>
      </c>
      <c r="N62">
        <v>0.28272599999999998</v>
      </c>
      <c r="O62">
        <v>0.313085</v>
      </c>
      <c r="P62">
        <v>0.344219</v>
      </c>
      <c r="Q62">
        <v>0.37559399999999998</v>
      </c>
      <c r="R62">
        <v>0.40673199999999998</v>
      </c>
      <c r="S62">
        <v>0.43945800000000002</v>
      </c>
      <c r="T62">
        <v>0.473408</v>
      </c>
      <c r="U62">
        <v>0.511772</v>
      </c>
      <c r="V62">
        <v>0.55420800000000003</v>
      </c>
      <c r="W62">
        <v>0.60096400000000005</v>
      </c>
      <c r="X62">
        <v>0.65425299999999997</v>
      </c>
      <c r="Y62">
        <v>0.71394500000000005</v>
      </c>
      <c r="Z62">
        <v>0.78086999999999995</v>
      </c>
      <c r="AA62">
        <v>0.85239799999999999</v>
      </c>
      <c r="AB62">
        <v>0.930037</v>
      </c>
      <c r="AC62">
        <v>1.013144</v>
      </c>
      <c r="AD62">
        <v>1.1022259999999999</v>
      </c>
      <c r="AE62">
        <v>1.195867</v>
      </c>
      <c r="AF62">
        <v>1.2934749999999999</v>
      </c>
      <c r="AG62">
        <v>1.3978710000000001</v>
      </c>
      <c r="AH62">
        <v>1.5072430000000001</v>
      </c>
      <c r="AI62" t="s">
        <v>112</v>
      </c>
    </row>
    <row r="63" spans="1:35">
      <c r="A63" t="s">
        <v>742</v>
      </c>
      <c r="B63" t="s">
        <v>3304</v>
      </c>
      <c r="C63" t="s">
        <v>3305</v>
      </c>
      <c r="D63" t="s">
        <v>271</v>
      </c>
      <c r="F63">
        <v>0</v>
      </c>
      <c r="G63">
        <v>0</v>
      </c>
      <c r="H63">
        <v>8.1702999999999998E-2</v>
      </c>
      <c r="I63">
        <v>0.16492399999999999</v>
      </c>
      <c r="J63">
        <v>0.249639</v>
      </c>
      <c r="K63">
        <v>0.33211400000000002</v>
      </c>
      <c r="L63">
        <v>0.41172500000000001</v>
      </c>
      <c r="M63">
        <v>0.48722900000000002</v>
      </c>
      <c r="N63">
        <v>0.55920099999999995</v>
      </c>
      <c r="O63">
        <v>0.62911099999999998</v>
      </c>
      <c r="P63">
        <v>0.70016299999999998</v>
      </c>
      <c r="Q63">
        <v>0.76988800000000002</v>
      </c>
      <c r="R63">
        <v>0.837453</v>
      </c>
      <c r="S63">
        <v>0.90615100000000004</v>
      </c>
      <c r="T63">
        <v>0.97520799999999996</v>
      </c>
      <c r="U63">
        <v>1.050481</v>
      </c>
      <c r="V63">
        <v>1.1308</v>
      </c>
      <c r="W63">
        <v>1.216048</v>
      </c>
      <c r="X63">
        <v>1.310146</v>
      </c>
      <c r="Y63">
        <v>1.412428</v>
      </c>
      <c r="Z63">
        <v>1.5248949999999999</v>
      </c>
      <c r="AA63">
        <v>1.643073</v>
      </c>
      <c r="AB63">
        <v>1.769298</v>
      </c>
      <c r="AC63">
        <v>1.902334</v>
      </c>
      <c r="AD63">
        <v>2.0436429999999999</v>
      </c>
      <c r="AE63">
        <v>2.1911909999999999</v>
      </c>
      <c r="AF63">
        <v>2.34422</v>
      </c>
      <c r="AG63">
        <v>2.5079220000000002</v>
      </c>
      <c r="AH63">
        <v>2.679551</v>
      </c>
      <c r="AI63" t="s">
        <v>112</v>
      </c>
    </row>
    <row r="64" spans="1:35">
      <c r="A64" t="s">
        <v>744</v>
      </c>
      <c r="B64" t="s">
        <v>3306</v>
      </c>
      <c r="C64" t="s">
        <v>3307</v>
      </c>
      <c r="D64" t="s">
        <v>271</v>
      </c>
      <c r="F64">
        <v>969.94104000000004</v>
      </c>
      <c r="G64">
        <v>940.81140100000005</v>
      </c>
      <c r="H64">
        <v>917.15948500000002</v>
      </c>
      <c r="I64">
        <v>901.62683100000004</v>
      </c>
      <c r="J64">
        <v>890.986267</v>
      </c>
      <c r="K64">
        <v>878.49066200000004</v>
      </c>
      <c r="L64">
        <v>867.02545199999997</v>
      </c>
      <c r="M64">
        <v>854.45935099999997</v>
      </c>
      <c r="N64">
        <v>843.13299600000005</v>
      </c>
      <c r="O64">
        <v>833.16625999999997</v>
      </c>
      <c r="P64">
        <v>827.27294900000004</v>
      </c>
      <c r="Q64">
        <v>820.74218800000006</v>
      </c>
      <c r="R64">
        <v>813.97717299999999</v>
      </c>
      <c r="S64">
        <v>809.44793700000002</v>
      </c>
      <c r="T64">
        <v>804.86724900000002</v>
      </c>
      <c r="U64">
        <v>804.27380400000004</v>
      </c>
      <c r="V64">
        <v>803.65301499999998</v>
      </c>
      <c r="W64">
        <v>803.74835199999995</v>
      </c>
      <c r="X64">
        <v>804.90423599999997</v>
      </c>
      <c r="Y64">
        <v>806.42053199999998</v>
      </c>
      <c r="Z64">
        <v>809.15692100000001</v>
      </c>
      <c r="AA64">
        <v>813.02740500000004</v>
      </c>
      <c r="AB64">
        <v>817.48468000000003</v>
      </c>
      <c r="AC64">
        <v>821.82128899999998</v>
      </c>
      <c r="AD64">
        <v>826.55474900000002</v>
      </c>
      <c r="AE64">
        <v>831.33837900000003</v>
      </c>
      <c r="AF64">
        <v>836.18963599999995</v>
      </c>
      <c r="AG64">
        <v>842.79064900000003</v>
      </c>
      <c r="AH64">
        <v>850.25305200000003</v>
      </c>
      <c r="AI64" s="32">
        <v>-5.0000000000000001E-3</v>
      </c>
    </row>
    <row r="65" spans="1:35">
      <c r="A65" t="s">
        <v>745</v>
      </c>
    </row>
    <row r="66" spans="1:35">
      <c r="A66" t="s">
        <v>245</v>
      </c>
      <c r="B66" t="s">
        <v>3308</v>
      </c>
      <c r="C66" t="s">
        <v>3309</v>
      </c>
      <c r="D66" t="s">
        <v>271</v>
      </c>
      <c r="F66">
        <v>4148.1689450000003</v>
      </c>
      <c r="G66">
        <v>4031.2768550000001</v>
      </c>
      <c r="H66">
        <v>3923.3715820000002</v>
      </c>
      <c r="I66">
        <v>3854.0532229999999</v>
      </c>
      <c r="J66">
        <v>3806.7148440000001</v>
      </c>
      <c r="K66">
        <v>3750.2373050000001</v>
      </c>
      <c r="L66">
        <v>3693.4155270000001</v>
      </c>
      <c r="M66">
        <v>3630.9484859999998</v>
      </c>
      <c r="N66">
        <v>3571.5920409999999</v>
      </c>
      <c r="O66">
        <v>3516.5554200000001</v>
      </c>
      <c r="P66">
        <v>3472.7036130000001</v>
      </c>
      <c r="Q66">
        <v>3426.9506839999999</v>
      </c>
      <c r="R66">
        <v>3378.28125</v>
      </c>
      <c r="S66">
        <v>3336.9165039999998</v>
      </c>
      <c r="T66">
        <v>3294.4421390000002</v>
      </c>
      <c r="U66">
        <v>3266.608643</v>
      </c>
      <c r="V66">
        <v>3244.7055660000001</v>
      </c>
      <c r="W66">
        <v>3221.592529</v>
      </c>
      <c r="X66">
        <v>3204.0227049999999</v>
      </c>
      <c r="Y66">
        <v>3185.608643</v>
      </c>
      <c r="Z66">
        <v>3171.5009770000001</v>
      </c>
      <c r="AA66">
        <v>3157.0290530000002</v>
      </c>
      <c r="AB66">
        <v>3141.9304200000001</v>
      </c>
      <c r="AC66">
        <v>3125.6206050000001</v>
      </c>
      <c r="AD66">
        <v>3109.5190429999998</v>
      </c>
      <c r="AE66">
        <v>3091.6689449999999</v>
      </c>
      <c r="AF66">
        <v>3072.7773440000001</v>
      </c>
      <c r="AG66">
        <v>3059.4216310000002</v>
      </c>
      <c r="AH66">
        <v>3049.4814449999999</v>
      </c>
      <c r="AI66" s="32">
        <v>-1.0999999999999999E-2</v>
      </c>
    </row>
    <row r="67" spans="1:35">
      <c r="A67" t="s">
        <v>737</v>
      </c>
      <c r="B67" t="s">
        <v>3310</v>
      </c>
      <c r="C67" t="s">
        <v>3311</v>
      </c>
      <c r="D67" t="s">
        <v>271</v>
      </c>
      <c r="F67">
        <v>3.9627940000000001</v>
      </c>
      <c r="G67">
        <v>3.8460070000000002</v>
      </c>
      <c r="H67">
        <v>3.804529</v>
      </c>
      <c r="I67">
        <v>3.841955</v>
      </c>
      <c r="J67">
        <v>3.9621430000000002</v>
      </c>
      <c r="K67">
        <v>4.1158770000000002</v>
      </c>
      <c r="L67">
        <v>4.2837519999999998</v>
      </c>
      <c r="M67">
        <v>4.4468259999999997</v>
      </c>
      <c r="N67">
        <v>4.6316410000000001</v>
      </c>
      <c r="O67">
        <v>4.8100990000000001</v>
      </c>
      <c r="P67">
        <v>4.9843229999999998</v>
      </c>
      <c r="Q67">
        <v>5.1373819999999997</v>
      </c>
      <c r="R67">
        <v>5.265428</v>
      </c>
      <c r="S67">
        <v>5.3822130000000001</v>
      </c>
      <c r="T67">
        <v>5.4628730000000001</v>
      </c>
      <c r="U67">
        <v>5.5420579999999999</v>
      </c>
      <c r="V67">
        <v>5.6001430000000001</v>
      </c>
      <c r="W67">
        <v>5.6377040000000003</v>
      </c>
      <c r="X67">
        <v>5.6738970000000002</v>
      </c>
      <c r="Y67">
        <v>5.7021569999999997</v>
      </c>
      <c r="Z67">
        <v>5.7064909999999998</v>
      </c>
      <c r="AA67">
        <v>5.7013220000000002</v>
      </c>
      <c r="AB67">
        <v>5.7074999999999996</v>
      </c>
      <c r="AC67">
        <v>5.7172200000000002</v>
      </c>
      <c r="AD67">
        <v>5.7331320000000003</v>
      </c>
      <c r="AE67">
        <v>5.7496049999999999</v>
      </c>
      <c r="AF67">
        <v>5.7660749999999998</v>
      </c>
      <c r="AG67">
        <v>5.7918760000000002</v>
      </c>
      <c r="AH67">
        <v>5.8238260000000004</v>
      </c>
      <c r="AI67" s="32">
        <v>1.4E-2</v>
      </c>
    </row>
    <row r="68" spans="1:35">
      <c r="A68" t="s">
        <v>252</v>
      </c>
      <c r="B68" t="s">
        <v>3312</v>
      </c>
      <c r="C68" t="s">
        <v>3313</v>
      </c>
      <c r="D68" t="s">
        <v>271</v>
      </c>
      <c r="F68">
        <v>0.56835999999999998</v>
      </c>
      <c r="G68">
        <v>0.60670599999999997</v>
      </c>
      <c r="H68">
        <v>0.64312599999999998</v>
      </c>
      <c r="I68">
        <v>0.68250599999999995</v>
      </c>
      <c r="J68">
        <v>0.72353500000000004</v>
      </c>
      <c r="K68">
        <v>0.75692199999999998</v>
      </c>
      <c r="L68">
        <v>0.782138</v>
      </c>
      <c r="M68">
        <v>0.79613500000000004</v>
      </c>
      <c r="N68">
        <v>0.80374400000000001</v>
      </c>
      <c r="O68">
        <v>0.80603999999999998</v>
      </c>
      <c r="P68">
        <v>0.80596699999999999</v>
      </c>
      <c r="Q68">
        <v>0.804809</v>
      </c>
      <c r="R68">
        <v>0.80398999999999998</v>
      </c>
      <c r="S68">
        <v>0.80492399999999997</v>
      </c>
      <c r="T68">
        <v>0.80324899999999999</v>
      </c>
      <c r="U68">
        <v>0.803678</v>
      </c>
      <c r="V68">
        <v>0.80220499999999995</v>
      </c>
      <c r="W68">
        <v>0.79977500000000001</v>
      </c>
      <c r="X68">
        <v>0.79792799999999997</v>
      </c>
      <c r="Y68">
        <v>0.79701900000000003</v>
      </c>
      <c r="Z68">
        <v>0.79640699999999998</v>
      </c>
      <c r="AA68">
        <v>0.79543399999999997</v>
      </c>
      <c r="AB68">
        <v>0.79418699999999998</v>
      </c>
      <c r="AC68">
        <v>0.79286000000000001</v>
      </c>
      <c r="AD68">
        <v>0.79214099999999998</v>
      </c>
      <c r="AE68">
        <v>0.79139000000000004</v>
      </c>
      <c r="AF68">
        <v>0.79042599999999996</v>
      </c>
      <c r="AG68">
        <v>0.78996599999999995</v>
      </c>
      <c r="AH68">
        <v>0.78929800000000006</v>
      </c>
      <c r="AI68" s="32">
        <v>1.2E-2</v>
      </c>
    </row>
    <row r="69" spans="1:35">
      <c r="A69" t="s">
        <v>261</v>
      </c>
      <c r="B69" t="s">
        <v>3314</v>
      </c>
      <c r="C69" t="s">
        <v>3315</v>
      </c>
      <c r="D69" t="s">
        <v>271</v>
      </c>
      <c r="F69">
        <v>50.280738999999997</v>
      </c>
      <c r="G69">
        <v>50.068455</v>
      </c>
      <c r="H69">
        <v>49.655692999999999</v>
      </c>
      <c r="I69">
        <v>49.359779000000003</v>
      </c>
      <c r="J69">
        <v>48.977187999999998</v>
      </c>
      <c r="K69">
        <v>48.107246000000004</v>
      </c>
      <c r="L69">
        <v>46.838107999999998</v>
      </c>
      <c r="M69">
        <v>45.236046000000002</v>
      </c>
      <c r="N69">
        <v>43.567093</v>
      </c>
      <c r="O69">
        <v>42.027355</v>
      </c>
      <c r="P69">
        <v>40.837364000000001</v>
      </c>
      <c r="Q69">
        <v>39.986961000000001</v>
      </c>
      <c r="R69">
        <v>39.485703000000001</v>
      </c>
      <c r="S69">
        <v>39.368915999999999</v>
      </c>
      <c r="T69">
        <v>39.458328000000002</v>
      </c>
      <c r="U69">
        <v>39.932766000000001</v>
      </c>
      <c r="V69">
        <v>40.665218000000003</v>
      </c>
      <c r="W69">
        <v>41.599049000000001</v>
      </c>
      <c r="X69">
        <v>42.818123</v>
      </c>
      <c r="Y69">
        <v>44.241703000000001</v>
      </c>
      <c r="Z69">
        <v>45.859436000000002</v>
      </c>
      <c r="AA69">
        <v>47.627850000000002</v>
      </c>
      <c r="AB69">
        <v>49.540225999999997</v>
      </c>
      <c r="AC69">
        <v>51.565514</v>
      </c>
      <c r="AD69">
        <v>53.733218999999998</v>
      </c>
      <c r="AE69">
        <v>56.009075000000003</v>
      </c>
      <c r="AF69">
        <v>58.349373</v>
      </c>
      <c r="AG69">
        <v>60.919922</v>
      </c>
      <c r="AH69">
        <v>63.711185</v>
      </c>
      <c r="AI69" s="32">
        <v>8.0000000000000002E-3</v>
      </c>
    </row>
    <row r="70" spans="1:35">
      <c r="A70" t="s">
        <v>738</v>
      </c>
      <c r="B70" t="s">
        <v>3316</v>
      </c>
      <c r="C70" t="s">
        <v>3317</v>
      </c>
      <c r="D70" t="s">
        <v>271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t="s">
        <v>112</v>
      </c>
    </row>
    <row r="71" spans="1:35">
      <c r="A71" t="s">
        <v>739</v>
      </c>
      <c r="B71" t="s">
        <v>3318</v>
      </c>
      <c r="C71" t="s">
        <v>3319</v>
      </c>
      <c r="D71" t="s">
        <v>271</v>
      </c>
      <c r="F71">
        <v>4.6922999999999999E-2</v>
      </c>
      <c r="G71">
        <v>5.4698999999999998E-2</v>
      </c>
      <c r="H71">
        <v>6.1366999999999998E-2</v>
      </c>
      <c r="I71">
        <v>6.7617999999999998E-2</v>
      </c>
      <c r="J71">
        <v>7.3111999999999996E-2</v>
      </c>
      <c r="K71">
        <v>7.7225000000000002E-2</v>
      </c>
      <c r="L71">
        <v>8.0045000000000005E-2</v>
      </c>
      <c r="M71">
        <v>8.1566E-2</v>
      </c>
      <c r="N71">
        <v>8.2086999999999993E-2</v>
      </c>
      <c r="O71">
        <v>8.1693000000000002E-2</v>
      </c>
      <c r="P71">
        <v>8.0528000000000002E-2</v>
      </c>
      <c r="Q71">
        <v>7.8351000000000004E-2</v>
      </c>
      <c r="R71">
        <v>7.5394000000000003E-2</v>
      </c>
      <c r="S71">
        <v>7.2048000000000001E-2</v>
      </c>
      <c r="T71">
        <v>6.8336999999999995E-2</v>
      </c>
      <c r="U71">
        <v>6.4832000000000001E-2</v>
      </c>
      <c r="V71">
        <v>6.1281000000000002E-2</v>
      </c>
      <c r="W71">
        <v>5.7109E-2</v>
      </c>
      <c r="X71">
        <v>5.2908999999999998E-2</v>
      </c>
      <c r="Y71">
        <v>4.9218999999999999E-2</v>
      </c>
      <c r="Z71">
        <v>4.6171999999999998E-2</v>
      </c>
      <c r="AA71">
        <v>4.3128E-2</v>
      </c>
      <c r="AB71">
        <v>4.0410000000000001E-2</v>
      </c>
      <c r="AC71">
        <v>3.7878000000000002E-2</v>
      </c>
      <c r="AD71">
        <v>3.5562999999999997E-2</v>
      </c>
      <c r="AE71">
        <v>3.3422E-2</v>
      </c>
      <c r="AF71">
        <v>3.1433000000000003E-2</v>
      </c>
      <c r="AG71">
        <v>2.9628999999999999E-2</v>
      </c>
      <c r="AH71">
        <v>2.7977999999999999E-2</v>
      </c>
      <c r="AI71" s="32">
        <v>-1.7999999999999999E-2</v>
      </c>
    </row>
    <row r="72" spans="1:35">
      <c r="A72" t="s">
        <v>740</v>
      </c>
      <c r="B72" t="s">
        <v>3320</v>
      </c>
      <c r="C72" t="s">
        <v>3321</v>
      </c>
      <c r="D72" t="s">
        <v>271</v>
      </c>
      <c r="F72">
        <v>0</v>
      </c>
      <c r="G72">
        <v>0</v>
      </c>
      <c r="H72">
        <v>9.3968999999999997E-2</v>
      </c>
      <c r="I72">
        <v>0.10784000000000001</v>
      </c>
      <c r="J72">
        <v>0.12324599999999999</v>
      </c>
      <c r="K72">
        <v>0.138739</v>
      </c>
      <c r="L72">
        <v>0.154194</v>
      </c>
      <c r="M72">
        <v>0.16878799999999999</v>
      </c>
      <c r="N72">
        <v>0.18259400000000001</v>
      </c>
      <c r="O72">
        <v>0.19550100000000001</v>
      </c>
      <c r="P72">
        <v>0.207788</v>
      </c>
      <c r="Q72">
        <v>0.21850600000000001</v>
      </c>
      <c r="R72">
        <v>0.227493</v>
      </c>
      <c r="S72">
        <v>0.235429</v>
      </c>
      <c r="T72">
        <v>0.24181</v>
      </c>
      <c r="U72">
        <v>0.24799399999999999</v>
      </c>
      <c r="V72">
        <v>0.253774</v>
      </c>
      <c r="W72">
        <v>0.25946200000000003</v>
      </c>
      <c r="X72">
        <v>0.26647300000000002</v>
      </c>
      <c r="Y72">
        <v>0.27532699999999999</v>
      </c>
      <c r="Z72">
        <v>0.28709600000000002</v>
      </c>
      <c r="AA72">
        <v>0.297709</v>
      </c>
      <c r="AB72">
        <v>0.30827700000000002</v>
      </c>
      <c r="AC72">
        <v>0.32179400000000002</v>
      </c>
      <c r="AD72">
        <v>0.34068999999999999</v>
      </c>
      <c r="AE72">
        <v>0.35961700000000002</v>
      </c>
      <c r="AF72">
        <v>0.38024000000000002</v>
      </c>
      <c r="AG72">
        <v>0.403499</v>
      </c>
      <c r="AH72">
        <v>0.42918600000000001</v>
      </c>
      <c r="AI72" t="s">
        <v>112</v>
      </c>
    </row>
    <row r="73" spans="1:35">
      <c r="A73" t="s">
        <v>741</v>
      </c>
      <c r="B73" t="s">
        <v>3322</v>
      </c>
      <c r="C73" t="s">
        <v>3323</v>
      </c>
      <c r="D73" t="s">
        <v>271</v>
      </c>
      <c r="F73">
        <v>0</v>
      </c>
      <c r="G73">
        <v>0</v>
      </c>
      <c r="H73">
        <v>0.20038</v>
      </c>
      <c r="I73">
        <v>0.227545</v>
      </c>
      <c r="J73">
        <v>0.25758599999999998</v>
      </c>
      <c r="K73">
        <v>0.287607</v>
      </c>
      <c r="L73">
        <v>0.31698300000000001</v>
      </c>
      <c r="M73">
        <v>0.34418100000000001</v>
      </c>
      <c r="N73">
        <v>0.36947000000000002</v>
      </c>
      <c r="O73">
        <v>0.39272800000000002</v>
      </c>
      <c r="P73">
        <v>0.41434799999999999</v>
      </c>
      <c r="Q73">
        <v>0.43237199999999998</v>
      </c>
      <c r="R73">
        <v>0.44650499999999999</v>
      </c>
      <c r="S73">
        <v>0.45807900000000001</v>
      </c>
      <c r="T73">
        <v>0.46613700000000002</v>
      </c>
      <c r="U73">
        <v>0.47335500000000003</v>
      </c>
      <c r="V73">
        <v>0.479375</v>
      </c>
      <c r="W73">
        <v>0.48491600000000001</v>
      </c>
      <c r="X73">
        <v>0.49279499999999998</v>
      </c>
      <c r="Y73">
        <v>0.50410500000000003</v>
      </c>
      <c r="Z73">
        <v>0.52083800000000002</v>
      </c>
      <c r="AA73">
        <v>0.53412099999999996</v>
      </c>
      <c r="AB73">
        <v>0.54621799999999998</v>
      </c>
      <c r="AC73">
        <v>0.56340500000000004</v>
      </c>
      <c r="AD73">
        <v>0.59040000000000004</v>
      </c>
      <c r="AE73">
        <v>0.61546299999999998</v>
      </c>
      <c r="AF73">
        <v>0.64187399999999994</v>
      </c>
      <c r="AG73">
        <v>0.67086900000000005</v>
      </c>
      <c r="AH73">
        <v>0.70177400000000001</v>
      </c>
      <c r="AI73" t="s">
        <v>112</v>
      </c>
    </row>
    <row r="74" spans="1:35">
      <c r="A74" t="s">
        <v>742</v>
      </c>
      <c r="B74" t="s">
        <v>3324</v>
      </c>
      <c r="C74" t="s">
        <v>3325</v>
      </c>
      <c r="D74" t="s">
        <v>271</v>
      </c>
      <c r="F74">
        <v>0</v>
      </c>
      <c r="G74">
        <v>0</v>
      </c>
      <c r="H74">
        <v>0.111358</v>
      </c>
      <c r="I74">
        <v>0.226552</v>
      </c>
      <c r="J74">
        <v>0.34701100000000001</v>
      </c>
      <c r="K74">
        <v>0.46850000000000003</v>
      </c>
      <c r="L74">
        <v>0.59016000000000002</v>
      </c>
      <c r="M74">
        <v>0.70980200000000004</v>
      </c>
      <c r="N74">
        <v>0.827546</v>
      </c>
      <c r="O74">
        <v>0.94406100000000004</v>
      </c>
      <c r="P74">
        <v>1.0617449999999999</v>
      </c>
      <c r="Q74">
        <v>1.1749270000000001</v>
      </c>
      <c r="R74">
        <v>1.2809429999999999</v>
      </c>
      <c r="S74">
        <v>1.3823890000000001</v>
      </c>
      <c r="T74">
        <v>1.4753540000000001</v>
      </c>
      <c r="U74">
        <v>1.5660940000000001</v>
      </c>
      <c r="V74">
        <v>1.650725</v>
      </c>
      <c r="W74">
        <v>1.728137</v>
      </c>
      <c r="X74">
        <v>1.804441</v>
      </c>
      <c r="Y74">
        <v>1.880045</v>
      </c>
      <c r="Z74">
        <v>1.959276</v>
      </c>
      <c r="AA74">
        <v>2.0384820000000001</v>
      </c>
      <c r="AB74">
        <v>2.1167880000000001</v>
      </c>
      <c r="AC74">
        <v>2.1974689999999999</v>
      </c>
      <c r="AD74">
        <v>2.2879350000000001</v>
      </c>
      <c r="AE74">
        <v>2.3849619999999998</v>
      </c>
      <c r="AF74">
        <v>2.4892069999999999</v>
      </c>
      <c r="AG74">
        <v>2.6072109999999999</v>
      </c>
      <c r="AH74">
        <v>2.738353</v>
      </c>
      <c r="AI74" t="s">
        <v>112</v>
      </c>
    </row>
    <row r="75" spans="1:35">
      <c r="A75" t="s">
        <v>746</v>
      </c>
      <c r="B75" t="s">
        <v>3326</v>
      </c>
      <c r="C75" t="s">
        <v>3327</v>
      </c>
      <c r="D75" t="s">
        <v>271</v>
      </c>
      <c r="F75">
        <v>4203.0288090000004</v>
      </c>
      <c r="G75">
        <v>4085.8522950000001</v>
      </c>
      <c r="H75">
        <v>3977.9414059999999</v>
      </c>
      <c r="I75">
        <v>3908.5683589999999</v>
      </c>
      <c r="J75">
        <v>3861.1779790000001</v>
      </c>
      <c r="K75">
        <v>3804.1889649999998</v>
      </c>
      <c r="L75">
        <v>3746.460693</v>
      </c>
      <c r="M75">
        <v>3682.7314449999999</v>
      </c>
      <c r="N75">
        <v>3622.056885</v>
      </c>
      <c r="O75">
        <v>3565.8129880000001</v>
      </c>
      <c r="P75">
        <v>3521.0964359999998</v>
      </c>
      <c r="Q75">
        <v>3474.783203</v>
      </c>
      <c r="R75">
        <v>3425.866211</v>
      </c>
      <c r="S75">
        <v>3384.6201169999999</v>
      </c>
      <c r="T75">
        <v>3342.4174800000001</v>
      </c>
      <c r="U75">
        <v>3315.2402339999999</v>
      </c>
      <c r="V75">
        <v>3294.218018</v>
      </c>
      <c r="W75">
        <v>3272.1579590000001</v>
      </c>
      <c r="X75">
        <v>3255.9282229999999</v>
      </c>
      <c r="Y75">
        <v>3239.0588379999999</v>
      </c>
      <c r="Z75">
        <v>3226.6770019999999</v>
      </c>
      <c r="AA75">
        <v>3214.0676269999999</v>
      </c>
      <c r="AB75">
        <v>3200.9846189999998</v>
      </c>
      <c r="AC75">
        <v>3186.8178710000002</v>
      </c>
      <c r="AD75">
        <v>3173.03125</v>
      </c>
      <c r="AE75">
        <v>3157.6115719999998</v>
      </c>
      <c r="AF75">
        <v>3141.225586</v>
      </c>
      <c r="AG75">
        <v>3130.6340329999998</v>
      </c>
      <c r="AH75">
        <v>3123.702393</v>
      </c>
      <c r="AI75" s="32">
        <v>-1.0999999999999999E-2</v>
      </c>
    </row>
    <row r="76" spans="1:35">
      <c r="A76" t="s">
        <v>200</v>
      </c>
      <c r="B76" t="s">
        <v>749</v>
      </c>
      <c r="C76" t="s">
        <v>768</v>
      </c>
    </row>
    <row r="77" spans="1:35">
      <c r="A77" t="s">
        <v>245</v>
      </c>
      <c r="B77" t="s">
        <v>3328</v>
      </c>
      <c r="C77" t="s">
        <v>3329</v>
      </c>
      <c r="D77" t="s">
        <v>271</v>
      </c>
      <c r="F77">
        <v>5249.9169920000004</v>
      </c>
      <c r="G77">
        <v>5094.5859380000002</v>
      </c>
      <c r="H77">
        <v>4954.8515619999998</v>
      </c>
      <c r="I77">
        <v>4862.6987300000001</v>
      </c>
      <c r="J77">
        <v>4796.2695309999999</v>
      </c>
      <c r="K77">
        <v>4717.8774409999996</v>
      </c>
      <c r="L77">
        <v>4640.3652339999999</v>
      </c>
      <c r="M77">
        <v>4557.6166990000002</v>
      </c>
      <c r="N77">
        <v>4481.7353519999997</v>
      </c>
      <c r="O77">
        <v>4413.7387699999999</v>
      </c>
      <c r="P77">
        <v>4361.8056640000004</v>
      </c>
      <c r="Q77">
        <v>4308.2617190000001</v>
      </c>
      <c r="R77">
        <v>4252.0986329999996</v>
      </c>
      <c r="S77">
        <v>4205.8251950000003</v>
      </c>
      <c r="T77">
        <v>4158.4414059999999</v>
      </c>
      <c r="U77">
        <v>4129.2504879999997</v>
      </c>
      <c r="V77">
        <v>4106.8349609999996</v>
      </c>
      <c r="W77">
        <v>4083.4311520000001</v>
      </c>
      <c r="X77">
        <v>4067.608154</v>
      </c>
      <c r="Y77">
        <v>4051.3776859999998</v>
      </c>
      <c r="Z77">
        <v>4040.8857419999999</v>
      </c>
      <c r="AA77">
        <v>4031.2490229999999</v>
      </c>
      <c r="AB77">
        <v>4021.6232909999999</v>
      </c>
      <c r="AC77">
        <v>4011.3183589999999</v>
      </c>
      <c r="AD77">
        <v>4002.3701169999999</v>
      </c>
      <c r="AE77">
        <v>3992.2924800000001</v>
      </c>
      <c r="AF77">
        <v>3981.5913089999999</v>
      </c>
      <c r="AG77">
        <v>3978.1057129999999</v>
      </c>
      <c r="AH77">
        <v>3979.0385740000002</v>
      </c>
      <c r="AI77" s="32">
        <v>-0.01</v>
      </c>
    </row>
    <row r="78" spans="1:35">
      <c r="A78" t="s">
        <v>737</v>
      </c>
      <c r="B78" t="s">
        <v>3330</v>
      </c>
      <c r="C78" t="s">
        <v>3331</v>
      </c>
      <c r="D78" t="s">
        <v>271</v>
      </c>
      <c r="F78">
        <v>562.38818400000002</v>
      </c>
      <c r="G78">
        <v>555.801514</v>
      </c>
      <c r="H78">
        <v>552.26074200000005</v>
      </c>
      <c r="I78">
        <v>551.68633999999997</v>
      </c>
      <c r="J78">
        <v>552.55212400000005</v>
      </c>
      <c r="K78">
        <v>550.61614999999995</v>
      </c>
      <c r="L78">
        <v>548.34570299999996</v>
      </c>
      <c r="M78">
        <v>545.48895300000004</v>
      </c>
      <c r="N78">
        <v>543.67315699999995</v>
      </c>
      <c r="O78">
        <v>542.65777600000001</v>
      </c>
      <c r="P78">
        <v>544.31243900000004</v>
      </c>
      <c r="Q78">
        <v>545.60974099999999</v>
      </c>
      <c r="R78">
        <v>546.66473399999995</v>
      </c>
      <c r="S78">
        <v>548.660889</v>
      </c>
      <c r="T78">
        <v>549.95959500000004</v>
      </c>
      <c r="U78">
        <v>553.48419200000001</v>
      </c>
      <c r="V78">
        <v>556.13909899999999</v>
      </c>
      <c r="W78">
        <v>558.78949</v>
      </c>
      <c r="X78">
        <v>561.62091099999998</v>
      </c>
      <c r="Y78">
        <v>565.66882299999997</v>
      </c>
      <c r="Z78">
        <v>570.327271</v>
      </c>
      <c r="AA78">
        <v>574.83325200000002</v>
      </c>
      <c r="AB78">
        <v>579.18627900000001</v>
      </c>
      <c r="AC78">
        <v>583.32092299999999</v>
      </c>
      <c r="AD78">
        <v>587.94250499999998</v>
      </c>
      <c r="AE78">
        <v>592.51135299999999</v>
      </c>
      <c r="AF78">
        <v>596.90911900000003</v>
      </c>
      <c r="AG78">
        <v>602.21044900000004</v>
      </c>
      <c r="AH78">
        <v>607.98480199999995</v>
      </c>
      <c r="AI78" s="32">
        <v>3.0000000000000001E-3</v>
      </c>
    </row>
    <row r="79" spans="1:35">
      <c r="A79" t="s">
        <v>252</v>
      </c>
      <c r="B79" t="s">
        <v>3332</v>
      </c>
      <c r="C79" t="s">
        <v>3333</v>
      </c>
      <c r="D79" t="s">
        <v>271</v>
      </c>
      <c r="F79">
        <v>1.2411490000000001</v>
      </c>
      <c r="G79">
        <v>1.34948</v>
      </c>
      <c r="H79">
        <v>1.456639</v>
      </c>
      <c r="I79">
        <v>1.567971</v>
      </c>
      <c r="J79">
        <v>1.681467</v>
      </c>
      <c r="K79">
        <v>1.7794460000000001</v>
      </c>
      <c r="L79">
        <v>1.86659</v>
      </c>
      <c r="M79">
        <v>1.9382360000000001</v>
      </c>
      <c r="N79">
        <v>2.005061</v>
      </c>
      <c r="O79">
        <v>2.0700889999999998</v>
      </c>
      <c r="P79">
        <v>2.1416400000000002</v>
      </c>
      <c r="Q79">
        <v>2.2180689999999998</v>
      </c>
      <c r="R79">
        <v>2.2961619999999998</v>
      </c>
      <c r="S79">
        <v>2.3744969999999999</v>
      </c>
      <c r="T79">
        <v>2.4530400000000001</v>
      </c>
      <c r="U79">
        <v>2.5472969999999999</v>
      </c>
      <c r="V79">
        <v>2.6510910000000001</v>
      </c>
      <c r="W79">
        <v>2.765018</v>
      </c>
      <c r="X79">
        <v>2.8953329999999999</v>
      </c>
      <c r="Y79">
        <v>3.0399590000000001</v>
      </c>
      <c r="Z79">
        <v>3.1981799999999998</v>
      </c>
      <c r="AA79">
        <v>3.3673670000000002</v>
      </c>
      <c r="AB79">
        <v>3.5440170000000002</v>
      </c>
      <c r="AC79">
        <v>3.7288239999999999</v>
      </c>
      <c r="AD79">
        <v>3.9246300000000001</v>
      </c>
      <c r="AE79">
        <v>4.1269479999999996</v>
      </c>
      <c r="AF79">
        <v>4.3333190000000004</v>
      </c>
      <c r="AG79">
        <v>4.5414009999999996</v>
      </c>
      <c r="AH79">
        <v>4.7579419999999999</v>
      </c>
      <c r="AI79" s="32">
        <v>4.9000000000000002E-2</v>
      </c>
    </row>
    <row r="80" spans="1:35">
      <c r="A80" t="s">
        <v>261</v>
      </c>
      <c r="B80" t="s">
        <v>3334</v>
      </c>
      <c r="C80" t="s">
        <v>3335</v>
      </c>
      <c r="D80" t="s">
        <v>271</v>
      </c>
      <c r="F80">
        <v>51.236542</v>
      </c>
      <c r="G80">
        <v>50.962176999999997</v>
      </c>
      <c r="H80">
        <v>50.491249000000003</v>
      </c>
      <c r="I80">
        <v>50.142643</v>
      </c>
      <c r="J80">
        <v>49.710509999999999</v>
      </c>
      <c r="K80">
        <v>48.789504999999998</v>
      </c>
      <c r="L80">
        <v>47.472079999999998</v>
      </c>
      <c r="M80">
        <v>45.822308</v>
      </c>
      <c r="N80">
        <v>44.107993999999998</v>
      </c>
      <c r="O80">
        <v>42.526989</v>
      </c>
      <c r="P80">
        <v>41.300410999999997</v>
      </c>
      <c r="Q80">
        <v>40.414501000000001</v>
      </c>
      <c r="R80">
        <v>39.878418000000003</v>
      </c>
      <c r="S80">
        <v>39.728603</v>
      </c>
      <c r="T80">
        <v>39.786152000000001</v>
      </c>
      <c r="U80">
        <v>40.232017999999997</v>
      </c>
      <c r="V80">
        <v>40.938454</v>
      </c>
      <c r="W80">
        <v>41.849299999999999</v>
      </c>
      <c r="X80">
        <v>43.046658000000001</v>
      </c>
      <c r="Y80">
        <v>44.449615000000001</v>
      </c>
      <c r="Z80">
        <v>46.05003</v>
      </c>
      <c r="AA80">
        <v>47.799937999999997</v>
      </c>
      <c r="AB80">
        <v>49.694374000000003</v>
      </c>
      <c r="AC80">
        <v>51.705215000000003</v>
      </c>
      <c r="AD80">
        <v>53.860950000000003</v>
      </c>
      <c r="AE80">
        <v>56.124836000000002</v>
      </c>
      <c r="AF80">
        <v>58.452976</v>
      </c>
      <c r="AG80">
        <v>61.01247</v>
      </c>
      <c r="AH80">
        <v>63.794086</v>
      </c>
      <c r="AI80" s="32">
        <v>8.0000000000000002E-3</v>
      </c>
    </row>
    <row r="81" spans="1:35">
      <c r="A81" t="s">
        <v>738</v>
      </c>
      <c r="B81" t="s">
        <v>3336</v>
      </c>
      <c r="C81" t="s">
        <v>3337</v>
      </c>
      <c r="D81" t="s">
        <v>271</v>
      </c>
      <c r="F81">
        <v>56.734439999999999</v>
      </c>
      <c r="G81">
        <v>55.975769</v>
      </c>
      <c r="H81">
        <v>55.439964000000003</v>
      </c>
      <c r="I81">
        <v>55.137214999999998</v>
      </c>
      <c r="J81">
        <v>54.952826999999999</v>
      </c>
      <c r="K81">
        <v>54.689785000000001</v>
      </c>
      <c r="L81">
        <v>54.542090999999999</v>
      </c>
      <c r="M81">
        <v>54.520401</v>
      </c>
      <c r="N81">
        <v>54.774734000000002</v>
      </c>
      <c r="O81">
        <v>55.323501999999998</v>
      </c>
      <c r="P81">
        <v>56.253174000000001</v>
      </c>
      <c r="Q81">
        <v>57.262343999999999</v>
      </c>
      <c r="R81">
        <v>58.166153000000001</v>
      </c>
      <c r="S81">
        <v>59.091793000000003</v>
      </c>
      <c r="T81">
        <v>59.826087999999999</v>
      </c>
      <c r="U81">
        <v>60.787384000000003</v>
      </c>
      <c r="V81">
        <v>61.617919999999998</v>
      </c>
      <c r="W81">
        <v>62.409126000000001</v>
      </c>
      <c r="X81">
        <v>63.484912999999999</v>
      </c>
      <c r="Y81">
        <v>64.687957999999995</v>
      </c>
      <c r="Z81">
        <v>66.075584000000006</v>
      </c>
      <c r="AA81">
        <v>67.603133999999997</v>
      </c>
      <c r="AB81">
        <v>69.225548000000003</v>
      </c>
      <c r="AC81">
        <v>70.865425000000002</v>
      </c>
      <c r="AD81">
        <v>72.564635999999993</v>
      </c>
      <c r="AE81">
        <v>74.241989000000004</v>
      </c>
      <c r="AF81">
        <v>75.862365999999994</v>
      </c>
      <c r="AG81">
        <v>77.550551999999996</v>
      </c>
      <c r="AH81">
        <v>79.267166000000003</v>
      </c>
      <c r="AI81" s="32">
        <v>1.2E-2</v>
      </c>
    </row>
    <row r="82" spans="1:35">
      <c r="A82" t="s">
        <v>739</v>
      </c>
      <c r="B82" t="s">
        <v>3338</v>
      </c>
      <c r="C82" t="s">
        <v>3339</v>
      </c>
      <c r="D82" t="s">
        <v>271</v>
      </c>
      <c r="F82">
        <v>8.9421E-2</v>
      </c>
      <c r="G82">
        <v>0.102626</v>
      </c>
      <c r="H82">
        <v>0.113247</v>
      </c>
      <c r="I82">
        <v>0.12280199999999999</v>
      </c>
      <c r="J82">
        <v>0.13078600000000001</v>
      </c>
      <c r="K82">
        <v>0.13623199999999999</v>
      </c>
      <c r="L82">
        <v>0.139515</v>
      </c>
      <c r="M82">
        <v>0.140596</v>
      </c>
      <c r="N82">
        <v>0.14011799999999999</v>
      </c>
      <c r="O82">
        <v>0.13838400000000001</v>
      </c>
      <c r="P82">
        <v>0.135714</v>
      </c>
      <c r="Q82">
        <v>0.13156100000000001</v>
      </c>
      <c r="R82">
        <v>0.12640100000000001</v>
      </c>
      <c r="S82">
        <v>0.12095</v>
      </c>
      <c r="T82">
        <v>0.114736</v>
      </c>
      <c r="U82">
        <v>0.108764</v>
      </c>
      <c r="V82">
        <v>0.103186</v>
      </c>
      <c r="W82">
        <v>9.6922999999999995E-2</v>
      </c>
      <c r="X82">
        <v>9.0437000000000003E-2</v>
      </c>
      <c r="Y82">
        <v>8.4582000000000004E-2</v>
      </c>
      <c r="Z82">
        <v>7.9557000000000003E-2</v>
      </c>
      <c r="AA82">
        <v>7.4632000000000004E-2</v>
      </c>
      <c r="AB82">
        <v>7.0045999999999997E-2</v>
      </c>
      <c r="AC82">
        <v>6.5727999999999995E-2</v>
      </c>
      <c r="AD82">
        <v>6.1776999999999999E-2</v>
      </c>
      <c r="AE82">
        <v>5.8103000000000002E-2</v>
      </c>
      <c r="AF82">
        <v>5.4674E-2</v>
      </c>
      <c r="AG82">
        <v>5.1552000000000001E-2</v>
      </c>
      <c r="AH82">
        <v>4.8641999999999998E-2</v>
      </c>
      <c r="AI82" s="32">
        <v>-2.1999999999999999E-2</v>
      </c>
    </row>
    <row r="83" spans="1:35">
      <c r="A83" t="s">
        <v>740</v>
      </c>
      <c r="B83" t="s">
        <v>3340</v>
      </c>
      <c r="C83" t="s">
        <v>3341</v>
      </c>
      <c r="D83" t="s">
        <v>271</v>
      </c>
      <c r="F83">
        <v>0</v>
      </c>
      <c r="G83">
        <v>3.1223000000000001E-2</v>
      </c>
      <c r="H83">
        <v>0.19468199999999999</v>
      </c>
      <c r="I83">
        <v>0.27852399999999999</v>
      </c>
      <c r="J83">
        <v>0.36315700000000001</v>
      </c>
      <c r="K83">
        <v>0.443772</v>
      </c>
      <c r="L83">
        <v>0.52136499999999997</v>
      </c>
      <c r="M83">
        <v>0.59411199999999997</v>
      </c>
      <c r="N83">
        <v>0.663184</v>
      </c>
      <c r="O83">
        <v>0.72962499999999997</v>
      </c>
      <c r="P83">
        <v>0.79639599999999999</v>
      </c>
      <c r="Q83">
        <v>0.86107999999999996</v>
      </c>
      <c r="R83">
        <v>0.92327000000000004</v>
      </c>
      <c r="S83">
        <v>0.98654799999999998</v>
      </c>
      <c r="T83">
        <v>1.0495829999999999</v>
      </c>
      <c r="U83">
        <v>1.118633</v>
      </c>
      <c r="V83">
        <v>1.1928430000000001</v>
      </c>
      <c r="W83">
        <v>1.2726649999999999</v>
      </c>
      <c r="X83">
        <v>1.363113</v>
      </c>
      <c r="Y83">
        <v>1.464269</v>
      </c>
      <c r="Z83">
        <v>1.5777429999999999</v>
      </c>
      <c r="AA83">
        <v>1.6956990000000001</v>
      </c>
      <c r="AB83">
        <v>1.819596</v>
      </c>
      <c r="AC83">
        <v>1.952555</v>
      </c>
      <c r="AD83">
        <v>2.0971549999999999</v>
      </c>
      <c r="AE83">
        <v>2.2459030000000002</v>
      </c>
      <c r="AF83">
        <v>2.3994059999999999</v>
      </c>
      <c r="AG83">
        <v>2.561833</v>
      </c>
      <c r="AH83">
        <v>2.7309640000000002</v>
      </c>
      <c r="AI83" t="s">
        <v>112</v>
      </c>
    </row>
    <row r="84" spans="1:35">
      <c r="A84" t="s">
        <v>741</v>
      </c>
      <c r="B84" t="s">
        <v>3342</v>
      </c>
      <c r="C84" t="s">
        <v>3343</v>
      </c>
      <c r="D84" t="s">
        <v>271</v>
      </c>
      <c r="F84">
        <v>0</v>
      </c>
      <c r="G84">
        <v>3.7399000000000002E-2</v>
      </c>
      <c r="H84">
        <v>0.32291300000000001</v>
      </c>
      <c r="I84">
        <v>0.433558</v>
      </c>
      <c r="J84">
        <v>0.54477500000000001</v>
      </c>
      <c r="K84">
        <v>0.650644</v>
      </c>
      <c r="L84">
        <v>0.75134400000000001</v>
      </c>
      <c r="M84">
        <v>0.84477599999999997</v>
      </c>
      <c r="N84">
        <v>0.933338</v>
      </c>
      <c r="O84">
        <v>1.0193179999999999</v>
      </c>
      <c r="P84">
        <v>1.106617</v>
      </c>
      <c r="Q84">
        <v>1.192067</v>
      </c>
      <c r="R84">
        <v>1.274824</v>
      </c>
      <c r="S84">
        <v>1.359926</v>
      </c>
      <c r="T84">
        <v>1.4457869999999999</v>
      </c>
      <c r="U84">
        <v>1.5416810000000001</v>
      </c>
      <c r="V84">
        <v>1.6468430000000001</v>
      </c>
      <c r="W84">
        <v>1.7627539999999999</v>
      </c>
      <c r="X84">
        <v>1.897227</v>
      </c>
      <c r="Y84">
        <v>2.0511330000000001</v>
      </c>
      <c r="Z84">
        <v>2.2268560000000002</v>
      </c>
      <c r="AA84">
        <v>2.41065</v>
      </c>
      <c r="AB84">
        <v>2.604946</v>
      </c>
      <c r="AC84">
        <v>2.816163</v>
      </c>
      <c r="AD84">
        <v>3.0489739999999999</v>
      </c>
      <c r="AE84">
        <v>3.2880760000000002</v>
      </c>
      <c r="AF84">
        <v>3.5348269999999999</v>
      </c>
      <c r="AG84">
        <v>3.7946209999999998</v>
      </c>
      <c r="AH84">
        <v>4.0636669999999997</v>
      </c>
      <c r="AI84" t="s">
        <v>112</v>
      </c>
    </row>
    <row r="85" spans="1:35">
      <c r="A85" t="s">
        <v>742</v>
      </c>
      <c r="B85" t="s">
        <v>3344</v>
      </c>
      <c r="C85" t="s">
        <v>3345</v>
      </c>
      <c r="D85" t="s">
        <v>271</v>
      </c>
      <c r="F85">
        <v>0</v>
      </c>
      <c r="G85">
        <v>0</v>
      </c>
      <c r="H85">
        <v>0.193074</v>
      </c>
      <c r="I85">
        <v>0.39150400000000002</v>
      </c>
      <c r="J85">
        <v>0.596692</v>
      </c>
      <c r="K85">
        <v>0.80067200000000005</v>
      </c>
      <c r="L85">
        <v>1.001957</v>
      </c>
      <c r="M85">
        <v>1.197117</v>
      </c>
      <c r="N85">
        <v>1.386846</v>
      </c>
      <c r="O85">
        <v>1.5732839999999999</v>
      </c>
      <c r="P85">
        <v>1.762032</v>
      </c>
      <c r="Q85">
        <v>1.94495</v>
      </c>
      <c r="R85">
        <v>2.1185429999999998</v>
      </c>
      <c r="S85">
        <v>2.2886959999999998</v>
      </c>
      <c r="T85">
        <v>2.4507270000000001</v>
      </c>
      <c r="U85">
        <v>2.6167479999999999</v>
      </c>
      <c r="V85">
        <v>2.7817050000000001</v>
      </c>
      <c r="W85">
        <v>2.9443709999999998</v>
      </c>
      <c r="X85">
        <v>3.114779</v>
      </c>
      <c r="Y85">
        <v>3.2926709999999999</v>
      </c>
      <c r="Z85">
        <v>3.4843730000000002</v>
      </c>
      <c r="AA85">
        <v>3.681759</v>
      </c>
      <c r="AB85">
        <v>3.8862909999999999</v>
      </c>
      <c r="AC85">
        <v>4.100009</v>
      </c>
      <c r="AD85">
        <v>4.3317829999999997</v>
      </c>
      <c r="AE85">
        <v>4.5763559999999996</v>
      </c>
      <c r="AF85">
        <v>4.8336259999999998</v>
      </c>
      <c r="AG85">
        <v>5.1153269999999997</v>
      </c>
      <c r="AH85">
        <v>5.4180919999999997</v>
      </c>
      <c r="AI85" t="s">
        <v>112</v>
      </c>
    </row>
    <row r="86" spans="1:35">
      <c r="A86" t="s">
        <v>146</v>
      </c>
      <c r="B86" t="s">
        <v>3346</v>
      </c>
      <c r="C86" t="s">
        <v>3347</v>
      </c>
      <c r="D86" t="s">
        <v>271</v>
      </c>
      <c r="F86">
        <v>5921.6083980000003</v>
      </c>
      <c r="G86">
        <v>5758.8452150000003</v>
      </c>
      <c r="H86">
        <v>5615.3242190000001</v>
      </c>
      <c r="I86">
        <v>5522.4580079999996</v>
      </c>
      <c r="J86">
        <v>5456.8017579999996</v>
      </c>
      <c r="K86">
        <v>5375.7822269999997</v>
      </c>
      <c r="L86">
        <v>5295.0068359999996</v>
      </c>
      <c r="M86">
        <v>5208.1630859999996</v>
      </c>
      <c r="N86">
        <v>5129.4169920000004</v>
      </c>
      <c r="O86">
        <v>5059.7763670000004</v>
      </c>
      <c r="P86">
        <v>5009.6118159999996</v>
      </c>
      <c r="Q86">
        <v>4957.8979490000002</v>
      </c>
      <c r="R86">
        <v>4903.5493159999996</v>
      </c>
      <c r="S86">
        <v>4860.435547</v>
      </c>
      <c r="T86">
        <v>4815.5268550000001</v>
      </c>
      <c r="U86">
        <v>4791.6865230000003</v>
      </c>
      <c r="V86">
        <v>4773.90625</v>
      </c>
      <c r="W86">
        <v>4755.3193359999996</v>
      </c>
      <c r="X86">
        <v>4745.1240230000003</v>
      </c>
      <c r="Y86">
        <v>4736.1157229999999</v>
      </c>
      <c r="Z86">
        <v>4733.9067379999997</v>
      </c>
      <c r="AA86">
        <v>4732.7128910000001</v>
      </c>
      <c r="AB86">
        <v>4731.6552730000003</v>
      </c>
      <c r="AC86">
        <v>4729.8740230000003</v>
      </c>
      <c r="AD86">
        <v>4730.2001950000003</v>
      </c>
      <c r="AE86">
        <v>4729.46875</v>
      </c>
      <c r="AF86">
        <v>4727.9702150000003</v>
      </c>
      <c r="AG86">
        <v>4734.9438479999999</v>
      </c>
      <c r="AH86">
        <v>4747.1030270000001</v>
      </c>
      <c r="AI86" s="32">
        <v>-8.0000000000000002E-3</v>
      </c>
    </row>
    <row r="87" spans="1:35">
      <c r="A87" t="s">
        <v>750</v>
      </c>
    </row>
    <row r="88" spans="1:35">
      <c r="A88" t="s">
        <v>200</v>
      </c>
    </row>
    <row r="89" spans="1:35">
      <c r="A89" t="s">
        <v>245</v>
      </c>
      <c r="B89" t="s">
        <v>3348</v>
      </c>
      <c r="C89" t="s">
        <v>3349</v>
      </c>
      <c r="D89" t="s">
        <v>769</v>
      </c>
      <c r="F89">
        <v>14.990826999999999</v>
      </c>
      <c r="G89">
        <v>15.195835000000001</v>
      </c>
      <c r="H89">
        <v>15.453761999999999</v>
      </c>
      <c r="I89">
        <v>15.764835</v>
      </c>
      <c r="J89">
        <v>16.103656999999998</v>
      </c>
      <c r="K89">
        <v>16.460249000000001</v>
      </c>
      <c r="L89">
        <v>16.807583000000001</v>
      </c>
      <c r="M89">
        <v>17.144188</v>
      </c>
      <c r="N89">
        <v>17.457806000000001</v>
      </c>
      <c r="O89">
        <v>17.746956000000001</v>
      </c>
      <c r="P89">
        <v>18.018951000000001</v>
      </c>
      <c r="Q89">
        <v>18.272202</v>
      </c>
      <c r="R89">
        <v>18.49737</v>
      </c>
      <c r="S89">
        <v>18.698295999999999</v>
      </c>
      <c r="T89">
        <v>18.881610999999999</v>
      </c>
      <c r="U89">
        <v>19.048977000000001</v>
      </c>
      <c r="V89">
        <v>19.200341999999999</v>
      </c>
      <c r="W89">
        <v>19.331123000000002</v>
      </c>
      <c r="X89">
        <v>19.443902999999999</v>
      </c>
      <c r="Y89">
        <v>19.542442000000001</v>
      </c>
      <c r="Z89">
        <v>19.624690999999999</v>
      </c>
      <c r="AA89">
        <v>19.687042000000002</v>
      </c>
      <c r="AB89">
        <v>19.732797999999999</v>
      </c>
      <c r="AC89">
        <v>19.765715</v>
      </c>
      <c r="AD89">
        <v>19.789014999999999</v>
      </c>
      <c r="AE89">
        <v>19.803076000000001</v>
      </c>
      <c r="AF89">
        <v>19.809339999999999</v>
      </c>
      <c r="AG89">
        <v>19.811682000000001</v>
      </c>
      <c r="AH89">
        <v>19.811537000000001</v>
      </c>
      <c r="AI89" s="32">
        <v>0.01</v>
      </c>
    </row>
    <row r="90" spans="1:35">
      <c r="A90" t="s">
        <v>737</v>
      </c>
      <c r="B90" t="s">
        <v>3350</v>
      </c>
      <c r="C90" t="s">
        <v>3351</v>
      </c>
      <c r="D90" t="s">
        <v>770</v>
      </c>
      <c r="F90">
        <v>10.726827</v>
      </c>
      <c r="G90">
        <v>11.005366</v>
      </c>
      <c r="H90">
        <v>11.295146000000001</v>
      </c>
      <c r="I90">
        <v>11.596507000000001</v>
      </c>
      <c r="J90">
        <v>11.891500000000001</v>
      </c>
      <c r="K90">
        <v>12.183458</v>
      </c>
      <c r="L90">
        <v>12.456664</v>
      </c>
      <c r="M90">
        <v>12.71387</v>
      </c>
      <c r="N90">
        <v>12.949475</v>
      </c>
      <c r="O90">
        <v>13.167376000000001</v>
      </c>
      <c r="P90">
        <v>13.364095000000001</v>
      </c>
      <c r="Q90">
        <v>13.539407000000001</v>
      </c>
      <c r="R90">
        <v>13.695525999999999</v>
      </c>
      <c r="S90">
        <v>13.836619000000001</v>
      </c>
      <c r="T90">
        <v>13.962876</v>
      </c>
      <c r="U90">
        <v>14.077448</v>
      </c>
      <c r="V90">
        <v>14.185199000000001</v>
      </c>
      <c r="W90">
        <v>14.290082999999999</v>
      </c>
      <c r="X90">
        <v>14.388892999999999</v>
      </c>
      <c r="Y90">
        <v>14.442099000000001</v>
      </c>
      <c r="Z90">
        <v>14.491308</v>
      </c>
      <c r="AA90">
        <v>14.538304</v>
      </c>
      <c r="AB90">
        <v>14.576364</v>
      </c>
      <c r="AC90">
        <v>14.611788000000001</v>
      </c>
      <c r="AD90">
        <v>14.644666000000001</v>
      </c>
      <c r="AE90">
        <v>14.676098</v>
      </c>
      <c r="AF90">
        <v>14.708055</v>
      </c>
      <c r="AG90">
        <v>14.740869999999999</v>
      </c>
      <c r="AH90">
        <v>14.772921</v>
      </c>
      <c r="AI90" s="32">
        <v>1.0999999999999999E-2</v>
      </c>
    </row>
    <row r="91" spans="1:35">
      <c r="A91" t="s">
        <v>252</v>
      </c>
      <c r="B91" t="s">
        <v>3352</v>
      </c>
      <c r="C91" t="s">
        <v>3353</v>
      </c>
      <c r="D91" t="s">
        <v>770</v>
      </c>
      <c r="F91">
        <v>8.2871159999999993</v>
      </c>
      <c r="G91">
        <v>12.031981</v>
      </c>
      <c r="H91">
        <v>12.360588999999999</v>
      </c>
      <c r="I91">
        <v>12.523303</v>
      </c>
      <c r="J91">
        <v>12.634840000000001</v>
      </c>
      <c r="K91">
        <v>12.74039</v>
      </c>
      <c r="L91">
        <v>12.832022</v>
      </c>
      <c r="M91">
        <v>12.931651</v>
      </c>
      <c r="N91">
        <v>13.04673</v>
      </c>
      <c r="O91">
        <v>13.172309</v>
      </c>
      <c r="P91">
        <v>13.306245000000001</v>
      </c>
      <c r="Q91">
        <v>13.439323</v>
      </c>
      <c r="R91">
        <v>13.563253</v>
      </c>
      <c r="S91">
        <v>13.672013</v>
      </c>
      <c r="T91">
        <v>13.766769999999999</v>
      </c>
      <c r="U91">
        <v>13.849815</v>
      </c>
      <c r="V91">
        <v>13.922634</v>
      </c>
      <c r="W91">
        <v>13.986432000000001</v>
      </c>
      <c r="X91">
        <v>14.041862</v>
      </c>
      <c r="Y91">
        <v>14.089687</v>
      </c>
      <c r="Z91">
        <v>14.130868</v>
      </c>
      <c r="AA91">
        <v>14.166186</v>
      </c>
      <c r="AB91">
        <v>14.198964</v>
      </c>
      <c r="AC91">
        <v>14.22842</v>
      </c>
      <c r="AD91">
        <v>14.254268</v>
      </c>
      <c r="AE91">
        <v>14.276505</v>
      </c>
      <c r="AF91">
        <v>14.295197</v>
      </c>
      <c r="AG91">
        <v>14.310687</v>
      </c>
      <c r="AH91">
        <v>14.323290999999999</v>
      </c>
      <c r="AI91" s="32">
        <v>0.02</v>
      </c>
    </row>
    <row r="92" spans="1:35">
      <c r="A92" t="s">
        <v>261</v>
      </c>
      <c r="B92" t="s">
        <v>3354</v>
      </c>
      <c r="C92" t="s">
        <v>3355</v>
      </c>
      <c r="D92" t="s">
        <v>770</v>
      </c>
      <c r="F92">
        <v>10.037064000000001</v>
      </c>
      <c r="G92">
        <v>10.038249</v>
      </c>
      <c r="H92">
        <v>10.039481</v>
      </c>
      <c r="I92">
        <v>10.040761</v>
      </c>
      <c r="J92">
        <v>10.042078999999999</v>
      </c>
      <c r="K92">
        <v>10.043437000000001</v>
      </c>
      <c r="L92">
        <v>10.044829</v>
      </c>
      <c r="M92">
        <v>10.046252000000001</v>
      </c>
      <c r="N92">
        <v>10.047701999999999</v>
      </c>
      <c r="O92">
        <v>10.049175999999999</v>
      </c>
      <c r="P92">
        <v>10.050672</v>
      </c>
      <c r="Q92">
        <v>10.057157</v>
      </c>
      <c r="R92">
        <v>10.07352</v>
      </c>
      <c r="S92">
        <v>10.105247</v>
      </c>
      <c r="T92">
        <v>10.140972</v>
      </c>
      <c r="U92">
        <v>10.185603</v>
      </c>
      <c r="V92">
        <v>10.231821</v>
      </c>
      <c r="W92">
        <v>10.26587</v>
      </c>
      <c r="X92">
        <v>10.275093999999999</v>
      </c>
      <c r="Y92">
        <v>10.25789</v>
      </c>
      <c r="Z92">
        <v>10.216538</v>
      </c>
      <c r="AA92">
        <v>10.161301999999999</v>
      </c>
      <c r="AB92">
        <v>10.092756</v>
      </c>
      <c r="AC92">
        <v>10.027177</v>
      </c>
      <c r="AD92">
        <v>9.9940409999999993</v>
      </c>
      <c r="AE92">
        <v>10.014453</v>
      </c>
      <c r="AF92">
        <v>10.061934000000001</v>
      </c>
      <c r="AG92">
        <v>10.114000000000001</v>
      </c>
      <c r="AH92">
        <v>10.188726000000001</v>
      </c>
      <c r="AI92" s="32">
        <v>1E-3</v>
      </c>
    </row>
    <row r="93" spans="1:35">
      <c r="A93" t="s">
        <v>738</v>
      </c>
      <c r="B93" t="s">
        <v>3356</v>
      </c>
      <c r="C93" t="s">
        <v>3357</v>
      </c>
      <c r="D93" t="s">
        <v>770</v>
      </c>
      <c r="F93">
        <v>10.330606</v>
      </c>
      <c r="G93">
        <v>10.473398</v>
      </c>
      <c r="H93">
        <v>10.635232999999999</v>
      </c>
      <c r="I93">
        <v>10.811537</v>
      </c>
      <c r="J93">
        <v>10.992823</v>
      </c>
      <c r="K93">
        <v>11.179570999999999</v>
      </c>
      <c r="L93">
        <v>11.358347</v>
      </c>
      <c r="M93">
        <v>11.530927999999999</v>
      </c>
      <c r="N93">
        <v>11.697601000000001</v>
      </c>
      <c r="O93">
        <v>11.859797</v>
      </c>
      <c r="P93">
        <v>12.017756</v>
      </c>
      <c r="Q93">
        <v>12.173800999999999</v>
      </c>
      <c r="R93">
        <v>12.336893</v>
      </c>
      <c r="S93">
        <v>12.507586</v>
      </c>
      <c r="T93">
        <v>12.68805</v>
      </c>
      <c r="U93">
        <v>12.874475</v>
      </c>
      <c r="V93">
        <v>13.077565</v>
      </c>
      <c r="W93">
        <v>13.287155</v>
      </c>
      <c r="X93">
        <v>13.497173</v>
      </c>
      <c r="Y93">
        <v>13.658909</v>
      </c>
      <c r="Z93">
        <v>13.800933000000001</v>
      </c>
      <c r="AA93">
        <v>13.916017</v>
      </c>
      <c r="AB93">
        <v>14.006437999999999</v>
      </c>
      <c r="AC93">
        <v>14.081751000000001</v>
      </c>
      <c r="AD93">
        <v>14.147543000000001</v>
      </c>
      <c r="AE93">
        <v>14.206153</v>
      </c>
      <c r="AF93">
        <v>14.260489</v>
      </c>
      <c r="AG93">
        <v>14.31892</v>
      </c>
      <c r="AH93">
        <v>14.378976</v>
      </c>
      <c r="AI93" s="32">
        <v>1.2E-2</v>
      </c>
    </row>
    <row r="94" spans="1:35">
      <c r="A94" t="s">
        <v>739</v>
      </c>
      <c r="B94" t="s">
        <v>3358</v>
      </c>
      <c r="C94" t="s">
        <v>3359</v>
      </c>
      <c r="D94" t="s">
        <v>769</v>
      </c>
      <c r="F94">
        <v>24.120540999999999</v>
      </c>
      <c r="G94">
        <v>24.120649</v>
      </c>
      <c r="H94">
        <v>24.120832</v>
      </c>
      <c r="I94">
        <v>24.121075000000001</v>
      </c>
      <c r="J94">
        <v>24.121359000000002</v>
      </c>
      <c r="K94">
        <v>24.121646999999999</v>
      </c>
      <c r="L94">
        <v>24.12191</v>
      </c>
      <c r="M94">
        <v>24.1206</v>
      </c>
      <c r="N94">
        <v>24.120342000000001</v>
      </c>
      <c r="O94">
        <v>24.12031</v>
      </c>
      <c r="P94">
        <v>24.120283000000001</v>
      </c>
      <c r="Q94">
        <v>24.116168999999999</v>
      </c>
      <c r="R94">
        <v>24.116142</v>
      </c>
      <c r="S94">
        <v>24.116114</v>
      </c>
      <c r="T94">
        <v>24.116087</v>
      </c>
      <c r="U94">
        <v>24.116057999999999</v>
      </c>
      <c r="V94">
        <v>24.116029999999999</v>
      </c>
      <c r="W94">
        <v>24.116001000000001</v>
      </c>
      <c r="X94">
        <v>24.121918000000001</v>
      </c>
      <c r="Y94">
        <v>24.121894999999999</v>
      </c>
      <c r="Z94">
        <v>24.121870000000001</v>
      </c>
      <c r="AA94">
        <v>24.121849000000001</v>
      </c>
      <c r="AB94">
        <v>24.121849000000001</v>
      </c>
      <c r="AC94">
        <v>24.121849000000001</v>
      </c>
      <c r="AD94">
        <v>24.121849000000001</v>
      </c>
      <c r="AE94">
        <v>24.121849000000001</v>
      </c>
      <c r="AF94">
        <v>24.121849000000001</v>
      </c>
      <c r="AG94">
        <v>24.121849000000001</v>
      </c>
      <c r="AH94">
        <v>24.121849000000001</v>
      </c>
      <c r="AI94" s="32">
        <v>0</v>
      </c>
    </row>
    <row r="95" spans="1:35">
      <c r="A95" t="s">
        <v>740</v>
      </c>
      <c r="B95" t="s">
        <v>3360</v>
      </c>
      <c r="C95" t="s">
        <v>3361</v>
      </c>
      <c r="D95" t="s">
        <v>769</v>
      </c>
      <c r="F95">
        <v>0</v>
      </c>
      <c r="G95">
        <v>23.149602999999999</v>
      </c>
      <c r="H95">
        <v>23.472764999999999</v>
      </c>
      <c r="I95">
        <v>23.715693000000002</v>
      </c>
      <c r="J95">
        <v>23.940075</v>
      </c>
      <c r="K95">
        <v>24.190411000000001</v>
      </c>
      <c r="L95">
        <v>24.446352000000001</v>
      </c>
      <c r="M95">
        <v>24.748117000000001</v>
      </c>
      <c r="N95">
        <v>25.091992999999999</v>
      </c>
      <c r="O95">
        <v>25.473272000000001</v>
      </c>
      <c r="P95">
        <v>25.884830000000001</v>
      </c>
      <c r="Q95">
        <v>26.288961</v>
      </c>
      <c r="R95">
        <v>26.659797999999999</v>
      </c>
      <c r="S95">
        <v>26.990131000000002</v>
      </c>
      <c r="T95">
        <v>27.284669999999998</v>
      </c>
      <c r="U95">
        <v>27.544640000000001</v>
      </c>
      <c r="V95">
        <v>27.771345</v>
      </c>
      <c r="W95">
        <v>27.966187000000001</v>
      </c>
      <c r="X95">
        <v>28.130445000000002</v>
      </c>
      <c r="Y95">
        <v>28.266403</v>
      </c>
      <c r="Z95">
        <v>28.382709999999999</v>
      </c>
      <c r="AA95">
        <v>28.481961999999999</v>
      </c>
      <c r="AB95">
        <v>28.566258999999999</v>
      </c>
      <c r="AC95">
        <v>28.638152999999999</v>
      </c>
      <c r="AD95">
        <v>28.706033999999999</v>
      </c>
      <c r="AE95">
        <v>28.767852999999999</v>
      </c>
      <c r="AF95">
        <v>28.822959999999998</v>
      </c>
      <c r="AG95">
        <v>28.87105</v>
      </c>
      <c r="AH95">
        <v>28.912033000000001</v>
      </c>
      <c r="AI95" t="s">
        <v>112</v>
      </c>
    </row>
    <row r="96" spans="1:35">
      <c r="A96" t="s">
        <v>741</v>
      </c>
      <c r="B96" t="s">
        <v>3362</v>
      </c>
      <c r="C96" t="s">
        <v>3363</v>
      </c>
      <c r="D96" t="s">
        <v>770</v>
      </c>
      <c r="F96">
        <v>0</v>
      </c>
      <c r="G96">
        <v>18.966135000000001</v>
      </c>
      <c r="H96">
        <v>19.092039</v>
      </c>
      <c r="I96">
        <v>19.214801999999999</v>
      </c>
      <c r="J96">
        <v>19.305622</v>
      </c>
      <c r="K96">
        <v>19.397898000000001</v>
      </c>
      <c r="L96">
        <v>19.482711999999999</v>
      </c>
      <c r="M96">
        <v>19.577449999999999</v>
      </c>
      <c r="N96">
        <v>19.683924000000001</v>
      </c>
      <c r="O96">
        <v>19.801506</v>
      </c>
      <c r="P96">
        <v>19.927548999999999</v>
      </c>
      <c r="Q96">
        <v>20.055523000000001</v>
      </c>
      <c r="R96">
        <v>20.178999000000001</v>
      </c>
      <c r="S96">
        <v>20.292757000000002</v>
      </c>
      <c r="T96">
        <v>20.398233000000001</v>
      </c>
      <c r="U96">
        <v>20.494122000000001</v>
      </c>
      <c r="V96">
        <v>20.578828999999999</v>
      </c>
      <c r="W96">
        <v>20.651620999999999</v>
      </c>
      <c r="X96">
        <v>20.712885</v>
      </c>
      <c r="Y96">
        <v>20.763338000000001</v>
      </c>
      <c r="Z96">
        <v>20.805949999999999</v>
      </c>
      <c r="AA96">
        <v>20.841664999999999</v>
      </c>
      <c r="AB96">
        <v>20.871314999999999</v>
      </c>
      <c r="AC96">
        <v>20.895990000000001</v>
      </c>
      <c r="AD96">
        <v>20.918527999999998</v>
      </c>
      <c r="AE96">
        <v>20.938431000000001</v>
      </c>
      <c r="AF96">
        <v>20.955587000000001</v>
      </c>
      <c r="AG96">
        <v>20.970182000000001</v>
      </c>
      <c r="AH96">
        <v>20.982382000000001</v>
      </c>
      <c r="AI96" t="s">
        <v>112</v>
      </c>
    </row>
    <row r="97" spans="1:35">
      <c r="A97" t="s">
        <v>742</v>
      </c>
      <c r="B97" t="s">
        <v>3364</v>
      </c>
      <c r="C97" t="s">
        <v>3365</v>
      </c>
      <c r="D97" t="s">
        <v>769</v>
      </c>
      <c r="F97">
        <v>0</v>
      </c>
      <c r="G97">
        <v>0</v>
      </c>
      <c r="H97">
        <v>18.589188</v>
      </c>
      <c r="I97">
        <v>17.308316999999999</v>
      </c>
      <c r="J97">
        <v>16.941782</v>
      </c>
      <c r="K97">
        <v>16.756969000000002</v>
      </c>
      <c r="L97">
        <v>16.642426</v>
      </c>
      <c r="M97">
        <v>16.563610000000001</v>
      </c>
      <c r="N97">
        <v>16.506260000000001</v>
      </c>
      <c r="O97">
        <v>16.462553</v>
      </c>
      <c r="P97">
        <v>16.427906</v>
      </c>
      <c r="Q97">
        <v>16.400134999999999</v>
      </c>
      <c r="R97">
        <v>16.378022999999999</v>
      </c>
      <c r="S97">
        <v>16.360289000000002</v>
      </c>
      <c r="T97">
        <v>16.346004000000001</v>
      </c>
      <c r="U97">
        <v>16.334526</v>
      </c>
      <c r="V97">
        <v>16.325377</v>
      </c>
      <c r="W97">
        <v>16.318187999999999</v>
      </c>
      <c r="X97">
        <v>16.312683</v>
      </c>
      <c r="Y97">
        <v>16.308593999999999</v>
      </c>
      <c r="Z97">
        <v>16.305630000000001</v>
      </c>
      <c r="AA97">
        <v>16.300325000000001</v>
      </c>
      <c r="AB97">
        <v>16.295318999999999</v>
      </c>
      <c r="AC97">
        <v>16.291018000000001</v>
      </c>
      <c r="AD97">
        <v>16.287289000000001</v>
      </c>
      <c r="AE97">
        <v>16.278582</v>
      </c>
      <c r="AF97">
        <v>16.271843000000001</v>
      </c>
      <c r="AG97">
        <v>16.266584000000002</v>
      </c>
      <c r="AH97">
        <v>16.262445</v>
      </c>
      <c r="AI97" t="s">
        <v>112</v>
      </c>
    </row>
    <row r="98" spans="1:35">
      <c r="A98" t="s">
        <v>751</v>
      </c>
      <c r="B98" t="s">
        <v>3366</v>
      </c>
      <c r="C98" t="s">
        <v>3367</v>
      </c>
      <c r="F98">
        <v>13.701715</v>
      </c>
      <c r="G98">
        <v>13.874705000000001</v>
      </c>
      <c r="H98">
        <v>14.09103</v>
      </c>
      <c r="I98">
        <v>14.350107</v>
      </c>
      <c r="J98">
        <v>14.627439000000001</v>
      </c>
      <c r="K98">
        <v>14.917809</v>
      </c>
      <c r="L98">
        <v>15.198219</v>
      </c>
      <c r="M98">
        <v>15.468105</v>
      </c>
      <c r="N98">
        <v>15.718248000000001</v>
      </c>
      <c r="O98">
        <v>15.950189</v>
      </c>
      <c r="P98">
        <v>16.164223</v>
      </c>
      <c r="Q98">
        <v>16.358761000000001</v>
      </c>
      <c r="R98">
        <v>16.530821</v>
      </c>
      <c r="S98">
        <v>16.684151</v>
      </c>
      <c r="T98">
        <v>16.821214999999999</v>
      </c>
      <c r="U98">
        <v>16.944859000000001</v>
      </c>
      <c r="V98">
        <v>17.058762000000002</v>
      </c>
      <c r="W98">
        <v>17.163989999999998</v>
      </c>
      <c r="X98">
        <v>17.259305999999999</v>
      </c>
      <c r="Y98">
        <v>17.324244</v>
      </c>
      <c r="Z98">
        <v>17.380686000000001</v>
      </c>
      <c r="AA98">
        <v>17.429478</v>
      </c>
      <c r="AB98">
        <v>17.467466000000002</v>
      </c>
      <c r="AC98">
        <v>17.499217999999999</v>
      </c>
      <c r="AD98">
        <v>17.525841</v>
      </c>
      <c r="AE98">
        <v>17.548109</v>
      </c>
      <c r="AF98">
        <v>17.567924000000001</v>
      </c>
      <c r="AG98">
        <v>17.586690999999998</v>
      </c>
      <c r="AH98">
        <v>17.603672</v>
      </c>
      <c r="AI98" s="32">
        <v>8.9999999999999993E-3</v>
      </c>
    </row>
    <row r="99" spans="1:35">
      <c r="A99" t="s">
        <v>202</v>
      </c>
    </row>
    <row r="100" spans="1:35">
      <c r="A100" t="s">
        <v>245</v>
      </c>
      <c r="B100" t="s">
        <v>3368</v>
      </c>
      <c r="C100" t="s">
        <v>3369</v>
      </c>
      <c r="D100" t="s">
        <v>769</v>
      </c>
      <c r="F100">
        <v>9.1881959999999996</v>
      </c>
      <c r="G100">
        <v>9.3360979999999998</v>
      </c>
      <c r="H100">
        <v>9.4993839999999992</v>
      </c>
      <c r="I100">
        <v>9.6925690000000007</v>
      </c>
      <c r="J100">
        <v>9.913354</v>
      </c>
      <c r="K100">
        <v>10.152265999999999</v>
      </c>
      <c r="L100">
        <v>10.389875</v>
      </c>
      <c r="M100">
        <v>10.634052000000001</v>
      </c>
      <c r="N100">
        <v>10.877926</v>
      </c>
      <c r="O100">
        <v>11.121212</v>
      </c>
      <c r="P100">
        <v>11.358387</v>
      </c>
      <c r="Q100">
        <v>11.582022</v>
      </c>
      <c r="R100">
        <v>11.788220000000001</v>
      </c>
      <c r="S100">
        <v>11.976482000000001</v>
      </c>
      <c r="T100">
        <v>12.14776</v>
      </c>
      <c r="U100">
        <v>12.304593000000001</v>
      </c>
      <c r="V100">
        <v>12.450073</v>
      </c>
      <c r="W100">
        <v>12.585081000000001</v>
      </c>
      <c r="X100">
        <v>12.70984</v>
      </c>
      <c r="Y100">
        <v>12.825391</v>
      </c>
      <c r="Z100">
        <v>12.930717</v>
      </c>
      <c r="AA100">
        <v>13.021278000000001</v>
      </c>
      <c r="AB100">
        <v>13.098618999999999</v>
      </c>
      <c r="AC100">
        <v>13.167104999999999</v>
      </c>
      <c r="AD100">
        <v>13.230903</v>
      </c>
      <c r="AE100">
        <v>13.288655</v>
      </c>
      <c r="AF100">
        <v>13.341359000000001</v>
      </c>
      <c r="AG100">
        <v>13.391953000000001</v>
      </c>
      <c r="AH100">
        <v>13.441268000000001</v>
      </c>
      <c r="AI100" s="32">
        <v>1.4E-2</v>
      </c>
    </row>
    <row r="101" spans="1:35">
      <c r="A101" t="s">
        <v>737</v>
      </c>
      <c r="B101" t="s">
        <v>3370</v>
      </c>
      <c r="C101" t="s">
        <v>3371</v>
      </c>
      <c r="D101" t="s">
        <v>770</v>
      </c>
      <c r="F101">
        <v>6.7468120000000003</v>
      </c>
      <c r="G101">
        <v>6.8059729999999998</v>
      </c>
      <c r="H101">
        <v>6.873291</v>
      </c>
      <c r="I101">
        <v>6.9574809999999996</v>
      </c>
      <c r="J101">
        <v>7.0568479999999996</v>
      </c>
      <c r="K101">
        <v>7.1691409999999998</v>
      </c>
      <c r="L101">
        <v>7.2814930000000002</v>
      </c>
      <c r="M101">
        <v>7.3995740000000003</v>
      </c>
      <c r="N101">
        <v>7.5210590000000002</v>
      </c>
      <c r="O101">
        <v>7.6459349999999997</v>
      </c>
      <c r="P101">
        <v>7.7708170000000001</v>
      </c>
      <c r="Q101">
        <v>7.8944700000000001</v>
      </c>
      <c r="R101">
        <v>8.0109539999999999</v>
      </c>
      <c r="S101">
        <v>8.1219750000000008</v>
      </c>
      <c r="T101">
        <v>8.2289169999999991</v>
      </c>
      <c r="U101">
        <v>8.3291719999999998</v>
      </c>
      <c r="V101">
        <v>8.4281629999999996</v>
      </c>
      <c r="W101">
        <v>8.5185870000000001</v>
      </c>
      <c r="X101">
        <v>8.6068610000000003</v>
      </c>
      <c r="Y101">
        <v>8.6880790000000001</v>
      </c>
      <c r="Z101">
        <v>8.7629099999999998</v>
      </c>
      <c r="AA101">
        <v>8.8294060000000005</v>
      </c>
      <c r="AB101">
        <v>8.8887710000000002</v>
      </c>
      <c r="AC101">
        <v>8.9441930000000003</v>
      </c>
      <c r="AD101">
        <v>8.9965679999999999</v>
      </c>
      <c r="AE101">
        <v>9.0463989999999992</v>
      </c>
      <c r="AF101">
        <v>9.0921070000000004</v>
      </c>
      <c r="AG101">
        <v>9.1344960000000004</v>
      </c>
      <c r="AH101">
        <v>9.1756949999999993</v>
      </c>
      <c r="AI101" s="32">
        <v>1.0999999999999999E-2</v>
      </c>
    </row>
    <row r="102" spans="1:35">
      <c r="A102" t="s">
        <v>252</v>
      </c>
      <c r="B102" t="s">
        <v>3372</v>
      </c>
      <c r="C102" t="s">
        <v>3373</v>
      </c>
      <c r="D102" t="s">
        <v>770</v>
      </c>
      <c r="F102">
        <v>6.6715020000000003</v>
      </c>
      <c r="G102">
        <v>6.7379670000000003</v>
      </c>
      <c r="H102">
        <v>6.8133189999999999</v>
      </c>
      <c r="I102">
        <v>6.9043219999999996</v>
      </c>
      <c r="J102">
        <v>7.014678</v>
      </c>
      <c r="K102">
        <v>7.1440590000000004</v>
      </c>
      <c r="L102">
        <v>7.2798879999999997</v>
      </c>
      <c r="M102">
        <v>7.4298159999999998</v>
      </c>
      <c r="N102">
        <v>7.5880369999999999</v>
      </c>
      <c r="O102">
        <v>7.754562</v>
      </c>
      <c r="P102">
        <v>7.9247709999999998</v>
      </c>
      <c r="Q102">
        <v>8.0899739999999998</v>
      </c>
      <c r="R102">
        <v>8.243411</v>
      </c>
      <c r="S102">
        <v>8.3951379999999993</v>
      </c>
      <c r="T102">
        <v>8.5370089999999994</v>
      </c>
      <c r="U102">
        <v>8.6666539999999994</v>
      </c>
      <c r="V102">
        <v>8.7836040000000004</v>
      </c>
      <c r="W102">
        <v>8.8865029999999994</v>
      </c>
      <c r="X102">
        <v>8.9737419999999997</v>
      </c>
      <c r="Y102">
        <v>9.0449629999999992</v>
      </c>
      <c r="Z102">
        <v>9.1032170000000008</v>
      </c>
      <c r="AA102">
        <v>9.1507470000000009</v>
      </c>
      <c r="AB102">
        <v>9.1891639999999999</v>
      </c>
      <c r="AC102">
        <v>9.2199039999999997</v>
      </c>
      <c r="AD102">
        <v>9.2445839999999997</v>
      </c>
      <c r="AE102">
        <v>9.2646040000000003</v>
      </c>
      <c r="AF102">
        <v>9.2811260000000004</v>
      </c>
      <c r="AG102">
        <v>9.3066549999999992</v>
      </c>
      <c r="AH102">
        <v>9.3273050000000008</v>
      </c>
      <c r="AI102" s="32">
        <v>1.2E-2</v>
      </c>
    </row>
    <row r="103" spans="1:35">
      <c r="A103" t="s">
        <v>261</v>
      </c>
      <c r="B103" t="s">
        <v>3374</v>
      </c>
      <c r="C103" t="s">
        <v>3375</v>
      </c>
      <c r="D103" t="s">
        <v>770</v>
      </c>
      <c r="F103">
        <v>6.6810460000000003</v>
      </c>
      <c r="G103">
        <v>6.7347700000000001</v>
      </c>
      <c r="H103">
        <v>6.7912619999999997</v>
      </c>
      <c r="I103">
        <v>6.8525619999999998</v>
      </c>
      <c r="J103">
        <v>6.9165469999999996</v>
      </c>
      <c r="K103">
        <v>6.9814170000000004</v>
      </c>
      <c r="L103">
        <v>7.0393889999999999</v>
      </c>
      <c r="M103">
        <v>7.0962230000000002</v>
      </c>
      <c r="N103">
        <v>7.1518350000000002</v>
      </c>
      <c r="O103">
        <v>7.2026159999999999</v>
      </c>
      <c r="P103">
        <v>7.2466290000000004</v>
      </c>
      <c r="Q103">
        <v>7.2856579999999997</v>
      </c>
      <c r="R103">
        <v>7.3224910000000003</v>
      </c>
      <c r="S103">
        <v>7.3556160000000004</v>
      </c>
      <c r="T103">
        <v>7.3862129999999997</v>
      </c>
      <c r="U103">
        <v>7.4103599999999998</v>
      </c>
      <c r="V103">
        <v>7.4297750000000002</v>
      </c>
      <c r="W103">
        <v>7.4391299999999996</v>
      </c>
      <c r="X103">
        <v>7.442882</v>
      </c>
      <c r="Y103">
        <v>7.4515510000000003</v>
      </c>
      <c r="Z103">
        <v>7.4542679999999999</v>
      </c>
      <c r="AA103">
        <v>7.4803759999999997</v>
      </c>
      <c r="AB103">
        <v>7.5229039999999996</v>
      </c>
      <c r="AC103">
        <v>7.5534239999999997</v>
      </c>
      <c r="AD103">
        <v>7.5750149999999996</v>
      </c>
      <c r="AE103">
        <v>7.614058</v>
      </c>
      <c r="AF103">
        <v>7.6656029999999999</v>
      </c>
      <c r="AG103">
        <v>7.7196670000000003</v>
      </c>
      <c r="AH103">
        <v>7.767271</v>
      </c>
      <c r="AI103" s="32">
        <v>5.0000000000000001E-3</v>
      </c>
    </row>
    <row r="104" spans="1:35">
      <c r="A104" t="s">
        <v>738</v>
      </c>
      <c r="B104" t="s">
        <v>3376</v>
      </c>
      <c r="C104" t="s">
        <v>3377</v>
      </c>
      <c r="D104" t="s">
        <v>771</v>
      </c>
      <c r="F104">
        <v>6.8776599999999997</v>
      </c>
      <c r="G104">
        <v>6.9464769999999998</v>
      </c>
      <c r="H104">
        <v>7.0316939999999999</v>
      </c>
      <c r="I104">
        <v>7.1393779999999998</v>
      </c>
      <c r="J104">
        <v>7.2710100000000004</v>
      </c>
      <c r="K104">
        <v>7.4228050000000003</v>
      </c>
      <c r="L104">
        <v>7.5675879999999998</v>
      </c>
      <c r="M104">
        <v>7.7185959999999998</v>
      </c>
      <c r="N104">
        <v>7.868862</v>
      </c>
      <c r="O104">
        <v>8.0213760000000001</v>
      </c>
      <c r="P104">
        <v>8.1704209999999993</v>
      </c>
      <c r="Q104">
        <v>8.3122059999999998</v>
      </c>
      <c r="R104">
        <v>8.4322219999999994</v>
      </c>
      <c r="S104">
        <v>8.5384259999999994</v>
      </c>
      <c r="T104">
        <v>8.6339450000000006</v>
      </c>
      <c r="U104">
        <v>8.7155539999999991</v>
      </c>
      <c r="V104">
        <v>8.7864950000000004</v>
      </c>
      <c r="W104">
        <v>8.8488640000000007</v>
      </c>
      <c r="X104">
        <v>8.8984299999999994</v>
      </c>
      <c r="Y104">
        <v>8.9431840000000005</v>
      </c>
      <c r="Z104">
        <v>8.9809140000000003</v>
      </c>
      <c r="AA104">
        <v>9.0129999999999999</v>
      </c>
      <c r="AB104">
        <v>9.0410540000000008</v>
      </c>
      <c r="AC104">
        <v>9.0654760000000003</v>
      </c>
      <c r="AD104">
        <v>9.0876669999999997</v>
      </c>
      <c r="AE104">
        <v>9.1082640000000001</v>
      </c>
      <c r="AF104">
        <v>9.1278100000000002</v>
      </c>
      <c r="AG104">
        <v>9.1450809999999993</v>
      </c>
      <c r="AH104">
        <v>9.1601099999999995</v>
      </c>
      <c r="AI104" s="32">
        <v>0.01</v>
      </c>
    </row>
    <row r="105" spans="1:35">
      <c r="A105" t="s">
        <v>739</v>
      </c>
      <c r="B105" t="s">
        <v>3378</v>
      </c>
      <c r="C105" t="s">
        <v>3379</v>
      </c>
      <c r="D105" t="s">
        <v>770</v>
      </c>
      <c r="F105">
        <v>17.408874999999998</v>
      </c>
      <c r="G105">
        <v>17.423165999999998</v>
      </c>
      <c r="H105">
        <v>17.482942999999999</v>
      </c>
      <c r="I105">
        <v>17.581129000000001</v>
      </c>
      <c r="J105">
        <v>17.712309000000001</v>
      </c>
      <c r="K105">
        <v>17.8626</v>
      </c>
      <c r="L105">
        <v>18.002521999999999</v>
      </c>
      <c r="M105">
        <v>18.150670999999999</v>
      </c>
      <c r="N105">
        <v>18.300470000000001</v>
      </c>
      <c r="O105">
        <v>18.449529999999999</v>
      </c>
      <c r="P105">
        <v>18.594228999999999</v>
      </c>
      <c r="Q105">
        <v>18.726381</v>
      </c>
      <c r="R105">
        <v>18.804873000000001</v>
      </c>
      <c r="S105">
        <v>18.890383</v>
      </c>
      <c r="T105">
        <v>18.995626000000001</v>
      </c>
      <c r="U105">
        <v>19.084696000000001</v>
      </c>
      <c r="V105">
        <v>19.140737999999999</v>
      </c>
      <c r="W105">
        <v>19.18825</v>
      </c>
      <c r="X105">
        <v>19.252804000000001</v>
      </c>
      <c r="Y105">
        <v>19.303322000000001</v>
      </c>
      <c r="Z105">
        <v>19.341737999999999</v>
      </c>
      <c r="AA105">
        <v>19.371510000000001</v>
      </c>
      <c r="AB105">
        <v>19.394907</v>
      </c>
      <c r="AC105">
        <v>19.411966</v>
      </c>
      <c r="AD105">
        <v>19.423490999999999</v>
      </c>
      <c r="AE105">
        <v>19.433184000000001</v>
      </c>
      <c r="AF105">
        <v>19.439589000000002</v>
      </c>
      <c r="AG105">
        <v>19.397735999999998</v>
      </c>
      <c r="AH105">
        <v>19.397739000000001</v>
      </c>
      <c r="AI105" s="32">
        <v>4.0000000000000001E-3</v>
      </c>
    </row>
    <row r="106" spans="1:35">
      <c r="A106" t="s">
        <v>740</v>
      </c>
      <c r="B106" t="s">
        <v>3380</v>
      </c>
      <c r="C106" t="s">
        <v>3381</v>
      </c>
      <c r="D106" t="s">
        <v>770</v>
      </c>
      <c r="F106">
        <v>0</v>
      </c>
      <c r="G106">
        <v>0</v>
      </c>
      <c r="H106">
        <v>14.554</v>
      </c>
      <c r="I106">
        <v>14.824313999999999</v>
      </c>
      <c r="J106">
        <v>15.014953999999999</v>
      </c>
      <c r="K106">
        <v>15.212344999999999</v>
      </c>
      <c r="L106">
        <v>15.390496000000001</v>
      </c>
      <c r="M106">
        <v>15.579511999999999</v>
      </c>
      <c r="N106">
        <v>15.770977999999999</v>
      </c>
      <c r="O106">
        <v>15.972148000000001</v>
      </c>
      <c r="P106">
        <v>16.189619</v>
      </c>
      <c r="Q106">
        <v>16.420777999999999</v>
      </c>
      <c r="R106">
        <v>16.650421000000001</v>
      </c>
      <c r="S106">
        <v>16.858395000000002</v>
      </c>
      <c r="T106">
        <v>17.062218000000001</v>
      </c>
      <c r="U106">
        <v>17.254933999999999</v>
      </c>
      <c r="V106">
        <v>17.42662</v>
      </c>
      <c r="W106">
        <v>17.578842000000002</v>
      </c>
      <c r="X106">
        <v>17.711262000000001</v>
      </c>
      <c r="Y106">
        <v>17.824017000000001</v>
      </c>
      <c r="Z106">
        <v>17.918346</v>
      </c>
      <c r="AA106">
        <v>18.007669</v>
      </c>
      <c r="AB106">
        <v>18.082498999999999</v>
      </c>
      <c r="AC106">
        <v>18.145136000000001</v>
      </c>
      <c r="AD106">
        <v>18.197275000000001</v>
      </c>
      <c r="AE106">
        <v>18.241306000000002</v>
      </c>
      <c r="AF106">
        <v>18.278448000000001</v>
      </c>
      <c r="AG106">
        <v>18.293972</v>
      </c>
      <c r="AH106">
        <v>18.307734</v>
      </c>
      <c r="AI106" t="s">
        <v>112</v>
      </c>
    </row>
    <row r="107" spans="1:35">
      <c r="A107" t="s">
        <v>741</v>
      </c>
      <c r="B107" t="s">
        <v>3382</v>
      </c>
      <c r="C107" t="s">
        <v>3383</v>
      </c>
      <c r="D107" t="s">
        <v>770</v>
      </c>
      <c r="F107">
        <v>0</v>
      </c>
      <c r="G107">
        <v>0</v>
      </c>
      <c r="H107">
        <v>10.500056000000001</v>
      </c>
      <c r="I107">
        <v>10.663458</v>
      </c>
      <c r="J107">
        <v>10.770956</v>
      </c>
      <c r="K107">
        <v>10.877931</v>
      </c>
      <c r="L107">
        <v>10.974544</v>
      </c>
      <c r="M107">
        <v>11.080019</v>
      </c>
      <c r="N107">
        <v>11.197202000000001</v>
      </c>
      <c r="O107">
        <v>11.329388</v>
      </c>
      <c r="P107">
        <v>11.479568</v>
      </c>
      <c r="Q107">
        <v>11.645052</v>
      </c>
      <c r="R107">
        <v>11.816371</v>
      </c>
      <c r="S107">
        <v>11.969814</v>
      </c>
      <c r="T107">
        <v>12.12377</v>
      </c>
      <c r="U107">
        <v>12.271343999999999</v>
      </c>
      <c r="V107">
        <v>12.403601</v>
      </c>
      <c r="W107">
        <v>12.520307000000001</v>
      </c>
      <c r="X107">
        <v>12.620941</v>
      </c>
      <c r="Y107">
        <v>12.705432</v>
      </c>
      <c r="Z107">
        <v>12.774882</v>
      </c>
      <c r="AA107">
        <v>12.837982</v>
      </c>
      <c r="AB107">
        <v>12.889324999999999</v>
      </c>
      <c r="AC107">
        <v>12.930984</v>
      </c>
      <c r="AD107">
        <v>12.964622</v>
      </c>
      <c r="AE107">
        <v>12.991986000000001</v>
      </c>
      <c r="AF107">
        <v>13.014219000000001</v>
      </c>
      <c r="AG107">
        <v>13.032406</v>
      </c>
      <c r="AH107">
        <v>13.047252</v>
      </c>
      <c r="AI107" t="s">
        <v>112</v>
      </c>
    </row>
    <row r="108" spans="1:35">
      <c r="A108" t="s">
        <v>742</v>
      </c>
      <c r="B108" t="s">
        <v>3384</v>
      </c>
      <c r="C108" t="s">
        <v>3385</v>
      </c>
      <c r="D108" t="s">
        <v>770</v>
      </c>
      <c r="F108">
        <v>0</v>
      </c>
      <c r="G108">
        <v>0</v>
      </c>
      <c r="H108">
        <v>11.516575</v>
      </c>
      <c r="I108">
        <v>11.516747000000001</v>
      </c>
      <c r="J108">
        <v>11.516781</v>
      </c>
      <c r="K108">
        <v>11.5168</v>
      </c>
      <c r="L108">
        <v>11.516813000000001</v>
      </c>
      <c r="M108">
        <v>11.516828</v>
      </c>
      <c r="N108">
        <v>11.516838999999999</v>
      </c>
      <c r="O108">
        <v>11.516855</v>
      </c>
      <c r="P108">
        <v>11.516870000000001</v>
      </c>
      <c r="Q108">
        <v>11.516885</v>
      </c>
      <c r="R108">
        <v>11.516895</v>
      </c>
      <c r="S108">
        <v>11.516905</v>
      </c>
      <c r="T108">
        <v>11.516907</v>
      </c>
      <c r="U108">
        <v>11.516908000000001</v>
      </c>
      <c r="V108">
        <v>11.516905</v>
      </c>
      <c r="W108">
        <v>11.516905</v>
      </c>
      <c r="X108">
        <v>11.516899</v>
      </c>
      <c r="Y108">
        <v>11.516897999999999</v>
      </c>
      <c r="Z108">
        <v>11.516895999999999</v>
      </c>
      <c r="AA108">
        <v>11.516893</v>
      </c>
      <c r="AB108">
        <v>11.516890999999999</v>
      </c>
      <c r="AC108">
        <v>11.516890999999999</v>
      </c>
      <c r="AD108">
        <v>11.51689</v>
      </c>
      <c r="AE108">
        <v>11.516890999999999</v>
      </c>
      <c r="AF108">
        <v>11.516887000000001</v>
      </c>
      <c r="AG108">
        <v>11.516889000000001</v>
      </c>
      <c r="AH108">
        <v>11.516883</v>
      </c>
      <c r="AI108" t="s">
        <v>112</v>
      </c>
    </row>
    <row r="109" spans="1:35">
      <c r="A109" t="s">
        <v>752</v>
      </c>
      <c r="B109" t="s">
        <v>3386</v>
      </c>
      <c r="C109" t="s">
        <v>3387</v>
      </c>
      <c r="F109">
        <v>8.204955</v>
      </c>
      <c r="G109">
        <v>8.3157870000000003</v>
      </c>
      <c r="H109">
        <v>8.4378159999999998</v>
      </c>
      <c r="I109">
        <v>8.5862459999999992</v>
      </c>
      <c r="J109">
        <v>8.7571700000000003</v>
      </c>
      <c r="K109">
        <v>8.9445899999999998</v>
      </c>
      <c r="L109">
        <v>9.1308469999999993</v>
      </c>
      <c r="M109">
        <v>9.3225560000000005</v>
      </c>
      <c r="N109">
        <v>9.515466</v>
      </c>
      <c r="O109">
        <v>9.709721</v>
      </c>
      <c r="P109">
        <v>9.8998550000000005</v>
      </c>
      <c r="Q109">
        <v>10.082129999999999</v>
      </c>
      <c r="R109">
        <v>10.250633000000001</v>
      </c>
      <c r="S109">
        <v>10.406843</v>
      </c>
      <c r="T109">
        <v>10.553023</v>
      </c>
      <c r="U109">
        <v>10.687296</v>
      </c>
      <c r="V109">
        <v>10.81714</v>
      </c>
      <c r="W109">
        <v>10.934727000000001</v>
      </c>
      <c r="X109">
        <v>11.047109000000001</v>
      </c>
      <c r="Y109">
        <v>11.14997</v>
      </c>
      <c r="Z109">
        <v>11.243423</v>
      </c>
      <c r="AA109">
        <v>11.324615</v>
      </c>
      <c r="AB109">
        <v>11.395239</v>
      </c>
      <c r="AC109">
        <v>11.459415999999999</v>
      </c>
      <c r="AD109">
        <v>11.519515999999999</v>
      </c>
      <c r="AE109">
        <v>11.575438999999999</v>
      </c>
      <c r="AF109">
        <v>11.626836000000001</v>
      </c>
      <c r="AG109">
        <v>11.675577000000001</v>
      </c>
      <c r="AH109">
        <v>11.723552</v>
      </c>
      <c r="AI109" s="32">
        <v>1.2999999999999999E-2</v>
      </c>
    </row>
    <row r="110" spans="1:35">
      <c r="A110" t="s">
        <v>745</v>
      </c>
    </row>
    <row r="111" spans="1:35">
      <c r="A111" t="s">
        <v>245</v>
      </c>
      <c r="B111" t="s">
        <v>3388</v>
      </c>
      <c r="C111" t="s">
        <v>3389</v>
      </c>
      <c r="D111" t="s">
        <v>769</v>
      </c>
      <c r="F111">
        <v>6.1723790000000003</v>
      </c>
      <c r="G111">
        <v>6.2501629999999997</v>
      </c>
      <c r="H111">
        <v>6.3399929999999998</v>
      </c>
      <c r="I111">
        <v>6.4461300000000001</v>
      </c>
      <c r="J111">
        <v>6.5662589999999996</v>
      </c>
      <c r="K111">
        <v>6.6943140000000003</v>
      </c>
      <c r="L111">
        <v>6.819439</v>
      </c>
      <c r="M111">
        <v>6.9420869999999999</v>
      </c>
      <c r="N111">
        <v>7.0601950000000002</v>
      </c>
      <c r="O111">
        <v>7.17354</v>
      </c>
      <c r="P111">
        <v>7.2810879999999996</v>
      </c>
      <c r="Q111">
        <v>7.3780000000000001</v>
      </c>
      <c r="R111">
        <v>7.4628839999999999</v>
      </c>
      <c r="S111">
        <v>7.5364060000000004</v>
      </c>
      <c r="T111">
        <v>7.6005079999999996</v>
      </c>
      <c r="U111">
        <v>7.6560259999999998</v>
      </c>
      <c r="V111">
        <v>7.7032790000000002</v>
      </c>
      <c r="W111">
        <v>7.7446919999999997</v>
      </c>
      <c r="X111">
        <v>7.7809039999999996</v>
      </c>
      <c r="Y111">
        <v>7.8134550000000003</v>
      </c>
      <c r="Z111">
        <v>7.840757</v>
      </c>
      <c r="AA111">
        <v>7.8643190000000001</v>
      </c>
      <c r="AB111">
        <v>7.8844390000000004</v>
      </c>
      <c r="AC111">
        <v>7.9019810000000001</v>
      </c>
      <c r="AD111">
        <v>7.9185400000000001</v>
      </c>
      <c r="AE111">
        <v>7.9343510000000004</v>
      </c>
      <c r="AF111">
        <v>7.9497150000000003</v>
      </c>
      <c r="AG111">
        <v>7.9657349999999996</v>
      </c>
      <c r="AH111">
        <v>7.9823529999999998</v>
      </c>
      <c r="AI111" s="32">
        <v>8.9999999999999993E-3</v>
      </c>
    </row>
    <row r="112" spans="1:35">
      <c r="A112" t="s">
        <v>737</v>
      </c>
      <c r="B112" t="s">
        <v>3390</v>
      </c>
      <c r="C112" t="s">
        <v>3391</v>
      </c>
      <c r="D112" t="s">
        <v>770</v>
      </c>
      <c r="F112">
        <v>5.5984280000000002</v>
      </c>
      <c r="G112">
        <v>5.6726150000000004</v>
      </c>
      <c r="H112">
        <v>5.7459030000000002</v>
      </c>
      <c r="I112">
        <v>5.8214740000000003</v>
      </c>
      <c r="J112">
        <v>5.8918400000000002</v>
      </c>
      <c r="K112">
        <v>5.9561289999999998</v>
      </c>
      <c r="L112">
        <v>6.0136279999999998</v>
      </c>
      <c r="M112">
        <v>6.0690499999999998</v>
      </c>
      <c r="N112">
        <v>6.118017</v>
      </c>
      <c r="O112">
        <v>6.1657859999999998</v>
      </c>
      <c r="P112">
        <v>6.2134349999999996</v>
      </c>
      <c r="Q112">
        <v>6.2599320000000001</v>
      </c>
      <c r="R112">
        <v>6.303585</v>
      </c>
      <c r="S112">
        <v>6.344659</v>
      </c>
      <c r="T112">
        <v>6.3852739999999999</v>
      </c>
      <c r="U112">
        <v>6.4225329999999996</v>
      </c>
      <c r="V112">
        <v>6.4575469999999999</v>
      </c>
      <c r="W112">
        <v>6.4912130000000001</v>
      </c>
      <c r="X112">
        <v>6.5247510000000002</v>
      </c>
      <c r="Y112">
        <v>6.5534470000000002</v>
      </c>
      <c r="Z112">
        <v>6.581798</v>
      </c>
      <c r="AA112">
        <v>6.6093820000000001</v>
      </c>
      <c r="AB112">
        <v>6.6344289999999999</v>
      </c>
      <c r="AC112">
        <v>6.6536429999999998</v>
      </c>
      <c r="AD112">
        <v>6.6694820000000004</v>
      </c>
      <c r="AE112">
        <v>6.6825279999999996</v>
      </c>
      <c r="AF112">
        <v>6.6931120000000002</v>
      </c>
      <c r="AG112">
        <v>6.7021470000000001</v>
      </c>
      <c r="AH112">
        <v>6.7094459999999998</v>
      </c>
      <c r="AI112" s="32">
        <v>6.0000000000000001E-3</v>
      </c>
    </row>
    <row r="113" spans="1:35">
      <c r="A113" t="s">
        <v>252</v>
      </c>
      <c r="B113" t="s">
        <v>3392</v>
      </c>
      <c r="C113" t="s">
        <v>3393</v>
      </c>
      <c r="D113" t="s">
        <v>770</v>
      </c>
      <c r="F113">
        <v>6.0498820000000002</v>
      </c>
      <c r="G113">
        <v>6.0476359999999998</v>
      </c>
      <c r="H113">
        <v>6.0424569999999997</v>
      </c>
      <c r="I113">
        <v>6.041099</v>
      </c>
      <c r="J113">
        <v>6.0478569999999996</v>
      </c>
      <c r="K113">
        <v>6.0672699999999997</v>
      </c>
      <c r="L113">
        <v>6.0945150000000003</v>
      </c>
      <c r="M113">
        <v>6.1340960000000004</v>
      </c>
      <c r="N113">
        <v>6.1834110000000004</v>
      </c>
      <c r="O113">
        <v>6.2425569999999997</v>
      </c>
      <c r="P113">
        <v>6.3091400000000002</v>
      </c>
      <c r="Q113">
        <v>6.3769150000000003</v>
      </c>
      <c r="R113">
        <v>6.436153</v>
      </c>
      <c r="S113">
        <v>6.4858890000000002</v>
      </c>
      <c r="T113">
        <v>6.5307510000000004</v>
      </c>
      <c r="U113">
        <v>6.5718370000000004</v>
      </c>
      <c r="V113">
        <v>6.6100839999999996</v>
      </c>
      <c r="W113">
        <v>6.6457499999999996</v>
      </c>
      <c r="X113">
        <v>6.6793750000000003</v>
      </c>
      <c r="Y113">
        <v>6.710102</v>
      </c>
      <c r="Z113">
        <v>6.7354380000000003</v>
      </c>
      <c r="AA113">
        <v>6.7577069999999999</v>
      </c>
      <c r="AB113">
        <v>6.7769919999999999</v>
      </c>
      <c r="AC113">
        <v>6.7934559999999999</v>
      </c>
      <c r="AD113">
        <v>6.807423</v>
      </c>
      <c r="AE113">
        <v>6.819178</v>
      </c>
      <c r="AF113">
        <v>6.8295170000000001</v>
      </c>
      <c r="AG113">
        <v>6.8410000000000002</v>
      </c>
      <c r="AH113">
        <v>6.8538550000000003</v>
      </c>
      <c r="AI113" s="32">
        <v>4.0000000000000001E-3</v>
      </c>
    </row>
    <row r="114" spans="1:35">
      <c r="A114" t="s">
        <v>261</v>
      </c>
      <c r="B114" t="s">
        <v>3394</v>
      </c>
      <c r="C114" t="s">
        <v>3395</v>
      </c>
      <c r="D114" t="s">
        <v>769</v>
      </c>
      <c r="F114">
        <v>5.9032150000000003</v>
      </c>
      <c r="G114">
        <v>5.971978</v>
      </c>
      <c r="H114">
        <v>6.0519489999999996</v>
      </c>
      <c r="I114">
        <v>6.1443570000000003</v>
      </c>
      <c r="J114">
        <v>6.2444309999999996</v>
      </c>
      <c r="K114">
        <v>6.3494830000000002</v>
      </c>
      <c r="L114">
        <v>6.4469339999999997</v>
      </c>
      <c r="M114">
        <v>6.5407650000000004</v>
      </c>
      <c r="N114">
        <v>6.631767</v>
      </c>
      <c r="O114">
        <v>6.721997</v>
      </c>
      <c r="P114">
        <v>6.8098879999999999</v>
      </c>
      <c r="Q114">
        <v>6.8910470000000004</v>
      </c>
      <c r="R114">
        <v>6.9637089999999997</v>
      </c>
      <c r="S114">
        <v>7.0280950000000004</v>
      </c>
      <c r="T114">
        <v>7.0878100000000002</v>
      </c>
      <c r="U114">
        <v>7.1421640000000002</v>
      </c>
      <c r="V114">
        <v>7.191567</v>
      </c>
      <c r="W114">
        <v>7.2349160000000001</v>
      </c>
      <c r="X114">
        <v>7.271738</v>
      </c>
      <c r="Y114">
        <v>7.3024620000000002</v>
      </c>
      <c r="Z114">
        <v>7.3284010000000004</v>
      </c>
      <c r="AA114">
        <v>7.3514480000000004</v>
      </c>
      <c r="AB114">
        <v>7.3716299999999997</v>
      </c>
      <c r="AC114">
        <v>7.3894929999999999</v>
      </c>
      <c r="AD114">
        <v>7.4061589999999997</v>
      </c>
      <c r="AE114">
        <v>7.4215730000000004</v>
      </c>
      <c r="AF114">
        <v>7.4374900000000004</v>
      </c>
      <c r="AG114">
        <v>7.4537440000000004</v>
      </c>
      <c r="AH114">
        <v>7.4693319999999996</v>
      </c>
      <c r="AI114" s="32">
        <v>8.0000000000000002E-3</v>
      </c>
    </row>
    <row r="115" spans="1:35">
      <c r="A115" t="s">
        <v>738</v>
      </c>
      <c r="B115" t="s">
        <v>3396</v>
      </c>
      <c r="C115" t="s">
        <v>3397</v>
      </c>
      <c r="D115" t="s">
        <v>770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t="s">
        <v>112</v>
      </c>
    </row>
    <row r="116" spans="1:35">
      <c r="A116" t="s">
        <v>739</v>
      </c>
      <c r="B116" t="s">
        <v>3398</v>
      </c>
      <c r="C116" t="s">
        <v>3399</v>
      </c>
      <c r="D116" t="s">
        <v>769</v>
      </c>
      <c r="F116">
        <v>12.530443</v>
      </c>
      <c r="G116">
        <v>12.264912000000001</v>
      </c>
      <c r="H116">
        <v>12.103764999999999</v>
      </c>
      <c r="I116">
        <v>11.988803000000001</v>
      </c>
      <c r="J116">
        <v>11.901937999999999</v>
      </c>
      <c r="K116">
        <v>11.834828</v>
      </c>
      <c r="L116">
        <v>11.776933</v>
      </c>
      <c r="M116">
        <v>11.728014999999999</v>
      </c>
      <c r="N116">
        <v>11.685517000000001</v>
      </c>
      <c r="O116">
        <v>11.647477</v>
      </c>
      <c r="P116">
        <v>11.613695</v>
      </c>
      <c r="Q116">
        <v>11.584943000000001</v>
      </c>
      <c r="R116">
        <v>11.563078000000001</v>
      </c>
      <c r="S116">
        <v>11.551143</v>
      </c>
      <c r="T116">
        <v>11.538569000000001</v>
      </c>
      <c r="U116">
        <v>11.531321999999999</v>
      </c>
      <c r="V116">
        <v>11.536275</v>
      </c>
      <c r="W116">
        <v>11.546806</v>
      </c>
      <c r="X116">
        <v>11.540997000000001</v>
      </c>
      <c r="Y116">
        <v>11.546763</v>
      </c>
      <c r="Z116">
        <v>11.572368000000001</v>
      </c>
      <c r="AA116">
        <v>11.596401</v>
      </c>
      <c r="AB116">
        <v>11.607893000000001</v>
      </c>
      <c r="AC116">
        <v>11.616717</v>
      </c>
      <c r="AD116">
        <v>11.623176000000001</v>
      </c>
      <c r="AE116">
        <v>11.62772</v>
      </c>
      <c r="AF116">
        <v>11.630972</v>
      </c>
      <c r="AG116">
        <v>11.633329</v>
      </c>
      <c r="AH116">
        <v>11.634862</v>
      </c>
      <c r="AI116" s="32">
        <v>-3.0000000000000001E-3</v>
      </c>
    </row>
    <row r="117" spans="1:35">
      <c r="A117" t="s">
        <v>740</v>
      </c>
      <c r="B117" t="s">
        <v>3400</v>
      </c>
      <c r="C117" t="s">
        <v>3401</v>
      </c>
      <c r="D117" t="s">
        <v>769</v>
      </c>
      <c r="F117">
        <v>0</v>
      </c>
      <c r="G117">
        <v>0</v>
      </c>
      <c r="H117">
        <v>1.546092</v>
      </c>
      <c r="I117">
        <v>2.7360000000000002</v>
      </c>
      <c r="J117">
        <v>3.6467459999999998</v>
      </c>
      <c r="K117">
        <v>4.3527519999999997</v>
      </c>
      <c r="L117">
        <v>4.9220860000000002</v>
      </c>
      <c r="M117">
        <v>5.4007050000000003</v>
      </c>
      <c r="N117">
        <v>5.8205150000000003</v>
      </c>
      <c r="O117">
        <v>6.2095510000000003</v>
      </c>
      <c r="P117">
        <v>6.5909620000000002</v>
      </c>
      <c r="Q117">
        <v>6.9709329999999996</v>
      </c>
      <c r="R117">
        <v>7.346317</v>
      </c>
      <c r="S117">
        <v>7.7141799999999998</v>
      </c>
      <c r="T117">
        <v>8.0825110000000002</v>
      </c>
      <c r="U117">
        <v>8.4473579999999995</v>
      </c>
      <c r="V117">
        <v>8.7964439999999993</v>
      </c>
      <c r="W117">
        <v>9.1181920000000005</v>
      </c>
      <c r="X117">
        <v>9.3973209999999998</v>
      </c>
      <c r="Y117">
        <v>9.6181850000000004</v>
      </c>
      <c r="Z117">
        <v>9.7676079999999992</v>
      </c>
      <c r="AA117">
        <v>9.9699349999999995</v>
      </c>
      <c r="AB117">
        <v>10.181891</v>
      </c>
      <c r="AC117">
        <v>10.318937999999999</v>
      </c>
      <c r="AD117">
        <v>10.342834</v>
      </c>
      <c r="AE117">
        <v>10.41</v>
      </c>
      <c r="AF117">
        <v>10.469529</v>
      </c>
      <c r="AG117">
        <v>10.522557000000001</v>
      </c>
      <c r="AH117">
        <v>10.569413000000001</v>
      </c>
      <c r="AI117" t="s">
        <v>112</v>
      </c>
    </row>
    <row r="118" spans="1:35">
      <c r="A118" t="s">
        <v>741</v>
      </c>
      <c r="B118" t="s">
        <v>3402</v>
      </c>
      <c r="C118" t="s">
        <v>3403</v>
      </c>
      <c r="D118" t="s">
        <v>770</v>
      </c>
      <c r="F118">
        <v>0</v>
      </c>
      <c r="G118">
        <v>0</v>
      </c>
      <c r="H118">
        <v>1.4758230000000001</v>
      </c>
      <c r="I118">
        <v>2.6038709999999998</v>
      </c>
      <c r="J118">
        <v>3.4689930000000002</v>
      </c>
      <c r="K118">
        <v>4.1408490000000002</v>
      </c>
      <c r="L118">
        <v>4.6799150000000003</v>
      </c>
      <c r="M118">
        <v>5.131392</v>
      </c>
      <c r="N118">
        <v>5.5266799999999998</v>
      </c>
      <c r="O118">
        <v>5.8942059999999996</v>
      </c>
      <c r="P118">
        <v>6.2553999999999998</v>
      </c>
      <c r="Q118">
        <v>6.618671</v>
      </c>
      <c r="R118">
        <v>6.9812019999999997</v>
      </c>
      <c r="S118">
        <v>7.3429510000000002</v>
      </c>
      <c r="T118">
        <v>7.7086709999999998</v>
      </c>
      <c r="U118">
        <v>8.0750270000000004</v>
      </c>
      <c r="V118">
        <v>8.4300040000000003</v>
      </c>
      <c r="W118">
        <v>8.7610109999999999</v>
      </c>
      <c r="X118">
        <v>9.0510110000000008</v>
      </c>
      <c r="Y118">
        <v>9.2813940000000006</v>
      </c>
      <c r="Z118">
        <v>9.4351839999999996</v>
      </c>
      <c r="AA118">
        <v>9.6532990000000005</v>
      </c>
      <c r="AB118">
        <v>9.8873870000000004</v>
      </c>
      <c r="AC118">
        <v>10.037898999999999</v>
      </c>
      <c r="AD118">
        <v>10.055942999999999</v>
      </c>
      <c r="AE118">
        <v>10.127402999999999</v>
      </c>
      <c r="AF118">
        <v>10.190970999999999</v>
      </c>
      <c r="AG118">
        <v>10.247705</v>
      </c>
      <c r="AH118">
        <v>10.297942000000001</v>
      </c>
      <c r="AI118" t="s">
        <v>112</v>
      </c>
    </row>
    <row r="119" spans="1:35">
      <c r="A119" t="s">
        <v>742</v>
      </c>
      <c r="B119" t="s">
        <v>3404</v>
      </c>
      <c r="C119" t="s">
        <v>3405</v>
      </c>
      <c r="D119" t="s">
        <v>769</v>
      </c>
      <c r="F119">
        <v>0</v>
      </c>
      <c r="G119">
        <v>0</v>
      </c>
      <c r="H119">
        <v>7.1006340000000003</v>
      </c>
      <c r="I119">
        <v>7.1059159999999997</v>
      </c>
      <c r="J119">
        <v>7.1075530000000002</v>
      </c>
      <c r="K119">
        <v>7.1082619999999999</v>
      </c>
      <c r="L119">
        <v>7.108644</v>
      </c>
      <c r="M119">
        <v>7.1088389999999997</v>
      </c>
      <c r="N119">
        <v>7.1089120000000001</v>
      </c>
      <c r="O119">
        <v>7.10893</v>
      </c>
      <c r="P119">
        <v>7.1089359999999999</v>
      </c>
      <c r="Q119">
        <v>7.108943</v>
      </c>
      <c r="R119">
        <v>7.1089659999999997</v>
      </c>
      <c r="S119">
        <v>7.1090030000000004</v>
      </c>
      <c r="T119">
        <v>7.1090530000000003</v>
      </c>
      <c r="U119">
        <v>7.1091139999999999</v>
      </c>
      <c r="V119">
        <v>7.1091860000000002</v>
      </c>
      <c r="W119">
        <v>7.1092690000000003</v>
      </c>
      <c r="X119">
        <v>7.1093650000000004</v>
      </c>
      <c r="Y119">
        <v>7.10947</v>
      </c>
      <c r="Z119">
        <v>7.1095860000000002</v>
      </c>
      <c r="AA119">
        <v>7.1097349999999997</v>
      </c>
      <c r="AB119">
        <v>7.1099069999999998</v>
      </c>
      <c r="AC119">
        <v>7.1100849999999998</v>
      </c>
      <c r="AD119">
        <v>7.1102600000000002</v>
      </c>
      <c r="AE119">
        <v>7.1104640000000003</v>
      </c>
      <c r="AF119">
        <v>7.1106790000000002</v>
      </c>
      <c r="AG119">
        <v>7.1109059999999999</v>
      </c>
      <c r="AH119">
        <v>7.1111440000000004</v>
      </c>
      <c r="AI119" t="s">
        <v>112</v>
      </c>
    </row>
    <row r="120" spans="1:35">
      <c r="A120" t="s">
        <v>753</v>
      </c>
      <c r="B120" t="s">
        <v>3406</v>
      </c>
      <c r="C120" t="s">
        <v>3407</v>
      </c>
      <c r="F120">
        <v>6.1685410000000003</v>
      </c>
      <c r="G120">
        <v>6.2461190000000002</v>
      </c>
      <c r="H120">
        <v>6.3357140000000003</v>
      </c>
      <c r="I120">
        <v>6.4415589999999998</v>
      </c>
      <c r="J120">
        <v>6.5613010000000003</v>
      </c>
      <c r="K120">
        <v>6.6889289999999999</v>
      </c>
      <c r="L120">
        <v>6.8135919999999999</v>
      </c>
      <c r="M120">
        <v>6.9357920000000002</v>
      </c>
      <c r="N120">
        <v>7.0534879999999998</v>
      </c>
      <c r="O120">
        <v>7.1664760000000003</v>
      </c>
      <c r="P120">
        <v>7.2736970000000003</v>
      </c>
      <c r="Q120">
        <v>7.3703019999999997</v>
      </c>
      <c r="R120">
        <v>7.4548839999999998</v>
      </c>
      <c r="S120">
        <v>7.5281099999999999</v>
      </c>
      <c r="T120">
        <v>7.5919629999999998</v>
      </c>
      <c r="U120">
        <v>7.6472530000000001</v>
      </c>
      <c r="V120">
        <v>7.694312</v>
      </c>
      <c r="W120">
        <v>7.7355099999999997</v>
      </c>
      <c r="X120">
        <v>7.7714720000000002</v>
      </c>
      <c r="Y120">
        <v>7.8037029999999996</v>
      </c>
      <c r="Z120">
        <v>7.830692</v>
      </c>
      <c r="AA120">
        <v>7.8539320000000004</v>
      </c>
      <c r="AB120">
        <v>7.87371</v>
      </c>
      <c r="AC120">
        <v>7.8908800000000001</v>
      </c>
      <c r="AD120">
        <v>7.9070320000000001</v>
      </c>
      <c r="AE120">
        <v>7.922396</v>
      </c>
      <c r="AF120">
        <v>7.9373050000000003</v>
      </c>
      <c r="AG120">
        <v>7.9528379999999999</v>
      </c>
      <c r="AH120">
        <v>7.9689120000000004</v>
      </c>
      <c r="AI120" s="32">
        <v>8.9999999999999993E-3</v>
      </c>
    </row>
    <row r="121" spans="1:35">
      <c r="A121" t="s">
        <v>754</v>
      </c>
      <c r="B121" t="s">
        <v>3408</v>
      </c>
      <c r="C121" t="s">
        <v>3409</v>
      </c>
      <c r="F121">
        <v>7.4737900000000002</v>
      </c>
      <c r="G121">
        <v>7.574878</v>
      </c>
      <c r="H121">
        <v>7.6960300000000004</v>
      </c>
      <c r="I121">
        <v>7.8354850000000003</v>
      </c>
      <c r="J121">
        <v>7.9866429999999999</v>
      </c>
      <c r="K121">
        <v>8.1451189999999993</v>
      </c>
      <c r="L121">
        <v>8.3001760000000004</v>
      </c>
      <c r="M121">
        <v>8.4559069999999998</v>
      </c>
      <c r="N121">
        <v>8.6109109999999998</v>
      </c>
      <c r="O121">
        <v>8.7645049999999998</v>
      </c>
      <c r="P121">
        <v>8.9144360000000002</v>
      </c>
      <c r="Q121">
        <v>9.0551460000000006</v>
      </c>
      <c r="R121">
        <v>9.1840910000000004</v>
      </c>
      <c r="S121">
        <v>9.3011660000000003</v>
      </c>
      <c r="T121">
        <v>9.407648</v>
      </c>
      <c r="U121">
        <v>9.5034890000000001</v>
      </c>
      <c r="V121">
        <v>9.5894919999999999</v>
      </c>
      <c r="W121">
        <v>9.6682100000000002</v>
      </c>
      <c r="X121">
        <v>9.7415749999999992</v>
      </c>
      <c r="Y121">
        <v>9.8092579999999998</v>
      </c>
      <c r="Z121">
        <v>9.8708480000000005</v>
      </c>
      <c r="AA121">
        <v>9.9272620000000007</v>
      </c>
      <c r="AB121">
        <v>9.9783410000000003</v>
      </c>
      <c r="AC121">
        <v>10.026918999999999</v>
      </c>
      <c r="AD121">
        <v>10.075530000000001</v>
      </c>
      <c r="AE121">
        <v>10.123870999999999</v>
      </c>
      <c r="AF121">
        <v>10.171478</v>
      </c>
      <c r="AG121">
        <v>10.218241000000001</v>
      </c>
      <c r="AH121">
        <v>10.264495</v>
      </c>
      <c r="AI121" s="32">
        <v>1.0999999999999999E-2</v>
      </c>
    </row>
    <row r="122" spans="1:35">
      <c r="A122" t="s">
        <v>755</v>
      </c>
    </row>
    <row r="123" spans="1:35">
      <c r="A123" t="s">
        <v>200</v>
      </c>
    </row>
    <row r="124" spans="1:35">
      <c r="A124" t="s">
        <v>245</v>
      </c>
      <c r="B124" t="s">
        <v>3410</v>
      </c>
      <c r="C124" t="s">
        <v>3411</v>
      </c>
      <c r="D124" t="s">
        <v>562</v>
      </c>
      <c r="F124">
        <v>3.015037</v>
      </c>
      <c r="G124">
        <v>3.08155</v>
      </c>
      <c r="H124">
        <v>3.1501079999999999</v>
      </c>
      <c r="I124">
        <v>3.2224620000000002</v>
      </c>
      <c r="J124">
        <v>3.2939560000000001</v>
      </c>
      <c r="K124">
        <v>3.3616600000000001</v>
      </c>
      <c r="L124">
        <v>3.427092</v>
      </c>
      <c r="M124">
        <v>3.4902700000000002</v>
      </c>
      <c r="N124">
        <v>3.549833</v>
      </c>
      <c r="O124">
        <v>3.6058970000000001</v>
      </c>
      <c r="P124">
        <v>3.6627139999999998</v>
      </c>
      <c r="Q124">
        <v>3.7146720000000002</v>
      </c>
      <c r="R124">
        <v>3.7616619999999998</v>
      </c>
      <c r="S124">
        <v>3.8032520000000001</v>
      </c>
      <c r="T124">
        <v>3.8431760000000001</v>
      </c>
      <c r="U124">
        <v>3.882984</v>
      </c>
      <c r="V124">
        <v>3.924528</v>
      </c>
      <c r="W124">
        <v>3.9655680000000002</v>
      </c>
      <c r="X124">
        <v>4.0046330000000001</v>
      </c>
      <c r="Y124">
        <v>4.0458100000000004</v>
      </c>
      <c r="Z124">
        <v>4.0873410000000003</v>
      </c>
      <c r="AA124">
        <v>4.1353119999999999</v>
      </c>
      <c r="AB124">
        <v>4.1866269999999997</v>
      </c>
      <c r="AC124">
        <v>4.2350120000000002</v>
      </c>
      <c r="AD124">
        <v>4.2808120000000001</v>
      </c>
      <c r="AE124">
        <v>4.3291370000000002</v>
      </c>
      <c r="AF124">
        <v>4.3789559999999996</v>
      </c>
      <c r="AG124">
        <v>4.4252010000000004</v>
      </c>
      <c r="AH124">
        <v>4.470567</v>
      </c>
      <c r="AI124" s="32">
        <v>1.4E-2</v>
      </c>
    </row>
    <row r="125" spans="1:35">
      <c r="A125" t="s">
        <v>737</v>
      </c>
      <c r="B125" t="s">
        <v>3412</v>
      </c>
      <c r="C125" t="s">
        <v>3413</v>
      </c>
      <c r="D125" t="s">
        <v>562</v>
      </c>
      <c r="F125">
        <v>1.311809</v>
      </c>
      <c r="G125">
        <v>1.378085</v>
      </c>
      <c r="H125">
        <v>1.4506669999999999</v>
      </c>
      <c r="I125">
        <v>1.530327</v>
      </c>
      <c r="J125">
        <v>1.6128629999999999</v>
      </c>
      <c r="K125">
        <v>1.6953240000000001</v>
      </c>
      <c r="L125">
        <v>1.777282</v>
      </c>
      <c r="M125">
        <v>1.85809</v>
      </c>
      <c r="N125">
        <v>1.9378629999999999</v>
      </c>
      <c r="O125">
        <v>2.0154909999999999</v>
      </c>
      <c r="P125">
        <v>2.09484</v>
      </c>
      <c r="Q125">
        <v>2.1723409999999999</v>
      </c>
      <c r="R125">
        <v>2.2465320000000002</v>
      </c>
      <c r="S125">
        <v>2.3165019999999998</v>
      </c>
      <c r="T125">
        <v>2.386161</v>
      </c>
      <c r="U125">
        <v>2.4562300000000001</v>
      </c>
      <c r="V125">
        <v>2.5262910000000001</v>
      </c>
      <c r="W125">
        <v>2.5965050000000001</v>
      </c>
      <c r="X125">
        <v>2.6668989999999999</v>
      </c>
      <c r="Y125">
        <v>2.740135</v>
      </c>
      <c r="Z125">
        <v>2.8113969999999999</v>
      </c>
      <c r="AA125">
        <v>2.8850440000000002</v>
      </c>
      <c r="AB125">
        <v>2.9621379999999999</v>
      </c>
      <c r="AC125">
        <v>3.0392920000000001</v>
      </c>
      <c r="AD125">
        <v>3.1158380000000001</v>
      </c>
      <c r="AE125">
        <v>3.1936939999999998</v>
      </c>
      <c r="AF125">
        <v>3.2711389999999998</v>
      </c>
      <c r="AG125">
        <v>3.3446229999999999</v>
      </c>
      <c r="AH125">
        <v>3.4151910000000001</v>
      </c>
      <c r="AI125" s="32">
        <v>3.5000000000000003E-2</v>
      </c>
    </row>
    <row r="126" spans="1:35">
      <c r="A126" t="s">
        <v>252</v>
      </c>
      <c r="B126" t="s">
        <v>3414</v>
      </c>
      <c r="C126" t="s">
        <v>3415</v>
      </c>
      <c r="D126" t="s">
        <v>562</v>
      </c>
      <c r="F126">
        <v>1.18E-4</v>
      </c>
      <c r="G126">
        <v>3.6200000000000002E-4</v>
      </c>
      <c r="H126">
        <v>6.1200000000000002E-4</v>
      </c>
      <c r="I126">
        <v>8.6600000000000002E-4</v>
      </c>
      <c r="J126">
        <v>1.1249999999999999E-3</v>
      </c>
      <c r="K126">
        <v>1.384E-3</v>
      </c>
      <c r="L126">
        <v>1.6490000000000001E-3</v>
      </c>
      <c r="M126">
        <v>1.9220000000000001E-3</v>
      </c>
      <c r="N126">
        <v>2.2049999999999999E-3</v>
      </c>
      <c r="O126">
        <v>2.4989999999999999E-3</v>
      </c>
      <c r="P126">
        <v>2.8089999999999999E-3</v>
      </c>
      <c r="Q126">
        <v>3.1350000000000002E-3</v>
      </c>
      <c r="R126">
        <v>3.454E-3</v>
      </c>
      <c r="S126">
        <v>3.7759999999999998E-3</v>
      </c>
      <c r="T126">
        <v>4.1209999999999997E-3</v>
      </c>
      <c r="U126">
        <v>4.4949999999999999E-3</v>
      </c>
      <c r="V126">
        <v>4.9040000000000004E-3</v>
      </c>
      <c r="W126">
        <v>5.3540000000000003E-3</v>
      </c>
      <c r="X126">
        <v>5.8450000000000004E-3</v>
      </c>
      <c r="Y126">
        <v>6.3769999999999999E-3</v>
      </c>
      <c r="Z126">
        <v>6.9519999999999998E-3</v>
      </c>
      <c r="AA126">
        <v>7.5729999999999999E-3</v>
      </c>
      <c r="AB126">
        <v>8.2400000000000008E-3</v>
      </c>
      <c r="AC126">
        <v>8.9560000000000004E-3</v>
      </c>
      <c r="AD126">
        <v>9.7230000000000007E-3</v>
      </c>
      <c r="AE126">
        <v>1.0541999999999999E-2</v>
      </c>
      <c r="AF126">
        <v>1.1409000000000001E-2</v>
      </c>
      <c r="AG126">
        <v>1.2322E-2</v>
      </c>
      <c r="AH126">
        <v>1.3278E-2</v>
      </c>
      <c r="AI126" s="32">
        <v>0.184</v>
      </c>
    </row>
    <row r="127" spans="1:35">
      <c r="A127" t="s">
        <v>261</v>
      </c>
      <c r="B127" t="s">
        <v>3416</v>
      </c>
      <c r="C127" t="s">
        <v>3417</v>
      </c>
      <c r="D127" t="s">
        <v>562</v>
      </c>
      <c r="F127">
        <v>8.1099999999999998E-4</v>
      </c>
      <c r="G127">
        <v>8.0800000000000002E-4</v>
      </c>
      <c r="H127">
        <v>8.0500000000000005E-4</v>
      </c>
      <c r="I127">
        <v>8.0099999999999995E-4</v>
      </c>
      <c r="J127">
        <v>7.9600000000000005E-4</v>
      </c>
      <c r="K127">
        <v>7.9100000000000004E-4</v>
      </c>
      <c r="L127">
        <v>7.8399999999999997E-4</v>
      </c>
      <c r="M127">
        <v>7.7800000000000005E-4</v>
      </c>
      <c r="N127">
        <v>7.6999999999999996E-4</v>
      </c>
      <c r="O127">
        <v>7.6199999999999998E-4</v>
      </c>
      <c r="P127">
        <v>7.5299999999999998E-4</v>
      </c>
      <c r="Q127">
        <v>7.4299999999999995E-4</v>
      </c>
      <c r="R127">
        <v>7.3300000000000004E-4</v>
      </c>
      <c r="S127">
        <v>7.2199999999999999E-4</v>
      </c>
      <c r="T127">
        <v>7.1100000000000004E-4</v>
      </c>
      <c r="U127">
        <v>6.9899999999999997E-4</v>
      </c>
      <c r="V127">
        <v>6.8599999999999998E-4</v>
      </c>
      <c r="W127">
        <v>6.7299999999999999E-4</v>
      </c>
      <c r="X127">
        <v>6.6E-4</v>
      </c>
      <c r="Y127">
        <v>6.4599999999999998E-4</v>
      </c>
      <c r="Z127">
        <v>6.3199999999999997E-4</v>
      </c>
      <c r="AA127">
        <v>6.1700000000000004E-4</v>
      </c>
      <c r="AB127">
        <v>6.02E-4</v>
      </c>
      <c r="AC127">
        <v>5.8699999999999996E-4</v>
      </c>
      <c r="AD127">
        <v>5.6400000000000005E-4</v>
      </c>
      <c r="AE127">
        <v>5.2999999999999998E-4</v>
      </c>
      <c r="AF127">
        <v>4.8200000000000001E-4</v>
      </c>
      <c r="AG127">
        <v>4.2700000000000002E-4</v>
      </c>
      <c r="AH127">
        <v>3.5799999999999997E-4</v>
      </c>
      <c r="AI127" s="32">
        <v>-2.9000000000000001E-2</v>
      </c>
    </row>
    <row r="128" spans="1:35">
      <c r="A128" t="s">
        <v>738</v>
      </c>
      <c r="B128" t="s">
        <v>3418</v>
      </c>
      <c r="C128" t="s">
        <v>3419</v>
      </c>
      <c r="D128" t="s">
        <v>562</v>
      </c>
      <c r="F128">
        <v>0.22939300000000001</v>
      </c>
      <c r="G128">
        <v>0.24005599999999999</v>
      </c>
      <c r="H128">
        <v>0.250585</v>
      </c>
      <c r="I128">
        <v>0.26078800000000002</v>
      </c>
      <c r="J128">
        <v>0.27049899999999999</v>
      </c>
      <c r="K128">
        <v>0.27981400000000001</v>
      </c>
      <c r="L128">
        <v>0.28869499999999998</v>
      </c>
      <c r="M128">
        <v>0.29727199999999998</v>
      </c>
      <c r="N128">
        <v>0.30555500000000002</v>
      </c>
      <c r="O128">
        <v>0.31373000000000001</v>
      </c>
      <c r="P128">
        <v>0.321961</v>
      </c>
      <c r="Q128">
        <v>0.33024900000000001</v>
      </c>
      <c r="R128">
        <v>0.33824700000000002</v>
      </c>
      <c r="S128">
        <v>0.34599299999999999</v>
      </c>
      <c r="T128">
        <v>0.35356300000000002</v>
      </c>
      <c r="U128">
        <v>0.36109599999999997</v>
      </c>
      <c r="V128">
        <v>0.368676</v>
      </c>
      <c r="W128">
        <v>0.376357</v>
      </c>
      <c r="X128">
        <v>0.384127</v>
      </c>
      <c r="Y128">
        <v>0.39127699999999999</v>
      </c>
      <c r="Z128">
        <v>0.398395</v>
      </c>
      <c r="AA128">
        <v>0.405416</v>
      </c>
      <c r="AB128">
        <v>0.41114600000000001</v>
      </c>
      <c r="AC128">
        <v>0.41387200000000002</v>
      </c>
      <c r="AD128">
        <v>0.414489</v>
      </c>
      <c r="AE128">
        <v>0.41369699999999998</v>
      </c>
      <c r="AF128">
        <v>0.41261599999999998</v>
      </c>
      <c r="AG128">
        <v>0.40854600000000002</v>
      </c>
      <c r="AH128">
        <v>0.40374700000000002</v>
      </c>
      <c r="AI128" s="32">
        <v>0.02</v>
      </c>
    </row>
    <row r="129" spans="1:35">
      <c r="A129" t="s">
        <v>739</v>
      </c>
      <c r="B129" t="s">
        <v>3420</v>
      </c>
      <c r="C129" t="s">
        <v>3421</v>
      </c>
      <c r="D129" t="s">
        <v>562</v>
      </c>
      <c r="F129">
        <v>6.7000000000000002E-5</v>
      </c>
      <c r="G129">
        <v>6.6000000000000005E-5</v>
      </c>
      <c r="H129">
        <v>6.4999999999999994E-5</v>
      </c>
      <c r="I129">
        <v>6.4999999999999994E-5</v>
      </c>
      <c r="J129">
        <v>6.3999999999999997E-5</v>
      </c>
      <c r="K129">
        <v>6.3E-5</v>
      </c>
      <c r="L129">
        <v>6.2000000000000003E-5</v>
      </c>
      <c r="M129">
        <v>6.0999999999999999E-5</v>
      </c>
      <c r="N129">
        <v>6.0000000000000002E-5</v>
      </c>
      <c r="O129">
        <v>5.8999999999999998E-5</v>
      </c>
      <c r="P129">
        <v>5.8E-5</v>
      </c>
      <c r="Q129">
        <v>5.7000000000000003E-5</v>
      </c>
      <c r="R129">
        <v>5.5999999999999999E-5</v>
      </c>
      <c r="S129">
        <v>5.5000000000000002E-5</v>
      </c>
      <c r="T129">
        <v>5.3999999999999998E-5</v>
      </c>
      <c r="U129">
        <v>5.3000000000000001E-5</v>
      </c>
      <c r="V129">
        <v>5.1E-5</v>
      </c>
      <c r="W129">
        <v>5.0000000000000002E-5</v>
      </c>
      <c r="X129">
        <v>4.8999999999999998E-5</v>
      </c>
      <c r="Y129">
        <v>4.6999999999999997E-5</v>
      </c>
      <c r="Z129">
        <v>4.6E-5</v>
      </c>
      <c r="AA129">
        <v>4.5000000000000003E-5</v>
      </c>
      <c r="AB129">
        <v>3.6000000000000001E-5</v>
      </c>
      <c r="AC129">
        <v>2.5000000000000001E-5</v>
      </c>
      <c r="AD129">
        <v>1.8E-5</v>
      </c>
      <c r="AE129">
        <v>1.2E-5</v>
      </c>
      <c r="AF129">
        <v>9.0000000000000002E-6</v>
      </c>
      <c r="AG129">
        <v>6.0000000000000002E-6</v>
      </c>
      <c r="AH129">
        <v>3.9999999999999998E-6</v>
      </c>
      <c r="AI129" s="32">
        <v>-9.4E-2</v>
      </c>
    </row>
    <row r="130" spans="1:35">
      <c r="A130" t="s">
        <v>740</v>
      </c>
      <c r="B130" t="s">
        <v>3422</v>
      </c>
      <c r="C130" t="s">
        <v>3423</v>
      </c>
      <c r="D130" t="s">
        <v>562</v>
      </c>
      <c r="F130">
        <v>0</v>
      </c>
      <c r="G130">
        <v>2.8200000000000002E-4</v>
      </c>
      <c r="H130">
        <v>5.7499999999999999E-4</v>
      </c>
      <c r="I130">
        <v>8.8099999999999995E-4</v>
      </c>
      <c r="J130">
        <v>1.1950000000000001E-3</v>
      </c>
      <c r="K130">
        <v>1.5139999999999999E-3</v>
      </c>
      <c r="L130">
        <v>1.8469999999999999E-3</v>
      </c>
      <c r="M130">
        <v>2.1979999999999999E-3</v>
      </c>
      <c r="N130">
        <v>2.5669999999999998E-3</v>
      </c>
      <c r="O130">
        <v>2.9580000000000001E-3</v>
      </c>
      <c r="P130">
        <v>3.382E-3</v>
      </c>
      <c r="Q130">
        <v>3.8400000000000001E-3</v>
      </c>
      <c r="R130">
        <v>4.3239999999999997E-3</v>
      </c>
      <c r="S130">
        <v>4.8380000000000003E-3</v>
      </c>
      <c r="T130">
        <v>5.3940000000000004E-3</v>
      </c>
      <c r="U130">
        <v>6.0020000000000004E-3</v>
      </c>
      <c r="V130">
        <v>6.6779999999999999E-3</v>
      </c>
      <c r="W130">
        <v>7.43E-3</v>
      </c>
      <c r="X130">
        <v>8.2640000000000005E-3</v>
      </c>
      <c r="Y130">
        <v>9.1809999999999999E-3</v>
      </c>
      <c r="Z130">
        <v>1.0181000000000001E-2</v>
      </c>
      <c r="AA130">
        <v>1.1261E-2</v>
      </c>
      <c r="AB130">
        <v>1.2409999999999999E-2</v>
      </c>
      <c r="AC130">
        <v>1.3627999999999999E-2</v>
      </c>
      <c r="AD130">
        <v>1.4914999999999999E-2</v>
      </c>
      <c r="AE130">
        <v>1.6265000000000002E-2</v>
      </c>
      <c r="AF130">
        <v>1.7672E-2</v>
      </c>
      <c r="AG130">
        <v>1.9127000000000002E-2</v>
      </c>
      <c r="AH130">
        <v>2.0625000000000001E-2</v>
      </c>
      <c r="AI130" t="s">
        <v>112</v>
      </c>
    </row>
    <row r="131" spans="1:35">
      <c r="A131" t="s">
        <v>741</v>
      </c>
      <c r="B131" t="s">
        <v>3424</v>
      </c>
      <c r="C131" t="s">
        <v>3425</v>
      </c>
      <c r="D131" t="s">
        <v>562</v>
      </c>
      <c r="F131">
        <v>0</v>
      </c>
      <c r="G131">
        <v>3.0699999999999998E-4</v>
      </c>
      <c r="H131">
        <v>6.1899999999999998E-4</v>
      </c>
      <c r="I131">
        <v>9.3800000000000003E-4</v>
      </c>
      <c r="J131">
        <v>1.258E-3</v>
      </c>
      <c r="K131">
        <v>1.5770000000000001E-3</v>
      </c>
      <c r="L131">
        <v>1.9040000000000001E-3</v>
      </c>
      <c r="M131">
        <v>2.2420000000000001E-3</v>
      </c>
      <c r="N131">
        <v>2.5929999999999998E-3</v>
      </c>
      <c r="O131">
        <v>2.9659999999999999E-3</v>
      </c>
      <c r="P131">
        <v>3.372E-3</v>
      </c>
      <c r="Q131">
        <v>3.8159999999999999E-3</v>
      </c>
      <c r="R131">
        <v>4.2909999999999997E-3</v>
      </c>
      <c r="S131">
        <v>4.8040000000000001E-3</v>
      </c>
      <c r="T131">
        <v>5.3660000000000001E-3</v>
      </c>
      <c r="U131">
        <v>5.9919999999999999E-3</v>
      </c>
      <c r="V131">
        <v>6.6959999999999997E-3</v>
      </c>
      <c r="W131">
        <v>7.4910000000000003E-3</v>
      </c>
      <c r="X131">
        <v>8.3840000000000008E-3</v>
      </c>
      <c r="Y131">
        <v>9.3779999999999992E-3</v>
      </c>
      <c r="Z131">
        <v>1.0472E-2</v>
      </c>
      <c r="AA131">
        <v>1.166E-2</v>
      </c>
      <c r="AB131">
        <v>1.2933E-2</v>
      </c>
      <c r="AC131">
        <v>1.4290000000000001E-2</v>
      </c>
      <c r="AD131">
        <v>1.5731999999999999E-2</v>
      </c>
      <c r="AE131">
        <v>1.7247999999999999E-2</v>
      </c>
      <c r="AF131">
        <v>1.8831000000000001E-2</v>
      </c>
      <c r="AG131">
        <v>2.0472000000000001E-2</v>
      </c>
      <c r="AH131">
        <v>2.2161E-2</v>
      </c>
      <c r="AI131" t="s">
        <v>112</v>
      </c>
    </row>
    <row r="132" spans="1:35">
      <c r="A132" t="s">
        <v>742</v>
      </c>
      <c r="B132" t="s">
        <v>3426</v>
      </c>
      <c r="C132" t="s">
        <v>3427</v>
      </c>
      <c r="D132" t="s">
        <v>562</v>
      </c>
      <c r="F132">
        <v>0</v>
      </c>
      <c r="G132">
        <v>0</v>
      </c>
      <c r="H132">
        <v>0</v>
      </c>
      <c r="I132">
        <v>0</v>
      </c>
      <c r="J132">
        <v>0</v>
      </c>
      <c r="K132">
        <v>0</v>
      </c>
      <c r="L132">
        <v>0</v>
      </c>
      <c r="M132">
        <v>9.9999999999999995E-7</v>
      </c>
      <c r="N132">
        <v>9.9999999999999995E-7</v>
      </c>
      <c r="O132">
        <v>9.9999999999999995E-7</v>
      </c>
      <c r="P132">
        <v>9.9999999999999995E-7</v>
      </c>
      <c r="Q132">
        <v>9.9999999999999995E-7</v>
      </c>
      <c r="R132">
        <v>9.9999999999999995E-7</v>
      </c>
      <c r="S132">
        <v>9.9999999999999995E-7</v>
      </c>
      <c r="T132">
        <v>9.9999999999999995E-7</v>
      </c>
      <c r="U132">
        <v>9.9999999999999995E-7</v>
      </c>
      <c r="V132">
        <v>9.9999999999999995E-7</v>
      </c>
      <c r="W132">
        <v>1.9999999999999999E-6</v>
      </c>
      <c r="X132">
        <v>1.9999999999999999E-6</v>
      </c>
      <c r="Y132">
        <v>1.9999999999999999E-6</v>
      </c>
      <c r="Z132">
        <v>1.9999999999999999E-6</v>
      </c>
      <c r="AA132">
        <v>1.9999999999999999E-6</v>
      </c>
      <c r="AB132">
        <v>1.9999999999999999E-6</v>
      </c>
      <c r="AC132">
        <v>1.9999999999999999E-6</v>
      </c>
      <c r="AD132">
        <v>1.9999999999999999E-6</v>
      </c>
      <c r="AE132">
        <v>1.9999999999999999E-6</v>
      </c>
      <c r="AF132">
        <v>1.9999999999999999E-6</v>
      </c>
      <c r="AG132">
        <v>1.9999999999999999E-6</v>
      </c>
      <c r="AH132">
        <v>1.9999999999999999E-6</v>
      </c>
      <c r="AI132" t="s">
        <v>112</v>
      </c>
    </row>
    <row r="133" spans="1:35">
      <c r="A133" t="s">
        <v>743</v>
      </c>
      <c r="B133" t="s">
        <v>3428</v>
      </c>
      <c r="C133" t="s">
        <v>3429</v>
      </c>
      <c r="D133" t="s">
        <v>562</v>
      </c>
      <c r="F133">
        <v>4.5572350000000004</v>
      </c>
      <c r="G133">
        <v>4.7015169999999999</v>
      </c>
      <c r="H133">
        <v>4.8540369999999999</v>
      </c>
      <c r="I133">
        <v>5.0171279999999996</v>
      </c>
      <c r="J133">
        <v>5.1817539999999997</v>
      </c>
      <c r="K133">
        <v>5.3421240000000001</v>
      </c>
      <c r="L133">
        <v>5.4993150000000002</v>
      </c>
      <c r="M133">
        <v>5.6528340000000004</v>
      </c>
      <c r="N133">
        <v>5.8014460000000003</v>
      </c>
      <c r="O133">
        <v>5.9443580000000003</v>
      </c>
      <c r="P133">
        <v>6.0898839999999996</v>
      </c>
      <c r="Q133">
        <v>6.2288509999999997</v>
      </c>
      <c r="R133">
        <v>6.3593000000000002</v>
      </c>
      <c r="S133">
        <v>6.4799410000000002</v>
      </c>
      <c r="T133">
        <v>6.5985399999999998</v>
      </c>
      <c r="U133">
        <v>6.7175419999999999</v>
      </c>
      <c r="V133">
        <v>6.8385049999999996</v>
      </c>
      <c r="W133">
        <v>6.9594290000000001</v>
      </c>
      <c r="X133">
        <v>7.0788570000000002</v>
      </c>
      <c r="Y133">
        <v>7.2028530000000002</v>
      </c>
      <c r="Z133">
        <v>7.3254200000000003</v>
      </c>
      <c r="AA133">
        <v>7.4569270000000003</v>
      </c>
      <c r="AB133">
        <v>7.5941330000000002</v>
      </c>
      <c r="AC133">
        <v>7.7256629999999999</v>
      </c>
      <c r="AD133">
        <v>7.8520909999999997</v>
      </c>
      <c r="AE133">
        <v>7.9811259999999997</v>
      </c>
      <c r="AF133">
        <v>8.1111160000000009</v>
      </c>
      <c r="AG133">
        <v>8.2307199999999998</v>
      </c>
      <c r="AH133">
        <v>8.3459269999999997</v>
      </c>
      <c r="AI133" s="32">
        <v>2.1999999999999999E-2</v>
      </c>
    </row>
    <row r="134" spans="1:35">
      <c r="A134" t="s">
        <v>202</v>
      </c>
    </row>
    <row r="135" spans="1:35">
      <c r="A135" t="s">
        <v>245</v>
      </c>
      <c r="B135" t="s">
        <v>3430</v>
      </c>
      <c r="C135" t="s">
        <v>3431</v>
      </c>
      <c r="D135" t="s">
        <v>562</v>
      </c>
      <c r="F135">
        <v>2.238826</v>
      </c>
      <c r="G135">
        <v>2.2633740000000002</v>
      </c>
      <c r="H135">
        <v>2.2858019999999999</v>
      </c>
      <c r="I135">
        <v>2.3155199999999998</v>
      </c>
      <c r="J135">
        <v>2.3517480000000002</v>
      </c>
      <c r="K135">
        <v>2.3905979999999998</v>
      </c>
      <c r="L135">
        <v>2.4309340000000002</v>
      </c>
      <c r="M135">
        <v>2.4686080000000001</v>
      </c>
      <c r="N135">
        <v>2.5038360000000002</v>
      </c>
      <c r="O135">
        <v>2.5353509999999999</v>
      </c>
      <c r="P135">
        <v>2.5670540000000002</v>
      </c>
      <c r="Q135">
        <v>2.5941019999999999</v>
      </c>
      <c r="R135">
        <v>2.6154500000000001</v>
      </c>
      <c r="S135">
        <v>2.6355559999999998</v>
      </c>
      <c r="T135">
        <v>2.6571289999999999</v>
      </c>
      <c r="U135">
        <v>2.6805840000000001</v>
      </c>
      <c r="V135">
        <v>2.705066</v>
      </c>
      <c r="W135">
        <v>2.7292969999999999</v>
      </c>
      <c r="X135">
        <v>2.75204</v>
      </c>
      <c r="Y135">
        <v>2.772637</v>
      </c>
      <c r="Z135">
        <v>2.7935240000000001</v>
      </c>
      <c r="AA135">
        <v>2.8207249999999999</v>
      </c>
      <c r="AB135">
        <v>2.8527390000000001</v>
      </c>
      <c r="AC135">
        <v>2.8844479999999999</v>
      </c>
      <c r="AD135">
        <v>2.9134350000000002</v>
      </c>
      <c r="AE135">
        <v>2.9424649999999999</v>
      </c>
      <c r="AF135">
        <v>2.9714170000000002</v>
      </c>
      <c r="AG135">
        <v>2.9997310000000001</v>
      </c>
      <c r="AH135">
        <v>3.026831</v>
      </c>
      <c r="AI135" s="32">
        <v>1.0999999999999999E-2</v>
      </c>
    </row>
    <row r="136" spans="1:35">
      <c r="A136" t="s">
        <v>737</v>
      </c>
      <c r="B136" t="s">
        <v>3432</v>
      </c>
      <c r="C136" t="s">
        <v>3433</v>
      </c>
      <c r="D136" t="s">
        <v>562</v>
      </c>
      <c r="F136">
        <v>1.4996799999999999</v>
      </c>
      <c r="G136">
        <v>1.4961500000000001</v>
      </c>
      <c r="H136">
        <v>1.4948760000000001</v>
      </c>
      <c r="I136">
        <v>1.501371</v>
      </c>
      <c r="J136">
        <v>1.5139609999999999</v>
      </c>
      <c r="K136">
        <v>1.530346</v>
      </c>
      <c r="L136">
        <v>1.5480689999999999</v>
      </c>
      <c r="M136">
        <v>1.565221</v>
      </c>
      <c r="N136">
        <v>1.581971</v>
      </c>
      <c r="O136">
        <v>1.595356</v>
      </c>
      <c r="P136">
        <v>1.6105339999999999</v>
      </c>
      <c r="Q136">
        <v>1.6222669999999999</v>
      </c>
      <c r="R136">
        <v>1.6313610000000001</v>
      </c>
      <c r="S136">
        <v>1.6416010000000001</v>
      </c>
      <c r="T136">
        <v>1.65225</v>
      </c>
      <c r="U136">
        <v>1.6639839999999999</v>
      </c>
      <c r="V136">
        <v>1.6763749999999999</v>
      </c>
      <c r="W136">
        <v>1.690836</v>
      </c>
      <c r="X136">
        <v>1.7037960000000001</v>
      </c>
      <c r="Y136">
        <v>1.717433</v>
      </c>
      <c r="Z136">
        <v>1.7319560000000001</v>
      </c>
      <c r="AA136">
        <v>1.749482</v>
      </c>
      <c r="AB136">
        <v>1.7689250000000001</v>
      </c>
      <c r="AC136">
        <v>1.7867660000000001</v>
      </c>
      <c r="AD136">
        <v>1.8028120000000001</v>
      </c>
      <c r="AE136">
        <v>1.81793</v>
      </c>
      <c r="AF136">
        <v>1.8325530000000001</v>
      </c>
      <c r="AG136">
        <v>1.8473809999999999</v>
      </c>
      <c r="AH136">
        <v>1.860595</v>
      </c>
      <c r="AI136" s="32">
        <v>8.0000000000000002E-3</v>
      </c>
    </row>
    <row r="137" spans="1:35">
      <c r="A137" t="s">
        <v>252</v>
      </c>
      <c r="B137" t="s">
        <v>3434</v>
      </c>
      <c r="C137" t="s">
        <v>3435</v>
      </c>
      <c r="D137" t="s">
        <v>562</v>
      </c>
      <c r="F137">
        <v>2.483E-3</v>
      </c>
      <c r="G137">
        <v>2.4729999999999999E-3</v>
      </c>
      <c r="H137">
        <v>2.4919999999999999E-3</v>
      </c>
      <c r="I137">
        <v>2.5439999999999998E-3</v>
      </c>
      <c r="J137">
        <v>2.6310000000000001E-3</v>
      </c>
      <c r="K137">
        <v>2.7360000000000002E-3</v>
      </c>
      <c r="L137">
        <v>2.8579999999999999E-3</v>
      </c>
      <c r="M137">
        <v>2.9759999999999999E-3</v>
      </c>
      <c r="N137">
        <v>3.104E-3</v>
      </c>
      <c r="O137">
        <v>3.2360000000000002E-3</v>
      </c>
      <c r="P137">
        <v>3.3869999999999998E-3</v>
      </c>
      <c r="Q137">
        <v>3.565E-3</v>
      </c>
      <c r="R137">
        <v>3.7369999999999999E-3</v>
      </c>
      <c r="S137">
        <v>3.9110000000000004E-3</v>
      </c>
      <c r="T137">
        <v>4.1190000000000003E-3</v>
      </c>
      <c r="U137">
        <v>4.365E-3</v>
      </c>
      <c r="V137">
        <v>4.6490000000000004E-3</v>
      </c>
      <c r="W137">
        <v>4.9719999999999999E-3</v>
      </c>
      <c r="X137">
        <v>5.3280000000000003E-3</v>
      </c>
      <c r="Y137">
        <v>5.7099999999999998E-3</v>
      </c>
      <c r="Z137">
        <v>6.117E-3</v>
      </c>
      <c r="AA137">
        <v>6.5510000000000004E-3</v>
      </c>
      <c r="AB137">
        <v>7.0089999999999996E-3</v>
      </c>
      <c r="AC137">
        <v>7.4830000000000001E-3</v>
      </c>
      <c r="AD137">
        <v>7.9690000000000004E-3</v>
      </c>
      <c r="AE137">
        <v>8.4659999999999996E-3</v>
      </c>
      <c r="AF137">
        <v>8.9730000000000001E-3</v>
      </c>
      <c r="AG137">
        <v>9.4160000000000008E-3</v>
      </c>
      <c r="AH137">
        <v>9.8849999999999997E-3</v>
      </c>
      <c r="AI137" s="32">
        <v>5.0999999999999997E-2</v>
      </c>
    </row>
    <row r="138" spans="1:35">
      <c r="A138" t="s">
        <v>261</v>
      </c>
      <c r="B138" t="s">
        <v>3436</v>
      </c>
      <c r="C138" t="s">
        <v>3437</v>
      </c>
      <c r="D138" t="s">
        <v>562</v>
      </c>
      <c r="F138">
        <v>2.431E-3</v>
      </c>
      <c r="G138">
        <v>2.4499999999999999E-3</v>
      </c>
      <c r="H138">
        <v>2.457E-3</v>
      </c>
      <c r="I138">
        <v>2.4559999999999998E-3</v>
      </c>
      <c r="J138">
        <v>2.447E-3</v>
      </c>
      <c r="K138">
        <v>2.4299999999999999E-3</v>
      </c>
      <c r="L138">
        <v>2.4030000000000002E-3</v>
      </c>
      <c r="M138">
        <v>2.369E-3</v>
      </c>
      <c r="N138">
        <v>2.3259999999999999E-3</v>
      </c>
      <c r="O138">
        <v>2.2750000000000001E-3</v>
      </c>
      <c r="P138">
        <v>2.2179999999999999E-3</v>
      </c>
      <c r="Q138">
        <v>2.1559999999999999E-3</v>
      </c>
      <c r="R138">
        <v>2.0869999999999999E-3</v>
      </c>
      <c r="S138">
        <v>2.0119999999999999E-3</v>
      </c>
      <c r="T138">
        <v>1.926E-3</v>
      </c>
      <c r="U138">
        <v>1.8400000000000001E-3</v>
      </c>
      <c r="V138">
        <v>1.7520000000000001E-3</v>
      </c>
      <c r="W138">
        <v>1.67E-3</v>
      </c>
      <c r="X138">
        <v>1.593E-3</v>
      </c>
      <c r="Y138">
        <v>1.5039999999999999E-3</v>
      </c>
      <c r="Z138">
        <v>1.4250000000000001E-3</v>
      </c>
      <c r="AA138">
        <v>1.3209999999999999E-3</v>
      </c>
      <c r="AB138">
        <v>1.209E-3</v>
      </c>
      <c r="AC138">
        <v>1.1169999999999999E-3</v>
      </c>
      <c r="AD138">
        <v>1.0380000000000001E-3</v>
      </c>
      <c r="AE138">
        <v>9.5399999999999999E-4</v>
      </c>
      <c r="AF138">
        <v>8.6600000000000002E-4</v>
      </c>
      <c r="AG138">
        <v>7.8600000000000002E-4</v>
      </c>
      <c r="AH138">
        <v>7.1699999999999997E-4</v>
      </c>
      <c r="AI138" s="32">
        <v>-4.2999999999999997E-2</v>
      </c>
    </row>
    <row r="139" spans="1:35">
      <c r="A139" t="s">
        <v>738</v>
      </c>
      <c r="B139" t="s">
        <v>3438</v>
      </c>
      <c r="C139" t="s">
        <v>3439</v>
      </c>
      <c r="D139" t="s">
        <v>562</v>
      </c>
      <c r="F139">
        <v>3.3873E-2</v>
      </c>
      <c r="G139">
        <v>3.6921000000000002E-2</v>
      </c>
      <c r="H139">
        <v>4.0156999999999998E-2</v>
      </c>
      <c r="I139">
        <v>4.3819999999999998E-2</v>
      </c>
      <c r="J139">
        <v>4.8011999999999999E-2</v>
      </c>
      <c r="K139">
        <v>5.2770999999999998E-2</v>
      </c>
      <c r="L139">
        <v>5.7967999999999999E-2</v>
      </c>
      <c r="M139">
        <v>6.3547999999999993E-2</v>
      </c>
      <c r="N139">
        <v>6.9445000000000007E-2</v>
      </c>
      <c r="O139">
        <v>7.5789999999999996E-2</v>
      </c>
      <c r="P139">
        <v>8.2756999999999997E-2</v>
      </c>
      <c r="Q139">
        <v>9.0409000000000003E-2</v>
      </c>
      <c r="R139">
        <v>9.8462999999999995E-2</v>
      </c>
      <c r="S139">
        <v>0.10691199999999999</v>
      </c>
      <c r="T139">
        <v>0.11577800000000001</v>
      </c>
      <c r="U139">
        <v>0.125143</v>
      </c>
      <c r="V139">
        <v>0.134995</v>
      </c>
      <c r="W139">
        <v>0.145313</v>
      </c>
      <c r="X139">
        <v>0.15598699999999999</v>
      </c>
      <c r="Y139">
        <v>0.166876</v>
      </c>
      <c r="Z139">
        <v>0.17783499999999999</v>
      </c>
      <c r="AA139">
        <v>0.18885399999999999</v>
      </c>
      <c r="AB139">
        <v>0.19978299999999999</v>
      </c>
      <c r="AC139">
        <v>0.210512</v>
      </c>
      <c r="AD139">
        <v>0.22093399999999999</v>
      </c>
      <c r="AE139">
        <v>0.23105999999999999</v>
      </c>
      <c r="AF139">
        <v>0.24081900000000001</v>
      </c>
      <c r="AG139">
        <v>0.25052000000000002</v>
      </c>
      <c r="AH139">
        <v>0.260079</v>
      </c>
      <c r="AI139" s="32">
        <v>7.5999999999999998E-2</v>
      </c>
    </row>
    <row r="140" spans="1:35">
      <c r="A140" t="s">
        <v>739</v>
      </c>
      <c r="B140" t="s">
        <v>3440</v>
      </c>
      <c r="C140" t="s">
        <v>3441</v>
      </c>
      <c r="D140" t="s">
        <v>562</v>
      </c>
      <c r="F140">
        <v>2.41E-4</v>
      </c>
      <c r="G140">
        <v>2.9E-4</v>
      </c>
      <c r="H140">
        <v>3.3199999999999999E-4</v>
      </c>
      <c r="I140">
        <v>3.7199999999999999E-4</v>
      </c>
      <c r="J140">
        <v>4.08E-4</v>
      </c>
      <c r="K140">
        <v>4.4000000000000002E-4</v>
      </c>
      <c r="L140">
        <v>4.6799999999999999E-4</v>
      </c>
      <c r="M140">
        <v>4.9100000000000001E-4</v>
      </c>
      <c r="N140">
        <v>5.0900000000000001E-4</v>
      </c>
      <c r="O140">
        <v>5.2300000000000003E-4</v>
      </c>
      <c r="P140">
        <v>5.3300000000000005E-4</v>
      </c>
      <c r="Q140">
        <v>5.4000000000000001E-4</v>
      </c>
      <c r="R140">
        <v>5.4299999999999997E-4</v>
      </c>
      <c r="S140">
        <v>5.4299999999999997E-4</v>
      </c>
      <c r="T140">
        <v>5.4000000000000001E-4</v>
      </c>
      <c r="U140">
        <v>5.3399999999999997E-4</v>
      </c>
      <c r="V140">
        <v>5.2700000000000002E-4</v>
      </c>
      <c r="W140">
        <v>5.1800000000000001E-4</v>
      </c>
      <c r="X140">
        <v>5.0600000000000005E-4</v>
      </c>
      <c r="Y140">
        <v>4.9399999999999997E-4</v>
      </c>
      <c r="Z140">
        <v>4.8000000000000001E-4</v>
      </c>
      <c r="AA140">
        <v>4.6500000000000003E-4</v>
      </c>
      <c r="AB140">
        <v>4.4900000000000002E-4</v>
      </c>
      <c r="AC140">
        <v>4.3300000000000001E-4</v>
      </c>
      <c r="AD140">
        <v>4.1599999999999997E-4</v>
      </c>
      <c r="AE140">
        <v>3.9899999999999999E-4</v>
      </c>
      <c r="AF140">
        <v>3.8200000000000002E-4</v>
      </c>
      <c r="AG140">
        <v>3.6400000000000001E-4</v>
      </c>
      <c r="AH140">
        <v>3.4699999999999998E-4</v>
      </c>
      <c r="AI140" s="32">
        <v>1.2999999999999999E-2</v>
      </c>
    </row>
    <row r="141" spans="1:35">
      <c r="A141" t="s">
        <v>740</v>
      </c>
      <c r="B141" t="s">
        <v>3442</v>
      </c>
      <c r="C141" t="s">
        <v>3443</v>
      </c>
      <c r="D141" t="s">
        <v>562</v>
      </c>
      <c r="F141">
        <v>0</v>
      </c>
      <c r="G141">
        <v>0</v>
      </c>
      <c r="H141">
        <v>1.8599999999999999E-4</v>
      </c>
      <c r="I141">
        <v>3.88E-4</v>
      </c>
      <c r="J141">
        <v>6.0300000000000002E-4</v>
      </c>
      <c r="K141">
        <v>8.2799999999999996E-4</v>
      </c>
      <c r="L141">
        <v>1.06E-3</v>
      </c>
      <c r="M141">
        <v>1.297E-3</v>
      </c>
      <c r="N141">
        <v>1.5330000000000001E-3</v>
      </c>
      <c r="O141">
        <v>1.771E-3</v>
      </c>
      <c r="P141">
        <v>2.016E-3</v>
      </c>
      <c r="Q141">
        <v>2.271E-3</v>
      </c>
      <c r="R141">
        <v>2.5300000000000001E-3</v>
      </c>
      <c r="S141">
        <v>2.7929999999999999E-3</v>
      </c>
      <c r="T141">
        <v>3.0660000000000001E-3</v>
      </c>
      <c r="U141">
        <v>3.3540000000000002E-3</v>
      </c>
      <c r="V141">
        <v>3.6589999999999999E-3</v>
      </c>
      <c r="W141">
        <v>3.9839999999999997E-3</v>
      </c>
      <c r="X141">
        <v>4.3280000000000002E-3</v>
      </c>
      <c r="Y141">
        <v>4.692E-3</v>
      </c>
      <c r="Z141">
        <v>5.0749999999999997E-3</v>
      </c>
      <c r="AA141">
        <v>5.483E-3</v>
      </c>
      <c r="AB141">
        <v>5.9129999999999999E-3</v>
      </c>
      <c r="AC141">
        <v>6.3600000000000002E-3</v>
      </c>
      <c r="AD141">
        <v>6.8240000000000002E-3</v>
      </c>
      <c r="AE141">
        <v>7.3049999999999999E-3</v>
      </c>
      <c r="AF141">
        <v>7.8040000000000002E-3</v>
      </c>
      <c r="AG141">
        <v>8.3219999999999995E-3</v>
      </c>
      <c r="AH141">
        <v>8.8590000000000006E-3</v>
      </c>
      <c r="AI141" t="s">
        <v>112</v>
      </c>
    </row>
    <row r="142" spans="1:35">
      <c r="A142" t="s">
        <v>741</v>
      </c>
      <c r="B142" t="s">
        <v>3444</v>
      </c>
      <c r="C142" t="s">
        <v>3445</v>
      </c>
      <c r="D142" t="s">
        <v>562</v>
      </c>
      <c r="F142">
        <v>0</v>
      </c>
      <c r="G142">
        <v>0</v>
      </c>
      <c r="H142">
        <v>1.8599999999999999E-4</v>
      </c>
      <c r="I142">
        <v>3.8200000000000002E-4</v>
      </c>
      <c r="J142">
        <v>5.8600000000000004E-4</v>
      </c>
      <c r="K142">
        <v>7.9500000000000003E-4</v>
      </c>
      <c r="L142">
        <v>1.0089999999999999E-3</v>
      </c>
      <c r="M142">
        <v>1.224E-3</v>
      </c>
      <c r="N142">
        <v>1.438E-3</v>
      </c>
      <c r="O142">
        <v>1.658E-3</v>
      </c>
      <c r="P142">
        <v>1.8890000000000001E-3</v>
      </c>
      <c r="Q142">
        <v>2.1380000000000001E-3</v>
      </c>
      <c r="R142">
        <v>2.3969999999999998E-3</v>
      </c>
      <c r="S142">
        <v>2.6689999999999999E-3</v>
      </c>
      <c r="T142">
        <v>2.9610000000000001E-3</v>
      </c>
      <c r="U142">
        <v>3.2780000000000001E-3</v>
      </c>
      <c r="V142">
        <v>3.627E-3</v>
      </c>
      <c r="W142">
        <v>4.0109999999999998E-3</v>
      </c>
      <c r="X142">
        <v>4.4349999999999997E-3</v>
      </c>
      <c r="Y142">
        <v>4.8970000000000003E-3</v>
      </c>
      <c r="Z142">
        <v>5.4000000000000003E-3</v>
      </c>
      <c r="AA142">
        <v>5.9490000000000003E-3</v>
      </c>
      <c r="AB142">
        <v>6.5420000000000001E-3</v>
      </c>
      <c r="AC142">
        <v>7.1739999999999998E-3</v>
      </c>
      <c r="AD142">
        <v>7.8429999999999993E-3</v>
      </c>
      <c r="AE142">
        <v>8.548E-3</v>
      </c>
      <c r="AF142">
        <v>9.2890000000000004E-3</v>
      </c>
      <c r="AG142">
        <v>1.0071999999999999E-2</v>
      </c>
      <c r="AH142">
        <v>1.0888999999999999E-2</v>
      </c>
      <c r="AI142" t="s">
        <v>112</v>
      </c>
    </row>
    <row r="143" spans="1:35">
      <c r="A143" t="s">
        <v>742</v>
      </c>
      <c r="B143" t="s">
        <v>3446</v>
      </c>
      <c r="C143" t="s">
        <v>3447</v>
      </c>
      <c r="D143" t="s">
        <v>562</v>
      </c>
      <c r="F143">
        <v>0</v>
      </c>
      <c r="G143">
        <v>0</v>
      </c>
      <c r="H143">
        <v>3.1100000000000002E-4</v>
      </c>
      <c r="I143">
        <v>6.5099999999999999E-4</v>
      </c>
      <c r="J143">
        <v>1.018E-3</v>
      </c>
      <c r="K143">
        <v>1.4040000000000001E-3</v>
      </c>
      <c r="L143">
        <v>1.8060000000000001E-3</v>
      </c>
      <c r="M143">
        <v>2.2160000000000001E-3</v>
      </c>
      <c r="N143">
        <v>2.6259999999999999E-3</v>
      </c>
      <c r="O143">
        <v>3.039E-3</v>
      </c>
      <c r="P143">
        <v>3.4629999999999999E-3</v>
      </c>
      <c r="Q143">
        <v>3.8990000000000001E-3</v>
      </c>
      <c r="R143">
        <v>4.3400000000000001E-3</v>
      </c>
      <c r="S143">
        <v>4.79E-3</v>
      </c>
      <c r="T143">
        <v>5.2560000000000003E-3</v>
      </c>
      <c r="U143">
        <v>5.7499999999999999E-3</v>
      </c>
      <c r="V143">
        <v>6.2779999999999997E-3</v>
      </c>
      <c r="W143">
        <v>6.8459999999999997E-3</v>
      </c>
      <c r="X143">
        <v>7.456E-3</v>
      </c>
      <c r="Y143">
        <v>8.1049999999999994E-3</v>
      </c>
      <c r="Z143">
        <v>8.7980000000000003E-3</v>
      </c>
      <c r="AA143">
        <v>9.5399999999999999E-3</v>
      </c>
      <c r="AB143">
        <v>1.0331E-2</v>
      </c>
      <c r="AC143">
        <v>1.1159000000000001E-2</v>
      </c>
      <c r="AD143">
        <v>1.2024999999999999E-2</v>
      </c>
      <c r="AE143">
        <v>1.2926999999999999E-2</v>
      </c>
      <c r="AF143">
        <v>1.3868999999999999E-2</v>
      </c>
      <c r="AG143">
        <v>1.4857E-2</v>
      </c>
      <c r="AH143">
        <v>1.5883999999999999E-2</v>
      </c>
      <c r="AI143" t="s">
        <v>112</v>
      </c>
    </row>
    <row r="144" spans="1:35">
      <c r="A144" t="s">
        <v>744</v>
      </c>
      <c r="B144" t="s">
        <v>3448</v>
      </c>
      <c r="C144" t="s">
        <v>3449</v>
      </c>
      <c r="D144" t="s">
        <v>562</v>
      </c>
      <c r="F144">
        <v>3.7775319999999999</v>
      </c>
      <c r="G144">
        <v>3.8016570000000001</v>
      </c>
      <c r="H144">
        <v>3.826797</v>
      </c>
      <c r="I144">
        <v>3.8675039999999998</v>
      </c>
      <c r="J144">
        <v>3.921414</v>
      </c>
      <c r="K144">
        <v>3.9823469999999999</v>
      </c>
      <c r="L144">
        <v>4.0465749999999998</v>
      </c>
      <c r="M144">
        <v>4.1079509999999999</v>
      </c>
      <c r="N144">
        <v>4.1667870000000002</v>
      </c>
      <c r="O144">
        <v>4.2190009999999996</v>
      </c>
      <c r="P144">
        <v>4.273854</v>
      </c>
      <c r="Q144">
        <v>4.321345</v>
      </c>
      <c r="R144">
        <v>4.3609059999999999</v>
      </c>
      <c r="S144">
        <v>4.4007839999999998</v>
      </c>
      <c r="T144">
        <v>4.4430269999999998</v>
      </c>
      <c r="U144">
        <v>4.488836</v>
      </c>
      <c r="V144">
        <v>4.5369330000000003</v>
      </c>
      <c r="W144">
        <v>4.5874480000000002</v>
      </c>
      <c r="X144">
        <v>4.6354730000000002</v>
      </c>
      <c r="Y144">
        <v>4.6823509999999997</v>
      </c>
      <c r="Z144">
        <v>4.7306100000000004</v>
      </c>
      <c r="AA144">
        <v>4.7883639999999996</v>
      </c>
      <c r="AB144">
        <v>4.8528969999999996</v>
      </c>
      <c r="AC144">
        <v>4.9154470000000003</v>
      </c>
      <c r="AD144">
        <v>4.9732979999999998</v>
      </c>
      <c r="AE144">
        <v>5.0300529999999997</v>
      </c>
      <c r="AF144">
        <v>5.0859709999999998</v>
      </c>
      <c r="AG144">
        <v>5.1414540000000004</v>
      </c>
      <c r="AH144">
        <v>5.1940850000000003</v>
      </c>
      <c r="AI144" s="32">
        <v>1.0999999999999999E-2</v>
      </c>
    </row>
    <row r="145" spans="1:35">
      <c r="A145" t="s">
        <v>745</v>
      </c>
    </row>
    <row r="146" spans="1:35">
      <c r="A146" t="s">
        <v>245</v>
      </c>
      <c r="B146" t="s">
        <v>3450</v>
      </c>
      <c r="C146" t="s">
        <v>3451</v>
      </c>
      <c r="D146" t="s">
        <v>562</v>
      </c>
      <c r="F146">
        <v>5.1944619999999997</v>
      </c>
      <c r="G146">
        <v>5.2328229999999998</v>
      </c>
      <c r="H146">
        <v>5.2668879999999998</v>
      </c>
      <c r="I146">
        <v>5.3193219999999997</v>
      </c>
      <c r="J146">
        <v>5.3875500000000001</v>
      </c>
      <c r="K146">
        <v>5.4611130000000001</v>
      </c>
      <c r="L146">
        <v>5.534211</v>
      </c>
      <c r="M146">
        <v>5.597963</v>
      </c>
      <c r="N146">
        <v>5.6528239999999998</v>
      </c>
      <c r="O146">
        <v>5.7010459999999998</v>
      </c>
      <c r="P146">
        <v>5.7446830000000002</v>
      </c>
      <c r="Q146">
        <v>5.7797029999999996</v>
      </c>
      <c r="R146">
        <v>5.7983529999999996</v>
      </c>
      <c r="S146">
        <v>5.8140619999999998</v>
      </c>
      <c r="T146">
        <v>5.8338109999999999</v>
      </c>
      <c r="U146">
        <v>5.8552200000000001</v>
      </c>
      <c r="V146">
        <v>5.8780659999999996</v>
      </c>
      <c r="W146">
        <v>5.8949480000000003</v>
      </c>
      <c r="X146">
        <v>5.9060889999999997</v>
      </c>
      <c r="Y146">
        <v>5.9044379999999999</v>
      </c>
      <c r="Z146">
        <v>5.9129310000000004</v>
      </c>
      <c r="AA146">
        <v>5.9276549999999997</v>
      </c>
      <c r="AB146">
        <v>5.9487350000000001</v>
      </c>
      <c r="AC146">
        <v>5.9689170000000003</v>
      </c>
      <c r="AD146">
        <v>5.9804979999999999</v>
      </c>
      <c r="AE146">
        <v>5.985233</v>
      </c>
      <c r="AF146">
        <v>5.9853329999999998</v>
      </c>
      <c r="AG146">
        <v>5.9791749999999997</v>
      </c>
      <c r="AH146">
        <v>5.9653660000000004</v>
      </c>
      <c r="AI146" s="32">
        <v>5.0000000000000001E-3</v>
      </c>
    </row>
    <row r="147" spans="1:35">
      <c r="A147" t="s">
        <v>737</v>
      </c>
      <c r="B147" t="s">
        <v>3452</v>
      </c>
      <c r="C147" t="s">
        <v>3453</v>
      </c>
      <c r="D147" t="s">
        <v>562</v>
      </c>
      <c r="F147">
        <v>4.3656E-2</v>
      </c>
      <c r="G147">
        <v>3.8945E-2</v>
      </c>
      <c r="H147">
        <v>3.5015999999999999E-2</v>
      </c>
      <c r="I147">
        <v>3.1848000000000001E-2</v>
      </c>
      <c r="J147">
        <v>2.9543E-2</v>
      </c>
      <c r="K147">
        <v>2.7923E-2</v>
      </c>
      <c r="L147">
        <v>2.6786999999999998E-2</v>
      </c>
      <c r="M147">
        <v>2.5902999999999999E-2</v>
      </c>
      <c r="N147">
        <v>2.5295999999999999E-2</v>
      </c>
      <c r="O147">
        <v>2.4788000000000001E-2</v>
      </c>
      <c r="P147">
        <v>2.4475E-2</v>
      </c>
      <c r="Q147">
        <v>2.4362999999999999E-2</v>
      </c>
      <c r="R147">
        <v>2.4388E-2</v>
      </c>
      <c r="S147">
        <v>2.4575E-2</v>
      </c>
      <c r="T147">
        <v>2.4816000000000001E-2</v>
      </c>
      <c r="U147">
        <v>2.5201000000000001E-2</v>
      </c>
      <c r="V147">
        <v>2.5683999999999998E-2</v>
      </c>
      <c r="W147">
        <v>2.6178E-2</v>
      </c>
      <c r="X147">
        <v>2.6626E-2</v>
      </c>
      <c r="Y147">
        <v>2.7116999999999999E-2</v>
      </c>
      <c r="Z147">
        <v>2.7505999999999999E-2</v>
      </c>
      <c r="AA147">
        <v>2.7862000000000001E-2</v>
      </c>
      <c r="AB147">
        <v>2.8295000000000001E-2</v>
      </c>
      <c r="AC147">
        <v>2.8759E-2</v>
      </c>
      <c r="AD147">
        <v>2.9224E-2</v>
      </c>
      <c r="AE147">
        <v>2.9678E-2</v>
      </c>
      <c r="AF147">
        <v>3.0127999999999999E-2</v>
      </c>
      <c r="AG147">
        <v>3.0556E-2</v>
      </c>
      <c r="AH147">
        <v>3.0960999999999999E-2</v>
      </c>
      <c r="AI147" s="32">
        <v>-1.2E-2</v>
      </c>
    </row>
    <row r="148" spans="1:35">
      <c r="A148" t="s">
        <v>252</v>
      </c>
      <c r="B148" t="s">
        <v>3454</v>
      </c>
      <c r="C148" t="s">
        <v>3455</v>
      </c>
      <c r="D148" t="s">
        <v>562</v>
      </c>
      <c r="F148">
        <v>3.2009999999999999E-3</v>
      </c>
      <c r="G148">
        <v>3.0999999999999999E-3</v>
      </c>
      <c r="H148">
        <v>3.016E-3</v>
      </c>
      <c r="I148">
        <v>2.9619999999999998E-3</v>
      </c>
      <c r="J148">
        <v>2.9589999999999998E-3</v>
      </c>
      <c r="K148">
        <v>2.9729999999999999E-3</v>
      </c>
      <c r="L148">
        <v>2.9849999999999998E-3</v>
      </c>
      <c r="M148">
        <v>2.9610000000000001E-3</v>
      </c>
      <c r="N148">
        <v>2.947E-3</v>
      </c>
      <c r="O148">
        <v>2.9359999999999998E-3</v>
      </c>
      <c r="P148">
        <v>2.9220000000000001E-3</v>
      </c>
      <c r="Q148">
        <v>2.941E-3</v>
      </c>
      <c r="R148">
        <v>2.9780000000000002E-3</v>
      </c>
      <c r="S148">
        <v>3.0270000000000002E-3</v>
      </c>
      <c r="T148">
        <v>3.0829999999999998E-3</v>
      </c>
      <c r="U148">
        <v>3.1449999999999998E-3</v>
      </c>
      <c r="V148">
        <v>3.2100000000000002E-3</v>
      </c>
      <c r="W148">
        <v>3.277E-3</v>
      </c>
      <c r="X148">
        <v>3.3430000000000001E-3</v>
      </c>
      <c r="Y148">
        <v>3.4069999999999999E-3</v>
      </c>
      <c r="Z148">
        <v>3.467E-3</v>
      </c>
      <c r="AA148">
        <v>3.5239999999999998E-3</v>
      </c>
      <c r="AB148">
        <v>3.5769999999999999E-3</v>
      </c>
      <c r="AC148">
        <v>3.6259999999999999E-3</v>
      </c>
      <c r="AD148">
        <v>3.6709999999999998E-3</v>
      </c>
      <c r="AE148">
        <v>3.712E-3</v>
      </c>
      <c r="AF148">
        <v>3.748E-3</v>
      </c>
      <c r="AG148">
        <v>3.7620000000000002E-3</v>
      </c>
      <c r="AH148">
        <v>3.7499999999999999E-3</v>
      </c>
      <c r="AI148" s="32">
        <v>6.0000000000000001E-3</v>
      </c>
    </row>
    <row r="149" spans="1:35">
      <c r="A149" t="s">
        <v>261</v>
      </c>
      <c r="B149" t="s">
        <v>3456</v>
      </c>
      <c r="C149" t="s">
        <v>3457</v>
      </c>
      <c r="D149" t="s">
        <v>562</v>
      </c>
      <c r="F149">
        <v>4.9617000000000001E-2</v>
      </c>
      <c r="G149">
        <v>5.2673999999999999E-2</v>
      </c>
      <c r="H149">
        <v>5.5499E-2</v>
      </c>
      <c r="I149">
        <v>5.8312999999999997E-2</v>
      </c>
      <c r="J149">
        <v>6.1046999999999997E-2</v>
      </c>
      <c r="K149">
        <v>6.3582E-2</v>
      </c>
      <c r="L149">
        <v>6.5810999999999995E-2</v>
      </c>
      <c r="M149">
        <v>6.7700999999999997E-2</v>
      </c>
      <c r="N149">
        <v>6.9268999999999997E-2</v>
      </c>
      <c r="O149">
        <v>7.0640999999999995E-2</v>
      </c>
      <c r="P149">
        <v>7.1928000000000006E-2</v>
      </c>
      <c r="Q149">
        <v>7.3205999999999993E-2</v>
      </c>
      <c r="R149">
        <v>7.4462E-2</v>
      </c>
      <c r="S149">
        <v>7.5724E-2</v>
      </c>
      <c r="T149">
        <v>7.7021000000000006E-2</v>
      </c>
      <c r="U149">
        <v>7.8404000000000001E-2</v>
      </c>
      <c r="V149">
        <v>7.9907000000000006E-2</v>
      </c>
      <c r="W149">
        <v>8.1553E-2</v>
      </c>
      <c r="X149">
        <v>8.3330000000000001E-2</v>
      </c>
      <c r="Y149">
        <v>8.5219000000000003E-2</v>
      </c>
      <c r="Z149">
        <v>8.7198999999999999E-2</v>
      </c>
      <c r="AA149">
        <v>8.9256000000000002E-2</v>
      </c>
      <c r="AB149">
        <v>9.1452000000000006E-2</v>
      </c>
      <c r="AC149">
        <v>9.3690999999999997E-2</v>
      </c>
      <c r="AD149">
        <v>9.5894999999999994E-2</v>
      </c>
      <c r="AE149">
        <v>9.8146999999999998E-2</v>
      </c>
      <c r="AF149">
        <v>0.10026400000000001</v>
      </c>
      <c r="AG149">
        <v>0.102393</v>
      </c>
      <c r="AH149">
        <v>0.104612</v>
      </c>
      <c r="AI149" s="32">
        <v>2.7E-2</v>
      </c>
    </row>
    <row r="150" spans="1:35">
      <c r="A150" t="s">
        <v>738</v>
      </c>
      <c r="B150" t="s">
        <v>3458</v>
      </c>
      <c r="C150" t="s">
        <v>3459</v>
      </c>
      <c r="D150" t="s">
        <v>562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t="s">
        <v>112</v>
      </c>
    </row>
    <row r="151" spans="1:35">
      <c r="A151" t="s">
        <v>739</v>
      </c>
      <c r="B151" t="s">
        <v>3460</v>
      </c>
      <c r="C151" t="s">
        <v>3461</v>
      </c>
      <c r="D151" t="s">
        <v>562</v>
      </c>
      <c r="F151">
        <v>2.1100000000000001E-4</v>
      </c>
      <c r="G151">
        <v>2.4600000000000002E-4</v>
      </c>
      <c r="H151">
        <v>2.7700000000000001E-4</v>
      </c>
      <c r="I151">
        <v>3.0499999999999999E-4</v>
      </c>
      <c r="J151">
        <v>3.3199999999999999E-4</v>
      </c>
      <c r="K151">
        <v>3.5500000000000001E-4</v>
      </c>
      <c r="L151">
        <v>3.7500000000000001E-4</v>
      </c>
      <c r="M151">
        <v>3.9300000000000001E-4</v>
      </c>
      <c r="N151">
        <v>4.0700000000000003E-4</v>
      </c>
      <c r="O151">
        <v>4.1800000000000002E-4</v>
      </c>
      <c r="P151">
        <v>4.26E-4</v>
      </c>
      <c r="Q151">
        <v>4.3300000000000001E-4</v>
      </c>
      <c r="R151">
        <v>4.37E-4</v>
      </c>
      <c r="S151">
        <v>4.3899999999999999E-4</v>
      </c>
      <c r="T151">
        <v>4.3899999999999999E-4</v>
      </c>
      <c r="U151">
        <v>4.37E-4</v>
      </c>
      <c r="V151">
        <v>4.3399999999999998E-4</v>
      </c>
      <c r="W151">
        <v>4.2999999999999999E-4</v>
      </c>
      <c r="X151">
        <v>4.2400000000000001E-4</v>
      </c>
      <c r="Y151">
        <v>4.1800000000000002E-4</v>
      </c>
      <c r="Z151">
        <v>4.0999999999999999E-4</v>
      </c>
      <c r="AA151">
        <v>4.0099999999999999E-4</v>
      </c>
      <c r="AB151">
        <v>3.9199999999999999E-4</v>
      </c>
      <c r="AC151">
        <v>3.8200000000000002E-4</v>
      </c>
      <c r="AD151">
        <v>3.7199999999999999E-4</v>
      </c>
      <c r="AE151">
        <v>3.6099999999999999E-4</v>
      </c>
      <c r="AF151">
        <v>3.5E-4</v>
      </c>
      <c r="AG151">
        <v>3.3799999999999998E-4</v>
      </c>
      <c r="AH151">
        <v>3.2699999999999998E-4</v>
      </c>
      <c r="AI151" s="32">
        <v>1.6E-2</v>
      </c>
    </row>
    <row r="152" spans="1:35">
      <c r="A152" t="s">
        <v>740</v>
      </c>
      <c r="B152" t="s">
        <v>3462</v>
      </c>
      <c r="C152" t="s">
        <v>3463</v>
      </c>
      <c r="D152" t="s">
        <v>562</v>
      </c>
      <c r="F152">
        <v>0</v>
      </c>
      <c r="G152">
        <v>0</v>
      </c>
      <c r="H152">
        <v>1.03E-4</v>
      </c>
      <c r="I152">
        <v>2.13E-4</v>
      </c>
      <c r="J152">
        <v>3.28E-4</v>
      </c>
      <c r="K152">
        <v>4.4700000000000002E-4</v>
      </c>
      <c r="L152">
        <v>5.6999999999999998E-4</v>
      </c>
      <c r="M152">
        <v>6.9300000000000004E-4</v>
      </c>
      <c r="N152">
        <v>8.1499999999999997E-4</v>
      </c>
      <c r="O152">
        <v>9.3700000000000001E-4</v>
      </c>
      <c r="P152">
        <v>1.0629999999999999E-3</v>
      </c>
      <c r="Q152">
        <v>1.1919999999999999E-3</v>
      </c>
      <c r="R152">
        <v>1.322E-3</v>
      </c>
      <c r="S152">
        <v>1.4530000000000001E-3</v>
      </c>
      <c r="T152">
        <v>1.588E-3</v>
      </c>
      <c r="U152">
        <v>1.7279999999999999E-3</v>
      </c>
      <c r="V152">
        <v>1.8749999999999999E-3</v>
      </c>
      <c r="W152">
        <v>2.029E-3</v>
      </c>
      <c r="X152">
        <v>2.1919999999999999E-3</v>
      </c>
      <c r="Y152">
        <v>2.3609999999999998E-3</v>
      </c>
      <c r="Z152">
        <v>2.539E-3</v>
      </c>
      <c r="AA152">
        <v>2.728E-3</v>
      </c>
      <c r="AB152">
        <v>2.9269999999999999E-3</v>
      </c>
      <c r="AC152">
        <v>3.1350000000000002E-3</v>
      </c>
      <c r="AD152">
        <v>3.3540000000000002E-3</v>
      </c>
      <c r="AE152">
        <v>3.5850000000000001E-3</v>
      </c>
      <c r="AF152">
        <v>3.8300000000000001E-3</v>
      </c>
      <c r="AG152">
        <v>4.0930000000000003E-3</v>
      </c>
      <c r="AH152">
        <v>4.3740000000000003E-3</v>
      </c>
      <c r="AI152" t="s">
        <v>112</v>
      </c>
    </row>
    <row r="153" spans="1:35">
      <c r="A153" t="s">
        <v>741</v>
      </c>
      <c r="B153" t="s">
        <v>3464</v>
      </c>
      <c r="C153" t="s">
        <v>3465</v>
      </c>
      <c r="D153" t="s">
        <v>562</v>
      </c>
      <c r="F153">
        <v>0</v>
      </c>
      <c r="G153">
        <v>0</v>
      </c>
      <c r="H153">
        <v>2.32E-4</v>
      </c>
      <c r="I153">
        <v>4.73E-4</v>
      </c>
      <c r="J153">
        <v>7.2400000000000003E-4</v>
      </c>
      <c r="K153">
        <v>9.7799999999999992E-4</v>
      </c>
      <c r="L153">
        <v>1.235E-3</v>
      </c>
      <c r="M153">
        <v>1.4890000000000001E-3</v>
      </c>
      <c r="N153">
        <v>1.737E-3</v>
      </c>
      <c r="O153">
        <v>1.983E-3</v>
      </c>
      <c r="P153">
        <v>2.232E-3</v>
      </c>
      <c r="Q153">
        <v>2.4870000000000001E-3</v>
      </c>
      <c r="R153">
        <v>2.7399999999999998E-3</v>
      </c>
      <c r="S153">
        <v>2.993E-3</v>
      </c>
      <c r="T153">
        <v>3.2499999999999999E-3</v>
      </c>
      <c r="U153">
        <v>3.5149999999999999E-3</v>
      </c>
      <c r="V153">
        <v>3.79E-3</v>
      </c>
      <c r="W153">
        <v>4.0769999999999999E-3</v>
      </c>
      <c r="X153">
        <v>4.3750000000000004E-3</v>
      </c>
      <c r="Y153">
        <v>4.6839999999999998E-3</v>
      </c>
      <c r="Z153">
        <v>5.0029999999999996E-3</v>
      </c>
      <c r="AA153">
        <v>5.3359999999999996E-3</v>
      </c>
      <c r="AB153">
        <v>5.6810000000000003E-3</v>
      </c>
      <c r="AC153">
        <v>6.0350000000000004E-3</v>
      </c>
      <c r="AD153">
        <v>6.398E-3</v>
      </c>
      <c r="AE153">
        <v>6.7710000000000001E-3</v>
      </c>
      <c r="AF153">
        <v>7.1539999999999998E-3</v>
      </c>
      <c r="AG153">
        <v>7.5510000000000004E-3</v>
      </c>
      <c r="AH153">
        <v>7.9579999999999998E-3</v>
      </c>
      <c r="AI153" t="s">
        <v>112</v>
      </c>
    </row>
    <row r="154" spans="1:35">
      <c r="A154" t="s">
        <v>742</v>
      </c>
      <c r="B154" t="s">
        <v>3466</v>
      </c>
      <c r="C154" t="s">
        <v>3467</v>
      </c>
      <c r="D154" t="s">
        <v>562</v>
      </c>
      <c r="F154">
        <v>0</v>
      </c>
      <c r="G154">
        <v>0</v>
      </c>
      <c r="H154">
        <v>3.39E-4</v>
      </c>
      <c r="I154">
        <v>7.0500000000000001E-4</v>
      </c>
      <c r="J154">
        <v>1.0939999999999999E-3</v>
      </c>
      <c r="K154">
        <v>1.498E-3</v>
      </c>
      <c r="L154">
        <v>1.913E-3</v>
      </c>
      <c r="M154">
        <v>2.3310000000000002E-3</v>
      </c>
      <c r="N154">
        <v>2.7430000000000002E-3</v>
      </c>
      <c r="O154">
        <v>3.15E-3</v>
      </c>
      <c r="P154">
        <v>3.5609999999999999E-3</v>
      </c>
      <c r="Q154">
        <v>3.9750000000000002E-3</v>
      </c>
      <c r="R154">
        <v>4.3810000000000003E-3</v>
      </c>
      <c r="S154">
        <v>4.7840000000000001E-3</v>
      </c>
      <c r="T154">
        <v>5.1879999999999999E-3</v>
      </c>
      <c r="U154">
        <v>5.5979999999999997E-3</v>
      </c>
      <c r="V154">
        <v>6.019E-3</v>
      </c>
      <c r="W154">
        <v>6.4510000000000001E-3</v>
      </c>
      <c r="X154">
        <v>6.8929999999999998E-3</v>
      </c>
      <c r="Y154">
        <v>7.3410000000000003E-3</v>
      </c>
      <c r="Z154">
        <v>7.7970000000000001E-3</v>
      </c>
      <c r="AA154">
        <v>8.2649999999999998E-3</v>
      </c>
      <c r="AB154">
        <v>8.7449999999999993E-3</v>
      </c>
      <c r="AC154">
        <v>9.2339999999999992E-3</v>
      </c>
      <c r="AD154">
        <v>9.7330000000000003E-3</v>
      </c>
      <c r="AE154">
        <v>1.0248E-2</v>
      </c>
      <c r="AF154">
        <v>1.0784E-2</v>
      </c>
      <c r="AG154">
        <v>1.1351999999999999E-2</v>
      </c>
      <c r="AH154">
        <v>1.1953E-2</v>
      </c>
      <c r="AI154" t="s">
        <v>112</v>
      </c>
    </row>
    <row r="155" spans="1:35">
      <c r="A155" t="s">
        <v>746</v>
      </c>
      <c r="B155" t="s">
        <v>3468</v>
      </c>
      <c r="C155" t="s">
        <v>3469</v>
      </c>
      <c r="D155" t="s">
        <v>562</v>
      </c>
      <c r="F155">
        <v>5.2911479999999997</v>
      </c>
      <c r="G155">
        <v>5.3277859999999997</v>
      </c>
      <c r="H155">
        <v>5.361364</v>
      </c>
      <c r="I155">
        <v>5.4141409999999999</v>
      </c>
      <c r="J155">
        <v>5.4835739999999999</v>
      </c>
      <c r="K155">
        <v>5.5588680000000004</v>
      </c>
      <c r="L155">
        <v>5.6338869999999996</v>
      </c>
      <c r="M155">
        <v>5.6994319999999998</v>
      </c>
      <c r="N155">
        <v>5.7560359999999999</v>
      </c>
      <c r="O155">
        <v>5.8058969999999999</v>
      </c>
      <c r="P155">
        <v>5.8512890000000004</v>
      </c>
      <c r="Q155">
        <v>5.8883010000000002</v>
      </c>
      <c r="R155">
        <v>5.9090590000000001</v>
      </c>
      <c r="S155">
        <v>5.9270550000000002</v>
      </c>
      <c r="T155">
        <v>5.9491949999999996</v>
      </c>
      <c r="U155">
        <v>5.9732479999999999</v>
      </c>
      <c r="V155">
        <v>5.9989850000000002</v>
      </c>
      <c r="W155">
        <v>6.018948</v>
      </c>
      <c r="X155">
        <v>6.0332739999999996</v>
      </c>
      <c r="Y155">
        <v>6.0349839999999997</v>
      </c>
      <c r="Z155">
        <v>6.0468520000000003</v>
      </c>
      <c r="AA155">
        <v>6.0650259999999996</v>
      </c>
      <c r="AB155">
        <v>6.0898079999999997</v>
      </c>
      <c r="AC155">
        <v>6.1137839999999999</v>
      </c>
      <c r="AD155">
        <v>6.1291479999999998</v>
      </c>
      <c r="AE155">
        <v>6.1377309999999996</v>
      </c>
      <c r="AF155">
        <v>6.1415920000000002</v>
      </c>
      <c r="AG155">
        <v>6.1392160000000002</v>
      </c>
      <c r="AH155">
        <v>6.1293030000000002</v>
      </c>
      <c r="AI155" s="32">
        <v>5.0000000000000001E-3</v>
      </c>
    </row>
    <row r="156" spans="1:35">
      <c r="A156" t="s">
        <v>756</v>
      </c>
      <c r="B156" t="s">
        <v>3470</v>
      </c>
      <c r="C156" t="s">
        <v>3471</v>
      </c>
      <c r="D156" t="s">
        <v>562</v>
      </c>
      <c r="F156">
        <v>13.625920000000001</v>
      </c>
      <c r="G156">
        <v>13.830966</v>
      </c>
      <c r="H156">
        <v>14.042211999999999</v>
      </c>
      <c r="I156">
        <v>14.298769</v>
      </c>
      <c r="J156">
        <v>14.586748999999999</v>
      </c>
      <c r="K156">
        <v>14.883342000000001</v>
      </c>
      <c r="L156">
        <v>15.179776</v>
      </c>
      <c r="M156">
        <v>15.460215</v>
      </c>
      <c r="N156">
        <v>15.724275</v>
      </c>
      <c r="O156">
        <v>15.96926</v>
      </c>
      <c r="P156">
        <v>16.215009999999999</v>
      </c>
      <c r="Q156">
        <v>16.438492</v>
      </c>
      <c r="R156">
        <v>16.629252999999999</v>
      </c>
      <c r="S156">
        <v>16.807797999999998</v>
      </c>
      <c r="T156">
        <v>16.990765</v>
      </c>
      <c r="U156">
        <v>17.179614999999998</v>
      </c>
      <c r="V156">
        <v>17.374410999999998</v>
      </c>
      <c r="W156">
        <v>17.565836000000001</v>
      </c>
      <c r="X156">
        <v>17.747601</v>
      </c>
      <c r="Y156">
        <v>17.920214000000001</v>
      </c>
      <c r="Z156">
        <v>18.102879999999999</v>
      </c>
      <c r="AA156">
        <v>18.310333</v>
      </c>
      <c r="AB156">
        <v>18.536829000000001</v>
      </c>
      <c r="AC156">
        <v>18.754881000000001</v>
      </c>
      <c r="AD156">
        <v>18.954508000000001</v>
      </c>
      <c r="AE156">
        <v>19.148928000000002</v>
      </c>
      <c r="AF156">
        <v>19.338676</v>
      </c>
      <c r="AG156">
        <v>19.511382999999999</v>
      </c>
      <c r="AH156">
        <v>19.669333000000002</v>
      </c>
      <c r="AI156" s="32">
        <v>1.2999999999999999E-2</v>
      </c>
    </row>
    <row r="157" spans="1:35">
      <c r="A157" t="s">
        <v>152</v>
      </c>
    </row>
    <row r="158" spans="1:35">
      <c r="A158" t="s">
        <v>750</v>
      </c>
    </row>
    <row r="159" spans="1:35">
      <c r="A159" t="s">
        <v>200</v>
      </c>
    </row>
    <row r="160" spans="1:35">
      <c r="A160" t="s">
        <v>245</v>
      </c>
      <c r="B160" t="s">
        <v>3472</v>
      </c>
      <c r="C160" t="s">
        <v>3473</v>
      </c>
      <c r="D160" t="s">
        <v>769</v>
      </c>
      <c r="F160">
        <v>17.217651</v>
      </c>
      <c r="G160">
        <v>17.744102000000002</v>
      </c>
      <c r="H160">
        <v>18.613112999999998</v>
      </c>
      <c r="I160">
        <v>19.406454</v>
      </c>
      <c r="J160">
        <v>19.919450999999999</v>
      </c>
      <c r="K160">
        <v>20.357067000000001</v>
      </c>
      <c r="L160">
        <v>20.345766000000001</v>
      </c>
      <c r="M160">
        <v>20.365276000000001</v>
      </c>
      <c r="N160">
        <v>20.329483</v>
      </c>
      <c r="O160">
        <v>20.286487999999999</v>
      </c>
      <c r="P160">
        <v>20.227633000000001</v>
      </c>
      <c r="Q160">
        <v>20.160954</v>
      </c>
      <c r="R160">
        <v>20.104237000000001</v>
      </c>
      <c r="S160">
        <v>20.056694</v>
      </c>
      <c r="T160">
        <v>20.015709000000001</v>
      </c>
      <c r="U160">
        <v>19.980319999999999</v>
      </c>
      <c r="V160">
        <v>19.946562</v>
      </c>
      <c r="W160">
        <v>19.921679000000001</v>
      </c>
      <c r="X160">
        <v>19.899581999999999</v>
      </c>
      <c r="Y160">
        <v>19.880113999999999</v>
      </c>
      <c r="Z160">
        <v>19.863033000000001</v>
      </c>
      <c r="AA160">
        <v>19.847951999999999</v>
      </c>
      <c r="AB160">
        <v>19.834671</v>
      </c>
      <c r="AC160">
        <v>19.822828000000001</v>
      </c>
      <c r="AD160">
        <v>19.812082</v>
      </c>
      <c r="AE160">
        <v>19.802446</v>
      </c>
      <c r="AF160">
        <v>19.793932000000002</v>
      </c>
      <c r="AG160">
        <v>19.786345000000001</v>
      </c>
      <c r="AH160">
        <v>19.779591</v>
      </c>
      <c r="AI160" s="32">
        <v>5.0000000000000001E-3</v>
      </c>
    </row>
    <row r="161" spans="1:35">
      <c r="A161" t="s">
        <v>737</v>
      </c>
      <c r="B161" t="s">
        <v>3474</v>
      </c>
      <c r="C161" t="s">
        <v>3475</v>
      </c>
      <c r="D161" t="s">
        <v>770</v>
      </c>
      <c r="F161">
        <v>12.602778000000001</v>
      </c>
      <c r="G161">
        <v>13.424471</v>
      </c>
      <c r="H161">
        <v>13.844147</v>
      </c>
      <c r="I161">
        <v>14.268711</v>
      </c>
      <c r="J161">
        <v>14.534000000000001</v>
      </c>
      <c r="K161">
        <v>14.870362999999999</v>
      </c>
      <c r="L161">
        <v>14.893618999999999</v>
      </c>
      <c r="M161">
        <v>14.980943</v>
      </c>
      <c r="N161">
        <v>15.045360000000001</v>
      </c>
      <c r="O161">
        <v>15.091772000000001</v>
      </c>
      <c r="P161">
        <v>15.092649</v>
      </c>
      <c r="Q161">
        <v>15.080295</v>
      </c>
      <c r="R161">
        <v>15.0722</v>
      </c>
      <c r="S161">
        <v>15.068865000000001</v>
      </c>
      <c r="T161">
        <v>15.063532</v>
      </c>
      <c r="U161">
        <v>15.059089</v>
      </c>
      <c r="V161">
        <v>15.055775000000001</v>
      </c>
      <c r="W161">
        <v>15.053272</v>
      </c>
      <c r="X161">
        <v>15.051292999999999</v>
      </c>
      <c r="Y161">
        <v>14.504057</v>
      </c>
      <c r="Z161">
        <v>14.523482</v>
      </c>
      <c r="AA161">
        <v>14.552607999999999</v>
      </c>
      <c r="AB161">
        <v>14.596041</v>
      </c>
      <c r="AC161">
        <v>14.656158</v>
      </c>
      <c r="AD161">
        <v>14.731966</v>
      </c>
      <c r="AE161">
        <v>14.818673</v>
      </c>
      <c r="AF161">
        <v>14.907721</v>
      </c>
      <c r="AG161">
        <v>14.987799000000001</v>
      </c>
      <c r="AH161">
        <v>15.053252000000001</v>
      </c>
      <c r="AI161" s="32">
        <v>6.0000000000000001E-3</v>
      </c>
    </row>
    <row r="162" spans="1:35">
      <c r="A162" t="s">
        <v>252</v>
      </c>
      <c r="B162" t="s">
        <v>3476</v>
      </c>
      <c r="C162" t="s">
        <v>3477</v>
      </c>
      <c r="D162" t="s">
        <v>770</v>
      </c>
      <c r="F162">
        <v>12.370099</v>
      </c>
      <c r="G162">
        <v>12.423861</v>
      </c>
      <c r="H162">
        <v>12.629719</v>
      </c>
      <c r="I162">
        <v>12.777949</v>
      </c>
      <c r="J162">
        <v>12.891643</v>
      </c>
      <c r="K162">
        <v>13.075706</v>
      </c>
      <c r="L162">
        <v>13.197225</v>
      </c>
      <c r="M162">
        <v>13.404845999999999</v>
      </c>
      <c r="N162">
        <v>13.653918000000001</v>
      </c>
      <c r="O162">
        <v>13.885319000000001</v>
      </c>
      <c r="P162">
        <v>14.103802999999999</v>
      </c>
      <c r="Q162">
        <v>14.261164000000001</v>
      </c>
      <c r="R162">
        <v>14.349313</v>
      </c>
      <c r="S162">
        <v>14.374276999999999</v>
      </c>
      <c r="T162">
        <v>14.390862</v>
      </c>
      <c r="U162">
        <v>14.392963999999999</v>
      </c>
      <c r="V162">
        <v>14.388192999999999</v>
      </c>
      <c r="W162">
        <v>14.383031000000001</v>
      </c>
      <c r="X162">
        <v>14.379376000000001</v>
      </c>
      <c r="Y162">
        <v>14.376702999999999</v>
      </c>
      <c r="Z162">
        <v>14.375076</v>
      </c>
      <c r="AA162">
        <v>14.373309000000001</v>
      </c>
      <c r="AB162">
        <v>14.371249000000001</v>
      </c>
      <c r="AC162">
        <v>14.369225999999999</v>
      </c>
      <c r="AD162">
        <v>14.367286</v>
      </c>
      <c r="AE162">
        <v>14.365677</v>
      </c>
      <c r="AF162">
        <v>14.364300999999999</v>
      </c>
      <c r="AG162">
        <v>14.363234</v>
      </c>
      <c r="AH162">
        <v>14.362272000000001</v>
      </c>
      <c r="AI162" s="32">
        <v>5.0000000000000001E-3</v>
      </c>
    </row>
    <row r="163" spans="1:35">
      <c r="A163" t="s">
        <v>261</v>
      </c>
      <c r="B163" t="s">
        <v>3478</v>
      </c>
      <c r="C163" t="s">
        <v>3479</v>
      </c>
      <c r="D163" t="s">
        <v>770</v>
      </c>
      <c r="F163">
        <v>12.486860999999999</v>
      </c>
      <c r="G163">
        <v>12.486860999999999</v>
      </c>
      <c r="H163">
        <v>12.486860999999999</v>
      </c>
      <c r="I163">
        <v>12.486860999999999</v>
      </c>
      <c r="J163">
        <v>12.486863</v>
      </c>
      <c r="K163">
        <v>12.486863</v>
      </c>
      <c r="L163">
        <v>12.486863</v>
      </c>
      <c r="M163">
        <v>12.486863</v>
      </c>
      <c r="N163">
        <v>12.48686</v>
      </c>
      <c r="O163">
        <v>12.486863</v>
      </c>
      <c r="P163">
        <v>12.486859000000001</v>
      </c>
      <c r="Q163">
        <v>12.486859000000001</v>
      </c>
      <c r="R163">
        <v>12.486859000000001</v>
      </c>
      <c r="S163">
        <v>12.486858</v>
      </c>
      <c r="T163">
        <v>12.486863</v>
      </c>
      <c r="U163">
        <v>12.486863</v>
      </c>
      <c r="V163">
        <v>12.486863</v>
      </c>
      <c r="W163">
        <v>12.486860999999999</v>
      </c>
      <c r="X163">
        <v>12.486860999999999</v>
      </c>
      <c r="Y163">
        <v>12.486863</v>
      </c>
      <c r="Z163">
        <v>12.486860999999999</v>
      </c>
      <c r="AA163">
        <v>12.486864000000001</v>
      </c>
      <c r="AB163">
        <v>12.486860999999999</v>
      </c>
      <c r="AC163">
        <v>12.486860999999999</v>
      </c>
      <c r="AD163">
        <v>12.48686</v>
      </c>
      <c r="AE163">
        <v>12.486864000000001</v>
      </c>
      <c r="AF163">
        <v>12.486863</v>
      </c>
      <c r="AG163">
        <v>12.486864000000001</v>
      </c>
      <c r="AH163">
        <v>12.486860999999999</v>
      </c>
      <c r="AI163" s="32">
        <v>0</v>
      </c>
    </row>
    <row r="164" spans="1:35">
      <c r="A164" t="s">
        <v>738</v>
      </c>
      <c r="B164" t="s">
        <v>3480</v>
      </c>
      <c r="C164" t="s">
        <v>3481</v>
      </c>
      <c r="D164" t="s">
        <v>770</v>
      </c>
      <c r="F164">
        <v>12.856377999999999</v>
      </c>
      <c r="G164">
        <v>13.20093</v>
      </c>
      <c r="H164">
        <v>13.608930000000001</v>
      </c>
      <c r="I164">
        <v>14.025847000000001</v>
      </c>
      <c r="J164">
        <v>14.287955999999999</v>
      </c>
      <c r="K164">
        <v>14.621302</v>
      </c>
      <c r="L164">
        <v>14.646343</v>
      </c>
      <c r="M164">
        <v>14.734266999999999</v>
      </c>
      <c r="N164">
        <v>14.797757000000001</v>
      </c>
      <c r="O164">
        <v>14.841548</v>
      </c>
      <c r="P164">
        <v>14.838324</v>
      </c>
      <c r="Q164">
        <v>14.82273</v>
      </c>
      <c r="R164">
        <v>14.808649000000001</v>
      </c>
      <c r="S164">
        <v>14.801766000000001</v>
      </c>
      <c r="T164">
        <v>14.794805999999999</v>
      </c>
      <c r="U164">
        <v>14.790613</v>
      </c>
      <c r="V164">
        <v>14.787017000000001</v>
      </c>
      <c r="W164">
        <v>14.783522</v>
      </c>
      <c r="X164">
        <v>14.781934</v>
      </c>
      <c r="Y164">
        <v>14.225555999999999</v>
      </c>
      <c r="Z164">
        <v>14.235229</v>
      </c>
      <c r="AA164">
        <v>14.265335</v>
      </c>
      <c r="AB164">
        <v>14.310340999999999</v>
      </c>
      <c r="AC164">
        <v>14.372424000000001</v>
      </c>
      <c r="AD164">
        <v>14.450157000000001</v>
      </c>
      <c r="AE164">
        <v>14.539440000000001</v>
      </c>
      <c r="AF164">
        <v>14.631843</v>
      </c>
      <c r="AG164">
        <v>14.715491</v>
      </c>
      <c r="AH164">
        <v>14.784141</v>
      </c>
      <c r="AI164" s="32">
        <v>5.0000000000000001E-3</v>
      </c>
    </row>
    <row r="165" spans="1:35">
      <c r="A165" t="s">
        <v>739</v>
      </c>
      <c r="B165" t="s">
        <v>3482</v>
      </c>
      <c r="C165" t="s">
        <v>3483</v>
      </c>
      <c r="D165" t="s">
        <v>769</v>
      </c>
      <c r="F165">
        <v>27.219131000000001</v>
      </c>
      <c r="G165">
        <v>27.246206000000001</v>
      </c>
      <c r="H165">
        <v>27.281479000000001</v>
      </c>
      <c r="I165">
        <v>27.325984999999999</v>
      </c>
      <c r="J165">
        <v>27.380227999999999</v>
      </c>
      <c r="K165">
        <v>27.443396</v>
      </c>
      <c r="L165">
        <v>27.474347999999999</v>
      </c>
      <c r="M165">
        <v>27.529593999999999</v>
      </c>
      <c r="N165">
        <v>27.582577000000001</v>
      </c>
      <c r="O165">
        <v>27.631516000000001</v>
      </c>
      <c r="P165">
        <v>27.674510999999999</v>
      </c>
      <c r="Q165">
        <v>27.700320999999999</v>
      </c>
      <c r="R165">
        <v>27.708849000000001</v>
      </c>
      <c r="S165">
        <v>27.716260999999999</v>
      </c>
      <c r="T165">
        <v>27.722021000000002</v>
      </c>
      <c r="U165">
        <v>27.722662</v>
      </c>
      <c r="V165">
        <v>27.722632999999998</v>
      </c>
      <c r="W165">
        <v>27.722607</v>
      </c>
      <c r="X165">
        <v>27.722588999999999</v>
      </c>
      <c r="Y165">
        <v>27.722577999999999</v>
      </c>
      <c r="Z165">
        <v>27.722567000000002</v>
      </c>
      <c r="AA165">
        <v>27.722564999999999</v>
      </c>
      <c r="AB165">
        <v>27.722549000000001</v>
      </c>
      <c r="AC165">
        <v>27.722548</v>
      </c>
      <c r="AD165">
        <v>27.722542000000001</v>
      </c>
      <c r="AE165">
        <v>27.722548</v>
      </c>
      <c r="AF165">
        <v>27.722542000000001</v>
      </c>
      <c r="AG165">
        <v>27.722542000000001</v>
      </c>
      <c r="AH165">
        <v>27.722532000000001</v>
      </c>
      <c r="AI165" s="32">
        <v>1E-3</v>
      </c>
    </row>
    <row r="166" spans="1:35">
      <c r="A166" t="s">
        <v>740</v>
      </c>
      <c r="B166" t="s">
        <v>3484</v>
      </c>
      <c r="C166" t="s">
        <v>3485</v>
      </c>
      <c r="D166" t="s">
        <v>769</v>
      </c>
      <c r="F166">
        <v>0</v>
      </c>
      <c r="G166">
        <v>23.149602999999999</v>
      </c>
      <c r="H166">
        <v>23.792294999999999</v>
      </c>
      <c r="I166">
        <v>24.200839999999999</v>
      </c>
      <c r="J166">
        <v>24.605046999999999</v>
      </c>
      <c r="K166">
        <v>25.171638000000002</v>
      </c>
      <c r="L166">
        <v>25.638380000000002</v>
      </c>
      <c r="M166">
        <v>26.350712000000001</v>
      </c>
      <c r="N166">
        <v>27.125641000000002</v>
      </c>
      <c r="O166">
        <v>27.895655000000001</v>
      </c>
      <c r="P166">
        <v>28.569617999999998</v>
      </c>
      <c r="Q166">
        <v>28.919391999999998</v>
      </c>
      <c r="R166">
        <v>29.067191999999999</v>
      </c>
      <c r="S166">
        <v>29.093648999999999</v>
      </c>
      <c r="T166">
        <v>29.114096</v>
      </c>
      <c r="U166">
        <v>29.116447000000001</v>
      </c>
      <c r="V166">
        <v>29.109842</v>
      </c>
      <c r="W166">
        <v>29.103829999999999</v>
      </c>
      <c r="X166">
        <v>29.098240000000001</v>
      </c>
      <c r="Y166">
        <v>29.093197</v>
      </c>
      <c r="Z166">
        <v>29.089124999999999</v>
      </c>
      <c r="AA166">
        <v>29.085042999999999</v>
      </c>
      <c r="AB166">
        <v>29.081071999999999</v>
      </c>
      <c r="AC166">
        <v>29.077499</v>
      </c>
      <c r="AD166">
        <v>29.074244</v>
      </c>
      <c r="AE166">
        <v>29.071300999999998</v>
      </c>
      <c r="AF166">
        <v>29.068680000000001</v>
      </c>
      <c r="AG166">
        <v>29.066320000000001</v>
      </c>
      <c r="AH166">
        <v>29.064229999999998</v>
      </c>
      <c r="AI166" t="s">
        <v>112</v>
      </c>
    </row>
    <row r="167" spans="1:35">
      <c r="A167" t="s">
        <v>741</v>
      </c>
      <c r="B167" t="s">
        <v>3486</v>
      </c>
      <c r="C167" t="s">
        <v>3487</v>
      </c>
      <c r="D167" t="s">
        <v>770</v>
      </c>
      <c r="F167">
        <v>0</v>
      </c>
      <c r="G167">
        <v>18.966135000000001</v>
      </c>
      <c r="H167">
        <v>19.217065999999999</v>
      </c>
      <c r="I167">
        <v>19.464846000000001</v>
      </c>
      <c r="J167">
        <v>19.583196999999998</v>
      </c>
      <c r="K167">
        <v>19.765567999999998</v>
      </c>
      <c r="L167">
        <v>19.883178999999998</v>
      </c>
      <c r="M167">
        <v>20.084596999999999</v>
      </c>
      <c r="N167">
        <v>20.313245999999999</v>
      </c>
      <c r="O167">
        <v>20.535800999999999</v>
      </c>
      <c r="P167">
        <v>20.723002999999999</v>
      </c>
      <c r="Q167">
        <v>20.855868999999998</v>
      </c>
      <c r="R167">
        <v>20.952625000000001</v>
      </c>
      <c r="S167">
        <v>20.993577999999999</v>
      </c>
      <c r="T167">
        <v>21.033982999999999</v>
      </c>
      <c r="U167">
        <v>21.055209999999999</v>
      </c>
      <c r="V167">
        <v>21.058744000000001</v>
      </c>
      <c r="W167">
        <v>21.054012</v>
      </c>
      <c r="X167">
        <v>21.050003</v>
      </c>
      <c r="Y167">
        <v>21.046147999999999</v>
      </c>
      <c r="Z167">
        <v>21.043344000000001</v>
      </c>
      <c r="AA167">
        <v>21.040512</v>
      </c>
      <c r="AB167">
        <v>21.038179</v>
      </c>
      <c r="AC167">
        <v>21.036017999999999</v>
      </c>
      <c r="AD167">
        <v>21.033674000000001</v>
      </c>
      <c r="AE167">
        <v>21.031624000000001</v>
      </c>
      <c r="AF167">
        <v>21.030093999999998</v>
      </c>
      <c r="AG167">
        <v>21.028852000000001</v>
      </c>
      <c r="AH167">
        <v>21.027874000000001</v>
      </c>
      <c r="AI167" t="s">
        <v>112</v>
      </c>
    </row>
    <row r="168" spans="1:35">
      <c r="A168" t="s">
        <v>742</v>
      </c>
      <c r="B168" t="s">
        <v>3488</v>
      </c>
      <c r="C168" t="s">
        <v>3489</v>
      </c>
      <c r="D168" t="s">
        <v>769</v>
      </c>
      <c r="F168">
        <v>0</v>
      </c>
      <c r="G168">
        <v>0</v>
      </c>
      <c r="H168">
        <v>18.589188</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t="s">
        <v>112</v>
      </c>
    </row>
    <row r="169" spans="1:35">
      <c r="A169" t="s">
        <v>751</v>
      </c>
      <c r="B169" t="s">
        <v>3490</v>
      </c>
      <c r="C169" t="s">
        <v>3491</v>
      </c>
      <c r="F169">
        <v>15.490895999999999</v>
      </c>
      <c r="G169">
        <v>16.166305999999999</v>
      </c>
      <c r="H169">
        <v>16.862936000000001</v>
      </c>
      <c r="I169">
        <v>17.517621999999999</v>
      </c>
      <c r="J169">
        <v>17.939973999999999</v>
      </c>
      <c r="K169">
        <v>18.351084</v>
      </c>
      <c r="L169">
        <v>18.363810999999998</v>
      </c>
      <c r="M169">
        <v>18.421906</v>
      </c>
      <c r="N169">
        <v>18.436741000000001</v>
      </c>
      <c r="O169">
        <v>18.438327999999998</v>
      </c>
      <c r="P169">
        <v>18.410077999999999</v>
      </c>
      <c r="Q169">
        <v>18.370756</v>
      </c>
      <c r="R169">
        <v>18.338426999999999</v>
      </c>
      <c r="S169">
        <v>18.312878000000001</v>
      </c>
      <c r="T169">
        <v>18.289845</v>
      </c>
      <c r="U169">
        <v>18.270005999999999</v>
      </c>
      <c r="V169">
        <v>18.251180999999999</v>
      </c>
      <c r="W169">
        <v>18.237627</v>
      </c>
      <c r="X169">
        <v>18.225670000000001</v>
      </c>
      <c r="Y169">
        <v>17.98377</v>
      </c>
      <c r="Z169">
        <v>17.984095</v>
      </c>
      <c r="AA169">
        <v>17.989407</v>
      </c>
      <c r="AB169">
        <v>18.001579</v>
      </c>
      <c r="AC169">
        <v>18.021345</v>
      </c>
      <c r="AD169">
        <v>18.048006000000001</v>
      </c>
      <c r="AE169">
        <v>18.079432000000001</v>
      </c>
      <c r="AF169">
        <v>18.112024000000002</v>
      </c>
      <c r="AG169">
        <v>18.141033</v>
      </c>
      <c r="AH169">
        <v>18.164223</v>
      </c>
      <c r="AI169" s="32">
        <v>6.0000000000000001E-3</v>
      </c>
    </row>
    <row r="170" spans="1:35">
      <c r="A170" t="s">
        <v>202</v>
      </c>
    </row>
    <row r="171" spans="1:35">
      <c r="A171" t="s">
        <v>245</v>
      </c>
      <c r="B171" t="s">
        <v>3492</v>
      </c>
      <c r="C171" t="s">
        <v>3493</v>
      </c>
      <c r="D171" t="s">
        <v>769</v>
      </c>
      <c r="F171">
        <v>10.573097000000001</v>
      </c>
      <c r="G171">
        <v>11.142481999999999</v>
      </c>
      <c r="H171">
        <v>11.550675</v>
      </c>
      <c r="I171">
        <v>11.977062999999999</v>
      </c>
      <c r="J171">
        <v>12.422694</v>
      </c>
      <c r="K171">
        <v>12.829067</v>
      </c>
      <c r="L171">
        <v>12.983183</v>
      </c>
      <c r="M171">
        <v>13.298928</v>
      </c>
      <c r="N171">
        <v>13.580273999999999</v>
      </c>
      <c r="O171">
        <v>13.839663</v>
      </c>
      <c r="P171">
        <v>13.962664</v>
      </c>
      <c r="Q171">
        <v>13.93507</v>
      </c>
      <c r="R171">
        <v>13.911441999999999</v>
      </c>
      <c r="S171">
        <v>13.891622999999999</v>
      </c>
      <c r="T171">
        <v>13.875118000000001</v>
      </c>
      <c r="U171">
        <v>13.861440999999999</v>
      </c>
      <c r="V171">
        <v>13.850263999999999</v>
      </c>
      <c r="W171">
        <v>13.841043000000001</v>
      </c>
      <c r="X171">
        <v>13.833132000000001</v>
      </c>
      <c r="Y171">
        <v>13.826354</v>
      </c>
      <c r="Z171">
        <v>13.820491000000001</v>
      </c>
      <c r="AA171">
        <v>13.815535000000001</v>
      </c>
      <c r="AB171">
        <v>13.811344</v>
      </c>
      <c r="AC171">
        <v>13.807777</v>
      </c>
      <c r="AD171">
        <v>13.804619000000001</v>
      </c>
      <c r="AE171">
        <v>13.801878</v>
      </c>
      <c r="AF171">
        <v>13.799593</v>
      </c>
      <c r="AG171">
        <v>13.797670999999999</v>
      </c>
      <c r="AH171">
        <v>13.796167000000001</v>
      </c>
      <c r="AI171" s="32">
        <v>0.01</v>
      </c>
    </row>
    <row r="172" spans="1:35">
      <c r="A172" t="s">
        <v>737</v>
      </c>
      <c r="B172" t="s">
        <v>3494</v>
      </c>
      <c r="C172" t="s">
        <v>3495</v>
      </c>
      <c r="D172" t="s">
        <v>770</v>
      </c>
      <c r="F172">
        <v>7.5891770000000003</v>
      </c>
      <c r="G172">
        <v>7.6523339999999997</v>
      </c>
      <c r="H172">
        <v>7.8744550000000002</v>
      </c>
      <c r="I172">
        <v>8.1242289999999997</v>
      </c>
      <c r="J172">
        <v>8.3943469999999998</v>
      </c>
      <c r="K172">
        <v>8.6589279999999995</v>
      </c>
      <c r="L172">
        <v>8.7443919999999995</v>
      </c>
      <c r="M172">
        <v>8.950094</v>
      </c>
      <c r="N172">
        <v>9.1302690000000002</v>
      </c>
      <c r="O172">
        <v>9.29664</v>
      </c>
      <c r="P172">
        <v>9.4047549999999998</v>
      </c>
      <c r="Q172">
        <v>9.4433319999999998</v>
      </c>
      <c r="R172">
        <v>9.4775770000000001</v>
      </c>
      <c r="S172">
        <v>9.4981810000000007</v>
      </c>
      <c r="T172">
        <v>9.5133659999999995</v>
      </c>
      <c r="U172">
        <v>9.5167750000000009</v>
      </c>
      <c r="V172">
        <v>9.5163709999999995</v>
      </c>
      <c r="W172">
        <v>9.5160710000000002</v>
      </c>
      <c r="X172">
        <v>9.515841</v>
      </c>
      <c r="Y172">
        <v>9.5156679999999998</v>
      </c>
      <c r="Z172">
        <v>9.5155329999999996</v>
      </c>
      <c r="AA172">
        <v>9.5154340000000008</v>
      </c>
      <c r="AB172">
        <v>9.5153590000000001</v>
      </c>
      <c r="AC172">
        <v>9.5152990000000006</v>
      </c>
      <c r="AD172">
        <v>9.5152549999999998</v>
      </c>
      <c r="AE172">
        <v>9.5152210000000004</v>
      </c>
      <c r="AF172">
        <v>9.5151939999999993</v>
      </c>
      <c r="AG172">
        <v>9.5151730000000008</v>
      </c>
      <c r="AH172">
        <v>9.5151610000000009</v>
      </c>
      <c r="AI172" s="32">
        <v>8.0000000000000002E-3</v>
      </c>
    </row>
    <row r="173" spans="1:35">
      <c r="A173" t="s">
        <v>252</v>
      </c>
      <c r="B173" t="s">
        <v>3496</v>
      </c>
      <c r="C173" t="s">
        <v>3497</v>
      </c>
      <c r="D173" t="s">
        <v>770</v>
      </c>
      <c r="F173">
        <v>7.1242470000000004</v>
      </c>
      <c r="G173">
        <v>7.216818</v>
      </c>
      <c r="H173">
        <v>7.356338</v>
      </c>
      <c r="I173">
        <v>7.5275080000000001</v>
      </c>
      <c r="J173">
        <v>7.7367439999999998</v>
      </c>
      <c r="K173">
        <v>7.9802749999999998</v>
      </c>
      <c r="L173">
        <v>8.1329689999999992</v>
      </c>
      <c r="M173">
        <v>8.3850580000000008</v>
      </c>
      <c r="N173">
        <v>8.6340389999999996</v>
      </c>
      <c r="O173">
        <v>8.8846019999999992</v>
      </c>
      <c r="P173">
        <v>9.1037320000000008</v>
      </c>
      <c r="Q173">
        <v>9.2685969999999998</v>
      </c>
      <c r="R173">
        <v>9.3673669999999998</v>
      </c>
      <c r="S173">
        <v>9.3986730000000005</v>
      </c>
      <c r="T173">
        <v>9.4239759999999997</v>
      </c>
      <c r="U173">
        <v>9.4243430000000004</v>
      </c>
      <c r="V173">
        <v>9.4240860000000009</v>
      </c>
      <c r="W173">
        <v>9.4238769999999992</v>
      </c>
      <c r="X173">
        <v>9.4237210000000005</v>
      </c>
      <c r="Y173">
        <v>9.4235749999999996</v>
      </c>
      <c r="Z173">
        <v>9.4234550000000006</v>
      </c>
      <c r="AA173">
        <v>9.4233600000000006</v>
      </c>
      <c r="AB173">
        <v>9.4233170000000008</v>
      </c>
      <c r="AC173">
        <v>9.4232969999999998</v>
      </c>
      <c r="AD173">
        <v>9.4232879999999994</v>
      </c>
      <c r="AE173">
        <v>9.4232800000000001</v>
      </c>
      <c r="AF173">
        <v>9.4232779999999998</v>
      </c>
      <c r="AG173">
        <v>9.4232709999999997</v>
      </c>
      <c r="AH173">
        <v>9.4232750000000003</v>
      </c>
      <c r="AI173" s="32">
        <v>0.01</v>
      </c>
    </row>
    <row r="174" spans="1:35">
      <c r="A174" t="s">
        <v>261</v>
      </c>
      <c r="B174" t="s">
        <v>3498</v>
      </c>
      <c r="C174" t="s">
        <v>3499</v>
      </c>
      <c r="D174" t="s">
        <v>770</v>
      </c>
      <c r="F174">
        <v>7.292313</v>
      </c>
      <c r="G174">
        <v>7.4887620000000004</v>
      </c>
      <c r="H174">
        <v>7.6989830000000001</v>
      </c>
      <c r="I174">
        <v>7.9405089999999996</v>
      </c>
      <c r="J174">
        <v>8.1946619999999992</v>
      </c>
      <c r="K174">
        <v>8.4437359999999995</v>
      </c>
      <c r="L174">
        <v>8.5496529999999993</v>
      </c>
      <c r="M174">
        <v>8.7321190000000009</v>
      </c>
      <c r="N174">
        <v>8.8933470000000003</v>
      </c>
      <c r="O174">
        <v>9.0443850000000001</v>
      </c>
      <c r="P174">
        <v>9.1423909999999999</v>
      </c>
      <c r="Q174">
        <v>9.1668219999999998</v>
      </c>
      <c r="R174">
        <v>9.1616040000000005</v>
      </c>
      <c r="S174">
        <v>9.1576190000000004</v>
      </c>
      <c r="T174">
        <v>9.1545670000000001</v>
      </c>
      <c r="U174">
        <v>9.1522020000000008</v>
      </c>
      <c r="V174">
        <v>9.1503770000000006</v>
      </c>
      <c r="W174">
        <v>9.148968</v>
      </c>
      <c r="X174">
        <v>9.1478660000000005</v>
      </c>
      <c r="Y174">
        <v>9.1470079999999996</v>
      </c>
      <c r="Z174">
        <v>9.1463330000000003</v>
      </c>
      <c r="AA174">
        <v>9.1457940000000004</v>
      </c>
      <c r="AB174">
        <v>9.1453620000000004</v>
      </c>
      <c r="AC174">
        <v>9.145016</v>
      </c>
      <c r="AD174">
        <v>9.1447339999999997</v>
      </c>
      <c r="AE174">
        <v>9.1445059999999998</v>
      </c>
      <c r="AF174">
        <v>9.1443200000000004</v>
      </c>
      <c r="AG174">
        <v>9.1441730000000003</v>
      </c>
      <c r="AH174">
        <v>9.14405</v>
      </c>
      <c r="AI174" s="32">
        <v>8.0000000000000002E-3</v>
      </c>
    </row>
    <row r="175" spans="1:35">
      <c r="A175" t="s">
        <v>738</v>
      </c>
      <c r="B175" t="s">
        <v>3500</v>
      </c>
      <c r="C175" t="s">
        <v>3501</v>
      </c>
      <c r="D175" t="s">
        <v>771</v>
      </c>
      <c r="F175">
        <v>7.2663060000000002</v>
      </c>
      <c r="G175">
        <v>7.4555300000000004</v>
      </c>
      <c r="H175">
        <v>7.6718359999999999</v>
      </c>
      <c r="I175">
        <v>7.9160760000000003</v>
      </c>
      <c r="J175">
        <v>8.1797450000000005</v>
      </c>
      <c r="K175">
        <v>8.4372439999999997</v>
      </c>
      <c r="L175">
        <v>8.5197730000000007</v>
      </c>
      <c r="M175">
        <v>8.7195079999999994</v>
      </c>
      <c r="N175">
        <v>8.8943320000000003</v>
      </c>
      <c r="O175">
        <v>9.0558060000000005</v>
      </c>
      <c r="P175">
        <v>9.1607590000000005</v>
      </c>
      <c r="Q175">
        <v>9.1982040000000005</v>
      </c>
      <c r="R175">
        <v>9.2316839999999996</v>
      </c>
      <c r="S175">
        <v>9.2516850000000002</v>
      </c>
      <c r="T175">
        <v>9.266845</v>
      </c>
      <c r="U175">
        <v>9.2707099999999993</v>
      </c>
      <c r="V175">
        <v>9.2705110000000008</v>
      </c>
      <c r="W175">
        <v>9.2702580000000001</v>
      </c>
      <c r="X175">
        <v>9.2700849999999999</v>
      </c>
      <c r="Y175">
        <v>9.2699850000000001</v>
      </c>
      <c r="Z175">
        <v>9.2699289999999994</v>
      </c>
      <c r="AA175">
        <v>9.2698719999999994</v>
      </c>
      <c r="AB175">
        <v>9.2698280000000004</v>
      </c>
      <c r="AC175">
        <v>9.2698</v>
      </c>
      <c r="AD175">
        <v>9.2698009999999993</v>
      </c>
      <c r="AE175">
        <v>9.2698009999999993</v>
      </c>
      <c r="AF175">
        <v>9.2697959999999995</v>
      </c>
      <c r="AG175">
        <v>9.2697909999999997</v>
      </c>
      <c r="AH175">
        <v>9.2697839999999996</v>
      </c>
      <c r="AI175" s="32">
        <v>8.9999999999999993E-3</v>
      </c>
    </row>
    <row r="176" spans="1:35">
      <c r="A176" t="s">
        <v>739</v>
      </c>
      <c r="B176" t="s">
        <v>3502</v>
      </c>
      <c r="C176" t="s">
        <v>3503</v>
      </c>
      <c r="D176" t="s">
        <v>770</v>
      </c>
      <c r="F176">
        <v>17.261649999999999</v>
      </c>
      <c r="G176">
        <v>17.508955</v>
      </c>
      <c r="H176">
        <v>17.854617999999999</v>
      </c>
      <c r="I176">
        <v>18.280691000000001</v>
      </c>
      <c r="J176">
        <v>18.794691</v>
      </c>
      <c r="K176">
        <v>19.322081000000001</v>
      </c>
      <c r="L176">
        <v>19.567142</v>
      </c>
      <c r="M176">
        <v>20.083326</v>
      </c>
      <c r="N176">
        <v>20.583573999999999</v>
      </c>
      <c r="O176">
        <v>21.050308000000001</v>
      </c>
      <c r="P176">
        <v>21.371737</v>
      </c>
      <c r="Q176">
        <v>21.448775999999999</v>
      </c>
      <c r="R176">
        <v>21.473773999999999</v>
      </c>
      <c r="S176">
        <v>21.561295999999999</v>
      </c>
      <c r="T176">
        <v>21.629854000000002</v>
      </c>
      <c r="U176">
        <v>21.681643999999999</v>
      </c>
      <c r="V176">
        <v>21.724883999999999</v>
      </c>
      <c r="W176">
        <v>21.749371</v>
      </c>
      <c r="X176">
        <v>21.766476000000001</v>
      </c>
      <c r="Y176">
        <v>21.779071999999999</v>
      </c>
      <c r="Z176">
        <v>21.780203</v>
      </c>
      <c r="AA176">
        <v>21.780716000000002</v>
      </c>
      <c r="AB176">
        <v>21.779817999999999</v>
      </c>
      <c r="AC176">
        <v>21.778154000000001</v>
      </c>
      <c r="AD176">
        <v>21.776806000000001</v>
      </c>
      <c r="AE176">
        <v>21.776888</v>
      </c>
      <c r="AF176">
        <v>21.776876000000001</v>
      </c>
      <c r="AG176">
        <v>21.775303000000001</v>
      </c>
      <c r="AH176">
        <v>21.771277999999999</v>
      </c>
      <c r="AI176" s="32">
        <v>8.0000000000000002E-3</v>
      </c>
    </row>
    <row r="177" spans="1:35">
      <c r="A177" t="s">
        <v>740</v>
      </c>
      <c r="B177" t="s">
        <v>3504</v>
      </c>
      <c r="C177" t="s">
        <v>3505</v>
      </c>
      <c r="D177" t="s">
        <v>770</v>
      </c>
      <c r="F177">
        <v>0</v>
      </c>
      <c r="G177">
        <v>0</v>
      </c>
      <c r="H177">
        <v>14.554</v>
      </c>
      <c r="I177">
        <v>15.066958</v>
      </c>
      <c r="J177">
        <v>15.341419999999999</v>
      </c>
      <c r="K177">
        <v>15.709078999999999</v>
      </c>
      <c r="L177">
        <v>15.967656</v>
      </c>
      <c r="M177">
        <v>16.337116000000002</v>
      </c>
      <c r="N177">
        <v>16.689360000000001</v>
      </c>
      <c r="O177">
        <v>17.07855</v>
      </c>
      <c r="P177">
        <v>17.488775</v>
      </c>
      <c r="Q177">
        <v>17.886354000000001</v>
      </c>
      <c r="R177">
        <v>18.199643999999999</v>
      </c>
      <c r="S177">
        <v>18.308191000000001</v>
      </c>
      <c r="T177">
        <v>18.502431999999999</v>
      </c>
      <c r="U177">
        <v>18.604255999999999</v>
      </c>
      <c r="V177">
        <v>18.599921999999999</v>
      </c>
      <c r="W177">
        <v>18.595988999999999</v>
      </c>
      <c r="X177">
        <v>18.588878999999999</v>
      </c>
      <c r="Y177">
        <v>18.580458</v>
      </c>
      <c r="Z177">
        <v>18.572319</v>
      </c>
      <c r="AA177">
        <v>18.565365</v>
      </c>
      <c r="AB177">
        <v>18.559593</v>
      </c>
      <c r="AC177">
        <v>18.554870999999999</v>
      </c>
      <c r="AD177">
        <v>18.550796999999999</v>
      </c>
      <c r="AE177">
        <v>18.547432000000001</v>
      </c>
      <c r="AF177">
        <v>18.545000000000002</v>
      </c>
      <c r="AG177">
        <v>18.404453</v>
      </c>
      <c r="AH177">
        <v>18.411501000000001</v>
      </c>
      <c r="AI177" t="s">
        <v>112</v>
      </c>
    </row>
    <row r="178" spans="1:35">
      <c r="A178" t="s">
        <v>741</v>
      </c>
      <c r="B178" t="s">
        <v>3506</v>
      </c>
      <c r="C178" t="s">
        <v>3507</v>
      </c>
      <c r="D178" t="s">
        <v>770</v>
      </c>
      <c r="F178">
        <v>0</v>
      </c>
      <c r="G178">
        <v>0</v>
      </c>
      <c r="H178">
        <v>10.500056000000001</v>
      </c>
      <c r="I178">
        <v>10.814230999999999</v>
      </c>
      <c r="J178">
        <v>10.961114999999999</v>
      </c>
      <c r="K178">
        <v>11.15465</v>
      </c>
      <c r="L178">
        <v>11.297912999999999</v>
      </c>
      <c r="M178">
        <v>11.516861</v>
      </c>
      <c r="N178">
        <v>11.773405</v>
      </c>
      <c r="O178">
        <v>12.060518</v>
      </c>
      <c r="P178">
        <v>12.363200000000001</v>
      </c>
      <c r="Q178">
        <v>12.652893000000001</v>
      </c>
      <c r="R178">
        <v>12.906107</v>
      </c>
      <c r="S178">
        <v>12.960440999999999</v>
      </c>
      <c r="T178">
        <v>13.11445</v>
      </c>
      <c r="U178">
        <v>13.196939</v>
      </c>
      <c r="V178">
        <v>13.203151</v>
      </c>
      <c r="W178">
        <v>13.201480999999999</v>
      </c>
      <c r="X178">
        <v>13.196258</v>
      </c>
      <c r="Y178">
        <v>13.188408000000001</v>
      </c>
      <c r="Z178">
        <v>13.181312999999999</v>
      </c>
      <c r="AA178">
        <v>13.175032</v>
      </c>
      <c r="AB178">
        <v>13.169506</v>
      </c>
      <c r="AC178">
        <v>13.164567</v>
      </c>
      <c r="AD178">
        <v>13.160104</v>
      </c>
      <c r="AE178">
        <v>13.156112</v>
      </c>
      <c r="AF178">
        <v>13.152601000000001</v>
      </c>
      <c r="AG178">
        <v>13.149487000000001</v>
      </c>
      <c r="AH178">
        <v>13.146787</v>
      </c>
      <c r="AI178" t="s">
        <v>112</v>
      </c>
    </row>
    <row r="179" spans="1:35">
      <c r="A179" t="s">
        <v>742</v>
      </c>
      <c r="B179" t="s">
        <v>3508</v>
      </c>
      <c r="C179" t="s">
        <v>3509</v>
      </c>
      <c r="D179" t="s">
        <v>770</v>
      </c>
      <c r="F179">
        <v>0</v>
      </c>
      <c r="G179">
        <v>0</v>
      </c>
      <c r="H179">
        <v>11.516575</v>
      </c>
      <c r="I179">
        <v>11.516892</v>
      </c>
      <c r="J179">
        <v>11.516843</v>
      </c>
      <c r="K179">
        <v>11.516837000000001</v>
      </c>
      <c r="L179">
        <v>11.516859999999999</v>
      </c>
      <c r="M179">
        <v>11.516875000000001</v>
      </c>
      <c r="N179">
        <v>11.516899</v>
      </c>
      <c r="O179">
        <v>11.516926</v>
      </c>
      <c r="P179">
        <v>11.516949</v>
      </c>
      <c r="Q179">
        <v>11.516963000000001</v>
      </c>
      <c r="R179">
        <v>11.516961999999999</v>
      </c>
      <c r="S179">
        <v>11.516961999999999</v>
      </c>
      <c r="T179">
        <v>11.516928</v>
      </c>
      <c r="U179">
        <v>11.516892</v>
      </c>
      <c r="V179">
        <v>11.516885</v>
      </c>
      <c r="W179">
        <v>11.516885</v>
      </c>
      <c r="X179">
        <v>11.516887000000001</v>
      </c>
      <c r="Y179">
        <v>11.516885</v>
      </c>
      <c r="Z179">
        <v>11.516883</v>
      </c>
      <c r="AA179">
        <v>11.516883</v>
      </c>
      <c r="AB179">
        <v>11.516883</v>
      </c>
      <c r="AC179">
        <v>11.516882000000001</v>
      </c>
      <c r="AD179">
        <v>11.516881</v>
      </c>
      <c r="AE179">
        <v>11.516878999999999</v>
      </c>
      <c r="AF179">
        <v>11.516878999999999</v>
      </c>
      <c r="AG179">
        <v>11.516878</v>
      </c>
      <c r="AH179">
        <v>11.516882000000001</v>
      </c>
      <c r="AI179" t="s">
        <v>112</v>
      </c>
    </row>
    <row r="180" spans="1:35">
      <c r="A180" t="s">
        <v>752</v>
      </c>
      <c r="B180" t="s">
        <v>3510</v>
      </c>
      <c r="C180" t="s">
        <v>3511</v>
      </c>
      <c r="F180">
        <v>9.5238990000000001</v>
      </c>
      <c r="G180">
        <v>9.8844469999999998</v>
      </c>
      <c r="H180">
        <v>10.223267</v>
      </c>
      <c r="I180">
        <v>10.585305999999999</v>
      </c>
      <c r="J180">
        <v>10.967629000000001</v>
      </c>
      <c r="K180">
        <v>11.325177</v>
      </c>
      <c r="L180">
        <v>11.455857999999999</v>
      </c>
      <c r="M180">
        <v>11.734303000000001</v>
      </c>
      <c r="N180">
        <v>11.981159999999999</v>
      </c>
      <c r="O180">
        <v>12.208940999999999</v>
      </c>
      <c r="P180">
        <v>12.331969000000001</v>
      </c>
      <c r="Q180">
        <v>12.336569000000001</v>
      </c>
      <c r="R180">
        <v>12.340868</v>
      </c>
      <c r="S180">
        <v>12.340595</v>
      </c>
      <c r="T180">
        <v>12.339437</v>
      </c>
      <c r="U180">
        <v>12.334250000000001</v>
      </c>
      <c r="V180">
        <v>12.328588</v>
      </c>
      <c r="W180">
        <v>12.323949000000001</v>
      </c>
      <c r="X180">
        <v>12.32001</v>
      </c>
      <c r="Y180">
        <v>12.316662000000001</v>
      </c>
      <c r="Z180">
        <v>12.313787</v>
      </c>
      <c r="AA180">
        <v>12.311344</v>
      </c>
      <c r="AB180">
        <v>12.309291999999999</v>
      </c>
      <c r="AC180">
        <v>12.30757</v>
      </c>
      <c r="AD180">
        <v>12.306087</v>
      </c>
      <c r="AE180">
        <v>12.304835000000001</v>
      </c>
      <c r="AF180">
        <v>12.303853999999999</v>
      </c>
      <c r="AG180">
        <v>12.303074000000001</v>
      </c>
      <c r="AH180">
        <v>12.302524999999999</v>
      </c>
      <c r="AI180" s="32">
        <v>8.9999999999999993E-3</v>
      </c>
    </row>
    <row r="181" spans="1:35">
      <c r="A181" t="s">
        <v>745</v>
      </c>
    </row>
    <row r="182" spans="1:35">
      <c r="A182" t="s">
        <v>245</v>
      </c>
      <c r="B182" t="s">
        <v>3512</v>
      </c>
      <c r="C182" t="s">
        <v>3513</v>
      </c>
      <c r="D182" t="s">
        <v>769</v>
      </c>
      <c r="F182">
        <v>6.6741390000000003</v>
      </c>
      <c r="G182">
        <v>6.8853859999999996</v>
      </c>
      <c r="H182">
        <v>7.1007699999999998</v>
      </c>
      <c r="I182">
        <v>7.3030390000000001</v>
      </c>
      <c r="J182">
        <v>7.4948730000000001</v>
      </c>
      <c r="K182">
        <v>7.6626659999999998</v>
      </c>
      <c r="L182">
        <v>7.732456</v>
      </c>
      <c r="M182">
        <v>7.8400639999999999</v>
      </c>
      <c r="N182">
        <v>7.9515180000000001</v>
      </c>
      <c r="O182">
        <v>8.0549769999999992</v>
      </c>
      <c r="P182">
        <v>8.1152309999999996</v>
      </c>
      <c r="Q182">
        <v>8.1184750000000001</v>
      </c>
      <c r="R182">
        <v>8.1210090000000008</v>
      </c>
      <c r="S182">
        <v>8.1194799999999994</v>
      </c>
      <c r="T182">
        <v>8.1211660000000006</v>
      </c>
      <c r="U182">
        <v>8.1205200000000008</v>
      </c>
      <c r="V182">
        <v>8.1178039999999996</v>
      </c>
      <c r="W182">
        <v>8.1165520000000004</v>
      </c>
      <c r="X182">
        <v>8.1156939999999995</v>
      </c>
      <c r="Y182">
        <v>8.1152800000000003</v>
      </c>
      <c r="Z182">
        <v>8.1129940000000005</v>
      </c>
      <c r="AA182">
        <v>8.1129859999999994</v>
      </c>
      <c r="AB182">
        <v>8.1133609999999994</v>
      </c>
      <c r="AC182">
        <v>8.1141509999999997</v>
      </c>
      <c r="AD182">
        <v>8.1152329999999999</v>
      </c>
      <c r="AE182">
        <v>8.1162170000000007</v>
      </c>
      <c r="AF182">
        <v>8.1175329999999999</v>
      </c>
      <c r="AG182">
        <v>8.1193810000000006</v>
      </c>
      <c r="AH182">
        <v>8.1195070000000005</v>
      </c>
      <c r="AI182" s="32">
        <v>7.0000000000000001E-3</v>
      </c>
    </row>
    <row r="183" spans="1:35">
      <c r="A183" t="s">
        <v>737</v>
      </c>
      <c r="B183" t="s">
        <v>3514</v>
      </c>
      <c r="C183" t="s">
        <v>3515</v>
      </c>
      <c r="D183" t="s">
        <v>770</v>
      </c>
      <c r="F183">
        <v>6.9584929999999998</v>
      </c>
      <c r="G183">
        <v>5.9504339999999996</v>
      </c>
      <c r="H183">
        <v>6.0052680000000001</v>
      </c>
      <c r="I183">
        <v>6.0689669999999998</v>
      </c>
      <c r="J183">
        <v>6.1342939999999997</v>
      </c>
      <c r="K183">
        <v>6.2195330000000002</v>
      </c>
      <c r="L183">
        <v>6.2749100000000002</v>
      </c>
      <c r="M183">
        <v>6.3636439999999999</v>
      </c>
      <c r="N183">
        <v>6.4494819999999997</v>
      </c>
      <c r="O183">
        <v>6.5364389999999997</v>
      </c>
      <c r="P183">
        <v>6.6164870000000002</v>
      </c>
      <c r="Q183">
        <v>6.6860059999999999</v>
      </c>
      <c r="R183">
        <v>6.7271580000000002</v>
      </c>
      <c r="S183">
        <v>6.7527999999999997</v>
      </c>
      <c r="T183">
        <v>6.7797749999999999</v>
      </c>
      <c r="U183">
        <v>6.7684090000000001</v>
      </c>
      <c r="V183">
        <v>6.7596400000000001</v>
      </c>
      <c r="W183">
        <v>6.7570889999999997</v>
      </c>
      <c r="X183">
        <v>6.7734519999999998</v>
      </c>
      <c r="Y183">
        <v>6.7756749999999997</v>
      </c>
      <c r="Z183">
        <v>6.7945039999999999</v>
      </c>
      <c r="AA183">
        <v>6.7961799999999997</v>
      </c>
      <c r="AB183">
        <v>6.7973249999999998</v>
      </c>
      <c r="AC183">
        <v>6.7981189999999998</v>
      </c>
      <c r="AD183">
        <v>6.7981499999999997</v>
      </c>
      <c r="AE183">
        <v>6.7977189999999998</v>
      </c>
      <c r="AF183">
        <v>6.7972159999999997</v>
      </c>
      <c r="AG183">
        <v>6.7968830000000002</v>
      </c>
      <c r="AH183">
        <v>6.79582</v>
      </c>
      <c r="AI183" s="32">
        <v>-1E-3</v>
      </c>
    </row>
    <row r="184" spans="1:35">
      <c r="A184" t="s">
        <v>252</v>
      </c>
      <c r="B184" t="s">
        <v>3516</v>
      </c>
      <c r="C184" t="s">
        <v>3517</v>
      </c>
      <c r="D184" t="s">
        <v>770</v>
      </c>
      <c r="F184">
        <v>6.8185469999999997</v>
      </c>
      <c r="G184">
        <v>5.9032299999999998</v>
      </c>
      <c r="H184">
        <v>5.965395</v>
      </c>
      <c r="I184">
        <v>6.0361710000000004</v>
      </c>
      <c r="J184">
        <v>6.112959</v>
      </c>
      <c r="K184">
        <v>6.213965</v>
      </c>
      <c r="L184">
        <v>6.2799240000000003</v>
      </c>
      <c r="M184">
        <v>6.3891819999999999</v>
      </c>
      <c r="N184">
        <v>6.498729</v>
      </c>
      <c r="O184">
        <v>6.6139749999999999</v>
      </c>
      <c r="P184">
        <v>6.7271210000000004</v>
      </c>
      <c r="Q184">
        <v>6.8235080000000004</v>
      </c>
      <c r="R184">
        <v>6.8659860000000004</v>
      </c>
      <c r="S184">
        <v>6.8856020000000004</v>
      </c>
      <c r="T184">
        <v>6.9033810000000004</v>
      </c>
      <c r="U184">
        <v>6.914129</v>
      </c>
      <c r="V184">
        <v>6.9251120000000004</v>
      </c>
      <c r="W184">
        <v>6.9330420000000004</v>
      </c>
      <c r="X184">
        <v>6.9392069999999997</v>
      </c>
      <c r="Y184">
        <v>6.9466010000000002</v>
      </c>
      <c r="Z184">
        <v>6.9523789999999996</v>
      </c>
      <c r="AA184">
        <v>6.9593179999999997</v>
      </c>
      <c r="AB184">
        <v>6.964785</v>
      </c>
      <c r="AC184">
        <v>6.9700829999999998</v>
      </c>
      <c r="AD184">
        <v>6.9742800000000003</v>
      </c>
      <c r="AE184">
        <v>6.9769509999999997</v>
      </c>
      <c r="AF184">
        <v>6.9795540000000003</v>
      </c>
      <c r="AG184">
        <v>6.9818160000000002</v>
      </c>
      <c r="AH184">
        <v>6.977468</v>
      </c>
      <c r="AI184" s="32">
        <v>1E-3</v>
      </c>
    </row>
    <row r="185" spans="1:35">
      <c r="A185" t="s">
        <v>261</v>
      </c>
      <c r="B185" t="s">
        <v>3518</v>
      </c>
      <c r="C185" t="s">
        <v>3519</v>
      </c>
      <c r="D185" t="s">
        <v>769</v>
      </c>
      <c r="F185">
        <v>6.2556570000000002</v>
      </c>
      <c r="G185">
        <v>6.4596869999999997</v>
      </c>
      <c r="H185">
        <v>6.6800740000000003</v>
      </c>
      <c r="I185">
        <v>6.8737430000000002</v>
      </c>
      <c r="J185">
        <v>7.0331239999999999</v>
      </c>
      <c r="K185">
        <v>7.2060760000000004</v>
      </c>
      <c r="L185">
        <v>7.2511210000000004</v>
      </c>
      <c r="M185">
        <v>7.345504</v>
      </c>
      <c r="N185">
        <v>7.4420549999999999</v>
      </c>
      <c r="O185">
        <v>7.5334620000000001</v>
      </c>
      <c r="P185">
        <v>7.5824939999999996</v>
      </c>
      <c r="Q185">
        <v>7.5837409999999998</v>
      </c>
      <c r="R185">
        <v>7.5813899999999999</v>
      </c>
      <c r="S185">
        <v>7.5656610000000004</v>
      </c>
      <c r="T185">
        <v>7.5737249999999996</v>
      </c>
      <c r="U185">
        <v>7.5745699999999996</v>
      </c>
      <c r="V185">
        <v>7.5788080000000004</v>
      </c>
      <c r="W185">
        <v>7.5749139999999997</v>
      </c>
      <c r="X185">
        <v>7.570665</v>
      </c>
      <c r="Y185">
        <v>7.5667759999999999</v>
      </c>
      <c r="Z185">
        <v>7.5620849999999997</v>
      </c>
      <c r="AA185">
        <v>7.5601019999999997</v>
      </c>
      <c r="AB185">
        <v>7.5581149999999999</v>
      </c>
      <c r="AC185">
        <v>7.5558339999999999</v>
      </c>
      <c r="AD185">
        <v>7.5544390000000003</v>
      </c>
      <c r="AE185">
        <v>7.5529849999999996</v>
      </c>
      <c r="AF185">
        <v>7.5517859999999999</v>
      </c>
      <c r="AG185">
        <v>7.550821</v>
      </c>
      <c r="AH185">
        <v>7.549836</v>
      </c>
      <c r="AI185" s="32">
        <v>7.0000000000000001E-3</v>
      </c>
    </row>
    <row r="186" spans="1:35">
      <c r="A186" t="s">
        <v>738</v>
      </c>
      <c r="B186" t="s">
        <v>3520</v>
      </c>
      <c r="C186" t="s">
        <v>3521</v>
      </c>
      <c r="D186" t="s">
        <v>770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t="s">
        <v>112</v>
      </c>
    </row>
    <row r="187" spans="1:35">
      <c r="A187" t="s">
        <v>739</v>
      </c>
      <c r="B187" t="s">
        <v>3522</v>
      </c>
      <c r="C187" t="s">
        <v>3523</v>
      </c>
      <c r="D187" t="s">
        <v>769</v>
      </c>
      <c r="F187">
        <v>10.834061999999999</v>
      </c>
      <c r="G187">
        <v>10.882737000000001</v>
      </c>
      <c r="H187">
        <v>10.965192999999999</v>
      </c>
      <c r="I187">
        <v>11.063807000000001</v>
      </c>
      <c r="J187">
        <v>11.156404</v>
      </c>
      <c r="K187">
        <v>11.255855</v>
      </c>
      <c r="L187">
        <v>11.298655999999999</v>
      </c>
      <c r="M187">
        <v>11.379512</v>
      </c>
      <c r="N187">
        <v>11.452457000000001</v>
      </c>
      <c r="O187">
        <v>11.503895999999999</v>
      </c>
      <c r="P187">
        <v>11.541494</v>
      </c>
      <c r="Q187">
        <v>11.560162999999999</v>
      </c>
      <c r="R187">
        <v>11.565863999999999</v>
      </c>
      <c r="S187">
        <v>11.567833</v>
      </c>
      <c r="T187">
        <v>11.568663000000001</v>
      </c>
      <c r="U187">
        <v>11.569290000000001</v>
      </c>
      <c r="V187">
        <v>11.570100999999999</v>
      </c>
      <c r="W187">
        <v>11.571146000000001</v>
      </c>
      <c r="X187">
        <v>11.572354000000001</v>
      </c>
      <c r="Y187">
        <v>11.573858</v>
      </c>
      <c r="Z187">
        <v>11.575640999999999</v>
      </c>
      <c r="AA187">
        <v>11.577692000000001</v>
      </c>
      <c r="AB187">
        <v>11.579997000000001</v>
      </c>
      <c r="AC187">
        <v>11.582563</v>
      </c>
      <c r="AD187">
        <v>11.585383</v>
      </c>
      <c r="AE187">
        <v>11.588468000000001</v>
      </c>
      <c r="AF187">
        <v>11.591818999999999</v>
      </c>
      <c r="AG187">
        <v>11.595432000000001</v>
      </c>
      <c r="AH187">
        <v>11.599314</v>
      </c>
      <c r="AI187" s="32">
        <v>2E-3</v>
      </c>
    </row>
    <row r="188" spans="1:35">
      <c r="A188" t="s">
        <v>740</v>
      </c>
      <c r="B188" t="s">
        <v>3524</v>
      </c>
      <c r="C188" t="s">
        <v>3525</v>
      </c>
      <c r="D188" t="s">
        <v>769</v>
      </c>
      <c r="F188">
        <v>0</v>
      </c>
      <c r="G188">
        <v>0</v>
      </c>
      <c r="H188">
        <v>1.546092</v>
      </c>
      <c r="I188">
        <v>9.1608459999999994</v>
      </c>
      <c r="J188">
        <v>9.3004219999999993</v>
      </c>
      <c r="K188">
        <v>9.4658329999999999</v>
      </c>
      <c r="L188">
        <v>9.5699210000000008</v>
      </c>
      <c r="M188">
        <v>9.7473799999999997</v>
      </c>
      <c r="N188">
        <v>9.9584469999999996</v>
      </c>
      <c r="O188">
        <v>10.186888</v>
      </c>
      <c r="P188">
        <v>10.415521</v>
      </c>
      <c r="Q188">
        <v>10.609234000000001</v>
      </c>
      <c r="R188">
        <v>10.7691</v>
      </c>
      <c r="S188">
        <v>10.802932999999999</v>
      </c>
      <c r="T188">
        <v>10.912004</v>
      </c>
      <c r="U188">
        <v>10.986414999999999</v>
      </c>
      <c r="V188">
        <v>10.983292</v>
      </c>
      <c r="W188">
        <v>10.980130000000001</v>
      </c>
      <c r="X188">
        <v>10.976409</v>
      </c>
      <c r="Y188">
        <v>10.973062000000001</v>
      </c>
      <c r="Z188">
        <v>10.970227</v>
      </c>
      <c r="AA188">
        <v>10.967943999999999</v>
      </c>
      <c r="AB188">
        <v>10.966212000000001</v>
      </c>
      <c r="AC188">
        <v>10.964848999999999</v>
      </c>
      <c r="AD188">
        <v>10.963751</v>
      </c>
      <c r="AE188">
        <v>10.962980999999999</v>
      </c>
      <c r="AF188">
        <v>10.962510999999999</v>
      </c>
      <c r="AG188">
        <v>10.962237</v>
      </c>
      <c r="AH188">
        <v>10.962166</v>
      </c>
      <c r="AI188" t="s">
        <v>112</v>
      </c>
    </row>
    <row r="189" spans="1:35">
      <c r="A189" t="s">
        <v>741</v>
      </c>
      <c r="B189" t="s">
        <v>3526</v>
      </c>
      <c r="C189" t="s">
        <v>3527</v>
      </c>
      <c r="D189" t="s">
        <v>770</v>
      </c>
      <c r="F189">
        <v>0</v>
      </c>
      <c r="G189">
        <v>0</v>
      </c>
      <c r="H189">
        <v>1.4758230000000001</v>
      </c>
      <c r="I189">
        <v>9.1335519999999999</v>
      </c>
      <c r="J189">
        <v>9.2343279999999996</v>
      </c>
      <c r="K189">
        <v>9.358587</v>
      </c>
      <c r="L189">
        <v>9.4461300000000001</v>
      </c>
      <c r="M189">
        <v>9.5957139999999992</v>
      </c>
      <c r="N189">
        <v>9.7735020000000006</v>
      </c>
      <c r="O189">
        <v>9.9693310000000004</v>
      </c>
      <c r="P189">
        <v>10.168096999999999</v>
      </c>
      <c r="Q189">
        <v>10.36797</v>
      </c>
      <c r="R189">
        <v>10.540552999999999</v>
      </c>
      <c r="S189">
        <v>10.621840000000001</v>
      </c>
      <c r="T189">
        <v>10.736190000000001</v>
      </c>
      <c r="U189">
        <v>10.815049</v>
      </c>
      <c r="V189">
        <v>10.815234</v>
      </c>
      <c r="W189">
        <v>10.812087</v>
      </c>
      <c r="X189">
        <v>10.809372</v>
      </c>
      <c r="Y189">
        <v>10.807116000000001</v>
      </c>
      <c r="Z189">
        <v>10.805244</v>
      </c>
      <c r="AA189">
        <v>10.803461</v>
      </c>
      <c r="AB189">
        <v>10.801928999999999</v>
      </c>
      <c r="AC189">
        <v>10.800634000000001</v>
      </c>
      <c r="AD189">
        <v>10.799677000000001</v>
      </c>
      <c r="AE189">
        <v>10.798836</v>
      </c>
      <c r="AF189">
        <v>10.798045</v>
      </c>
      <c r="AG189">
        <v>10.797352999999999</v>
      </c>
      <c r="AH189">
        <v>10.796787999999999</v>
      </c>
      <c r="AI189" t="s">
        <v>112</v>
      </c>
    </row>
    <row r="190" spans="1:35">
      <c r="A190" t="s">
        <v>742</v>
      </c>
      <c r="B190" t="s">
        <v>3528</v>
      </c>
      <c r="C190" t="s">
        <v>3529</v>
      </c>
      <c r="D190" t="s">
        <v>769</v>
      </c>
      <c r="F190">
        <v>0</v>
      </c>
      <c r="G190">
        <v>0</v>
      </c>
      <c r="H190">
        <v>7.1006340000000003</v>
      </c>
      <c r="I190">
        <v>7.1107120000000004</v>
      </c>
      <c r="J190">
        <v>7.1105</v>
      </c>
      <c r="K190">
        <v>7.1102169999999996</v>
      </c>
      <c r="L190">
        <v>7.1100539999999999</v>
      </c>
      <c r="M190">
        <v>7.1097359999999998</v>
      </c>
      <c r="N190">
        <v>7.1092810000000002</v>
      </c>
      <c r="O190">
        <v>7.1089209999999996</v>
      </c>
      <c r="P190">
        <v>7.1088060000000004</v>
      </c>
      <c r="Q190">
        <v>7.1087930000000004</v>
      </c>
      <c r="R190">
        <v>7.1089270000000004</v>
      </c>
      <c r="S190">
        <v>7.1091139999999999</v>
      </c>
      <c r="T190">
        <v>7.1093440000000001</v>
      </c>
      <c r="U190">
        <v>7.1095709999999999</v>
      </c>
      <c r="V190">
        <v>7.1097910000000004</v>
      </c>
      <c r="W190">
        <v>7.1100370000000002</v>
      </c>
      <c r="X190">
        <v>7.11029</v>
      </c>
      <c r="Y190">
        <v>7.1105460000000003</v>
      </c>
      <c r="Z190">
        <v>7.1107950000000004</v>
      </c>
      <c r="AA190">
        <v>7.1110420000000003</v>
      </c>
      <c r="AB190">
        <v>7.1113249999999999</v>
      </c>
      <c r="AC190">
        <v>7.1116159999999997</v>
      </c>
      <c r="AD190">
        <v>7.1118969999999999</v>
      </c>
      <c r="AE190">
        <v>7.1121860000000003</v>
      </c>
      <c r="AF190">
        <v>7.1124729999999996</v>
      </c>
      <c r="AG190">
        <v>7.1127539999999998</v>
      </c>
      <c r="AH190">
        <v>7.1130310000000003</v>
      </c>
      <c r="AI190" t="s">
        <v>112</v>
      </c>
    </row>
    <row r="191" spans="1:35">
      <c r="A191" t="s">
        <v>753</v>
      </c>
      <c r="B191" t="s">
        <v>3530</v>
      </c>
      <c r="C191" t="s">
        <v>3531</v>
      </c>
      <c r="F191">
        <v>6.6682579999999998</v>
      </c>
      <c r="G191">
        <v>6.8779690000000002</v>
      </c>
      <c r="H191">
        <v>7.0932440000000003</v>
      </c>
      <c r="I191">
        <v>7.295369</v>
      </c>
      <c r="J191">
        <v>7.4868059999999996</v>
      </c>
      <c r="K191">
        <v>7.6548530000000001</v>
      </c>
      <c r="L191">
        <v>7.7247519999999996</v>
      </c>
      <c r="M191">
        <v>7.8325329999999997</v>
      </c>
      <c r="N191">
        <v>7.9440169999999997</v>
      </c>
      <c r="O191">
        <v>8.0473739999999996</v>
      </c>
      <c r="P191">
        <v>8.1074850000000005</v>
      </c>
      <c r="Q191">
        <v>8.1106049999999996</v>
      </c>
      <c r="R191">
        <v>8.1128280000000004</v>
      </c>
      <c r="S191">
        <v>8.110811</v>
      </c>
      <c r="T191">
        <v>8.1122490000000003</v>
      </c>
      <c r="U191">
        <v>8.1112169999999999</v>
      </c>
      <c r="V191">
        <v>8.1081789999999998</v>
      </c>
      <c r="W191">
        <v>8.1064579999999999</v>
      </c>
      <c r="X191">
        <v>8.1051339999999996</v>
      </c>
      <c r="Y191">
        <v>8.1041930000000004</v>
      </c>
      <c r="Z191">
        <v>8.1013950000000001</v>
      </c>
      <c r="AA191">
        <v>8.1007890000000007</v>
      </c>
      <c r="AB191">
        <v>8.1005280000000006</v>
      </c>
      <c r="AC191">
        <v>8.1006370000000008</v>
      </c>
      <c r="AD191">
        <v>8.1010089999999995</v>
      </c>
      <c r="AE191">
        <v>8.1012559999999993</v>
      </c>
      <c r="AF191">
        <v>8.1018030000000003</v>
      </c>
      <c r="AG191">
        <v>8.1028509999999994</v>
      </c>
      <c r="AH191">
        <v>8.1022010000000009</v>
      </c>
      <c r="AI191" s="32">
        <v>7.0000000000000001E-3</v>
      </c>
    </row>
    <row r="192" spans="1:35">
      <c r="A192" t="s">
        <v>754</v>
      </c>
      <c r="B192" t="s">
        <v>3532</v>
      </c>
      <c r="C192" t="s">
        <v>3533</v>
      </c>
      <c r="F192">
        <v>7.9471449999999999</v>
      </c>
      <c r="G192">
        <v>8.2543640000000007</v>
      </c>
      <c r="H192">
        <v>8.5904810000000005</v>
      </c>
      <c r="I192">
        <v>8.8457699999999999</v>
      </c>
      <c r="J192">
        <v>9.0590299999999999</v>
      </c>
      <c r="K192">
        <v>9.2583249999999992</v>
      </c>
      <c r="L192">
        <v>9.3410189999999993</v>
      </c>
      <c r="M192">
        <v>9.4975710000000007</v>
      </c>
      <c r="N192">
        <v>9.6603539999999999</v>
      </c>
      <c r="O192">
        <v>9.8132570000000001</v>
      </c>
      <c r="P192">
        <v>9.9121790000000001</v>
      </c>
      <c r="Q192">
        <v>9.9437929999999994</v>
      </c>
      <c r="R192">
        <v>9.970364</v>
      </c>
      <c r="S192">
        <v>9.9892579999999995</v>
      </c>
      <c r="T192">
        <v>10.008831000000001</v>
      </c>
      <c r="U192">
        <v>10.024055000000001</v>
      </c>
      <c r="V192">
        <v>10.040035</v>
      </c>
      <c r="W192">
        <v>10.060394000000001</v>
      </c>
      <c r="X192">
        <v>10.085262999999999</v>
      </c>
      <c r="Y192">
        <v>10.094213999999999</v>
      </c>
      <c r="Z192">
        <v>10.119984000000001</v>
      </c>
      <c r="AA192">
        <v>10.137542</v>
      </c>
      <c r="AB192">
        <v>10.154536</v>
      </c>
      <c r="AC192">
        <v>10.186927000000001</v>
      </c>
      <c r="AD192">
        <v>10.224152</v>
      </c>
      <c r="AE192">
        <v>10.257011</v>
      </c>
      <c r="AF192">
        <v>10.285439</v>
      </c>
      <c r="AG192">
        <v>10.300746</v>
      </c>
      <c r="AH192">
        <v>10.316784</v>
      </c>
      <c r="AI192" s="32">
        <v>8.9999999999999993E-3</v>
      </c>
    </row>
    <row r="193" spans="1:35">
      <c r="A193" t="s">
        <v>757</v>
      </c>
    </row>
    <row r="194" spans="1:35">
      <c r="A194" t="s">
        <v>200</v>
      </c>
    </row>
    <row r="195" spans="1:35">
      <c r="A195" t="s">
        <v>245</v>
      </c>
      <c r="B195" t="s">
        <v>3534</v>
      </c>
      <c r="C195" t="s">
        <v>3535</v>
      </c>
      <c r="D195" t="s">
        <v>772</v>
      </c>
      <c r="F195">
        <v>136.25962799999999</v>
      </c>
      <c r="G195">
        <v>127.083748</v>
      </c>
      <c r="H195">
        <v>133.41915900000001</v>
      </c>
      <c r="I195">
        <v>141.29763800000001</v>
      </c>
      <c r="J195">
        <v>144.63111900000001</v>
      </c>
      <c r="K195">
        <v>145.40922499999999</v>
      </c>
      <c r="L195">
        <v>147.62912</v>
      </c>
      <c r="M195">
        <v>150.128998</v>
      </c>
      <c r="N195">
        <v>150.970383</v>
      </c>
      <c r="O195">
        <v>152.288467</v>
      </c>
      <c r="P195">
        <v>156.49388099999999</v>
      </c>
      <c r="Q195">
        <v>160.13542200000001</v>
      </c>
      <c r="R195">
        <v>159.71426400000001</v>
      </c>
      <c r="S195">
        <v>159.57615699999999</v>
      </c>
      <c r="T195">
        <v>160.86213699999999</v>
      </c>
      <c r="U195">
        <v>163.664276</v>
      </c>
      <c r="V195">
        <v>167.86442600000001</v>
      </c>
      <c r="W195">
        <v>172.60517899999999</v>
      </c>
      <c r="X195">
        <v>176.71751399999999</v>
      </c>
      <c r="Y195">
        <v>179.862381</v>
      </c>
      <c r="Z195">
        <v>182.68057300000001</v>
      </c>
      <c r="AA195">
        <v>184.57264699999999</v>
      </c>
      <c r="AB195">
        <v>185.50657699999999</v>
      </c>
      <c r="AC195">
        <v>187.05418399999999</v>
      </c>
      <c r="AD195">
        <v>189.480423</v>
      </c>
      <c r="AE195">
        <v>191.96052599999999</v>
      </c>
      <c r="AF195">
        <v>194.57195999999999</v>
      </c>
      <c r="AG195">
        <v>196.99954199999999</v>
      </c>
      <c r="AH195">
        <v>199.49633800000001</v>
      </c>
      <c r="AI195" s="32">
        <v>1.4E-2</v>
      </c>
    </row>
    <row r="196" spans="1:35">
      <c r="A196" t="s">
        <v>737</v>
      </c>
      <c r="B196" t="s">
        <v>3536</v>
      </c>
      <c r="C196" t="s">
        <v>3537</v>
      </c>
      <c r="D196" t="s">
        <v>772</v>
      </c>
      <c r="F196">
        <v>103.20974699999999</v>
      </c>
      <c r="G196">
        <v>95.244079999999997</v>
      </c>
      <c r="H196">
        <v>99.025429000000003</v>
      </c>
      <c r="I196">
        <v>103.943382</v>
      </c>
      <c r="J196">
        <v>105.53124200000001</v>
      </c>
      <c r="K196">
        <v>105.30883799999999</v>
      </c>
      <c r="L196">
        <v>106.18671399999999</v>
      </c>
      <c r="M196">
        <v>107.30914300000001</v>
      </c>
      <c r="N196">
        <v>107.291557</v>
      </c>
      <c r="O196">
        <v>107.659126</v>
      </c>
      <c r="P196">
        <v>110.098778</v>
      </c>
      <c r="Q196">
        <v>112.162796</v>
      </c>
      <c r="R196">
        <v>111.41445899999999</v>
      </c>
      <c r="S196">
        <v>110.904526</v>
      </c>
      <c r="T196">
        <v>111.41738100000001</v>
      </c>
      <c r="U196">
        <v>113.004105</v>
      </c>
      <c r="V196">
        <v>115.57209</v>
      </c>
      <c r="W196">
        <v>118.523758</v>
      </c>
      <c r="X196">
        <v>121.055161</v>
      </c>
      <c r="Y196">
        <v>122.93707999999999</v>
      </c>
      <c r="Z196">
        <v>124.610107</v>
      </c>
      <c r="AA196">
        <v>125.66645800000001</v>
      </c>
      <c r="AB196">
        <v>126.086716</v>
      </c>
      <c r="AC196">
        <v>126.93946099999999</v>
      </c>
      <c r="AD196">
        <v>128.40110799999999</v>
      </c>
      <c r="AE196">
        <v>129.91007999999999</v>
      </c>
      <c r="AF196">
        <v>131.51786799999999</v>
      </c>
      <c r="AG196">
        <v>133.01074199999999</v>
      </c>
      <c r="AH196">
        <v>134.55900600000001</v>
      </c>
      <c r="AI196" s="32">
        <v>0.01</v>
      </c>
    </row>
    <row r="197" spans="1:35">
      <c r="A197" t="s">
        <v>252</v>
      </c>
      <c r="B197" t="s">
        <v>3538</v>
      </c>
      <c r="C197" t="s">
        <v>3539</v>
      </c>
      <c r="D197" t="s">
        <v>772</v>
      </c>
      <c r="F197">
        <v>0</v>
      </c>
      <c r="G197">
        <v>0.24643200000000001</v>
      </c>
      <c r="H197">
        <v>0.252305</v>
      </c>
      <c r="I197">
        <v>0.25668299999999999</v>
      </c>
      <c r="J197">
        <v>0.26075300000000001</v>
      </c>
      <c r="K197">
        <v>0.26159500000000002</v>
      </c>
      <c r="L197">
        <v>0.26821200000000001</v>
      </c>
      <c r="M197">
        <v>0.27779700000000002</v>
      </c>
      <c r="N197">
        <v>0.28732200000000002</v>
      </c>
      <c r="O197">
        <v>0.29986000000000002</v>
      </c>
      <c r="P197">
        <v>0.31739499999999998</v>
      </c>
      <c r="Q197">
        <v>0.33456799999999998</v>
      </c>
      <c r="R197">
        <v>0.34320800000000001</v>
      </c>
      <c r="S197">
        <v>0.35411399999999998</v>
      </c>
      <c r="T197">
        <v>0.372087</v>
      </c>
      <c r="U197">
        <v>0.39916099999999999</v>
      </c>
      <c r="V197">
        <v>0.434471</v>
      </c>
      <c r="W197">
        <v>0.47616599999999998</v>
      </c>
      <c r="X197">
        <v>0.51893299999999998</v>
      </c>
      <c r="Y197">
        <v>0.56271400000000005</v>
      </c>
      <c r="Z197">
        <v>0.60917600000000005</v>
      </c>
      <c r="AA197">
        <v>0.659076</v>
      </c>
      <c r="AB197">
        <v>0.70908000000000004</v>
      </c>
      <c r="AC197">
        <v>0.76338300000000003</v>
      </c>
      <c r="AD197">
        <v>0.82072199999999995</v>
      </c>
      <c r="AE197">
        <v>0.87785199999999997</v>
      </c>
      <c r="AF197">
        <v>0.93330599999999997</v>
      </c>
      <c r="AG197">
        <v>0.98619400000000002</v>
      </c>
      <c r="AH197">
        <v>1.037256</v>
      </c>
      <c r="AI197" t="s">
        <v>112</v>
      </c>
    </row>
    <row r="198" spans="1:35">
      <c r="A198" t="s">
        <v>261</v>
      </c>
      <c r="B198" t="s">
        <v>3540</v>
      </c>
      <c r="C198" t="s">
        <v>3541</v>
      </c>
      <c r="D198" t="s">
        <v>772</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t="s">
        <v>112</v>
      </c>
    </row>
    <row r="199" spans="1:35">
      <c r="A199" t="s">
        <v>738</v>
      </c>
      <c r="B199" t="s">
        <v>3542</v>
      </c>
      <c r="C199" t="s">
        <v>3543</v>
      </c>
      <c r="D199" t="s">
        <v>772</v>
      </c>
      <c r="F199">
        <v>12.653598000000001</v>
      </c>
      <c r="G199">
        <v>11.552336</v>
      </c>
      <c r="H199">
        <v>11.600343000000001</v>
      </c>
      <c r="I199">
        <v>11.461596</v>
      </c>
      <c r="J199">
        <v>11.168632000000001</v>
      </c>
      <c r="K199">
        <v>10.981567</v>
      </c>
      <c r="L199">
        <v>10.765105999999999</v>
      </c>
      <c r="M199">
        <v>10.686363999999999</v>
      </c>
      <c r="N199">
        <v>10.625061000000001</v>
      </c>
      <c r="O199">
        <v>10.755540999999999</v>
      </c>
      <c r="P199">
        <v>11.056151</v>
      </c>
      <c r="Q199">
        <v>11.360353</v>
      </c>
      <c r="R199">
        <v>11.320587</v>
      </c>
      <c r="S199">
        <v>11.322226000000001</v>
      </c>
      <c r="T199">
        <v>11.399566999999999</v>
      </c>
      <c r="U199">
        <v>11.618492</v>
      </c>
      <c r="V199">
        <v>11.918831000000001</v>
      </c>
      <c r="W199">
        <v>12.273879000000001</v>
      </c>
      <c r="X199">
        <v>12.613292</v>
      </c>
      <c r="Y199">
        <v>12.243190999999999</v>
      </c>
      <c r="Z199">
        <v>12.456396</v>
      </c>
      <c r="AA199">
        <v>12.600669999999999</v>
      </c>
      <c r="AB199">
        <v>12.702261999999999</v>
      </c>
      <c r="AC199">
        <v>12.914300000000001</v>
      </c>
      <c r="AD199">
        <v>13.190873</v>
      </c>
      <c r="AE199">
        <v>13.456709999999999</v>
      </c>
      <c r="AF199">
        <v>13.725542000000001</v>
      </c>
      <c r="AG199">
        <v>13.975149</v>
      </c>
      <c r="AH199">
        <v>14.198510000000001</v>
      </c>
      <c r="AI199" s="32">
        <v>4.0000000000000001E-3</v>
      </c>
    </row>
    <row r="200" spans="1:35">
      <c r="A200" t="s">
        <v>739</v>
      </c>
      <c r="B200" t="s">
        <v>3544</v>
      </c>
      <c r="C200" t="s">
        <v>3545</v>
      </c>
      <c r="D200" t="s">
        <v>772</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t="s">
        <v>112</v>
      </c>
    </row>
    <row r="201" spans="1:35">
      <c r="A201" t="s">
        <v>740</v>
      </c>
      <c r="B201" t="s">
        <v>3546</v>
      </c>
      <c r="C201" t="s">
        <v>3547</v>
      </c>
      <c r="D201" t="s">
        <v>772</v>
      </c>
      <c r="F201">
        <v>0</v>
      </c>
      <c r="G201">
        <v>0.28171600000000002</v>
      </c>
      <c r="H201">
        <v>0.29282999999999998</v>
      </c>
      <c r="I201">
        <v>0.30618499999999998</v>
      </c>
      <c r="J201">
        <v>0.31391400000000003</v>
      </c>
      <c r="K201">
        <v>0.31940200000000002</v>
      </c>
      <c r="L201">
        <v>0.33374900000000002</v>
      </c>
      <c r="M201">
        <v>0.35278199999999998</v>
      </c>
      <c r="N201">
        <v>0.37166100000000002</v>
      </c>
      <c r="O201">
        <v>0.394899</v>
      </c>
      <c r="P201">
        <v>0.42931200000000003</v>
      </c>
      <c r="Q201">
        <v>0.465165</v>
      </c>
      <c r="R201">
        <v>0.49295899999999998</v>
      </c>
      <c r="S201">
        <v>0.52596799999999999</v>
      </c>
      <c r="T201">
        <v>0.56994900000000004</v>
      </c>
      <c r="U201">
        <v>0.62658499999999995</v>
      </c>
      <c r="V201">
        <v>0.69688099999999997</v>
      </c>
      <c r="W201">
        <v>0.77812400000000004</v>
      </c>
      <c r="X201">
        <v>0.86447499999999999</v>
      </c>
      <c r="Y201">
        <v>0.95209299999999997</v>
      </c>
      <c r="Z201">
        <v>1.0415030000000001</v>
      </c>
      <c r="AA201">
        <v>1.126533</v>
      </c>
      <c r="AB201">
        <v>1.2035450000000001</v>
      </c>
      <c r="AC201">
        <v>1.2802739999999999</v>
      </c>
      <c r="AD201">
        <v>1.3577939999999999</v>
      </c>
      <c r="AE201">
        <v>1.429962</v>
      </c>
      <c r="AF201">
        <v>1.4971000000000001</v>
      </c>
      <c r="AG201">
        <v>1.556692</v>
      </c>
      <c r="AH201">
        <v>1.61103</v>
      </c>
      <c r="AI201" t="s">
        <v>112</v>
      </c>
    </row>
    <row r="202" spans="1:35">
      <c r="A202" t="s">
        <v>741</v>
      </c>
      <c r="B202" t="s">
        <v>3548</v>
      </c>
      <c r="C202" t="s">
        <v>3549</v>
      </c>
      <c r="D202" t="s">
        <v>772</v>
      </c>
      <c r="F202">
        <v>0</v>
      </c>
      <c r="G202">
        <v>0.30658000000000002</v>
      </c>
      <c r="H202">
        <v>0.31281100000000001</v>
      </c>
      <c r="I202">
        <v>0.31875500000000001</v>
      </c>
      <c r="J202">
        <v>0.31956699999999999</v>
      </c>
      <c r="K202">
        <v>0.319911</v>
      </c>
      <c r="L202">
        <v>0.327262</v>
      </c>
      <c r="M202">
        <v>0.33962900000000001</v>
      </c>
      <c r="N202">
        <v>0.35427700000000001</v>
      </c>
      <c r="O202">
        <v>0.37685000000000002</v>
      </c>
      <c r="P202">
        <v>0.41139100000000001</v>
      </c>
      <c r="Q202">
        <v>0.45125700000000002</v>
      </c>
      <c r="R202">
        <v>0.48465000000000003</v>
      </c>
      <c r="S202">
        <v>0.52488500000000005</v>
      </c>
      <c r="T202">
        <v>0.576963</v>
      </c>
      <c r="U202">
        <v>0.64406799999999997</v>
      </c>
      <c r="V202">
        <v>0.72592199999999996</v>
      </c>
      <c r="W202">
        <v>0.82100200000000001</v>
      </c>
      <c r="X202">
        <v>0.923732</v>
      </c>
      <c r="Y202">
        <v>1.0294810000000001</v>
      </c>
      <c r="Z202">
        <v>1.1353420000000001</v>
      </c>
      <c r="AA202">
        <v>1.2357359999999999</v>
      </c>
      <c r="AB202">
        <v>1.3272170000000001</v>
      </c>
      <c r="AC202">
        <v>1.4201980000000001</v>
      </c>
      <c r="AD202">
        <v>1.512813</v>
      </c>
      <c r="AE202">
        <v>1.5973889999999999</v>
      </c>
      <c r="AF202">
        <v>1.6751879999999999</v>
      </c>
      <c r="AG202">
        <v>1.7441500000000001</v>
      </c>
      <c r="AH202">
        <v>1.80585</v>
      </c>
      <c r="AI202" t="s">
        <v>112</v>
      </c>
    </row>
    <row r="203" spans="1:35">
      <c r="A203" t="s">
        <v>742</v>
      </c>
      <c r="B203" t="s">
        <v>3550</v>
      </c>
      <c r="C203" t="s">
        <v>3551</v>
      </c>
      <c r="D203" t="s">
        <v>772</v>
      </c>
      <c r="F203">
        <v>0</v>
      </c>
      <c r="G203">
        <v>0</v>
      </c>
      <c r="H203">
        <v>9.2E-5</v>
      </c>
      <c r="I203">
        <v>9.6000000000000002E-5</v>
      </c>
      <c r="J203">
        <v>9.7999999999999997E-5</v>
      </c>
      <c r="K203">
        <v>9.7999999999999997E-5</v>
      </c>
      <c r="L203">
        <v>9.8999999999999994E-5</v>
      </c>
      <c r="M203">
        <v>1E-4</v>
      </c>
      <c r="N203">
        <v>1E-4</v>
      </c>
      <c r="O203">
        <v>9.8999999999999994E-5</v>
      </c>
      <c r="P203">
        <v>1.01E-4</v>
      </c>
      <c r="Q203">
        <v>1.02E-4</v>
      </c>
      <c r="R203">
        <v>1E-4</v>
      </c>
      <c r="S203">
        <v>9.7999999999999997E-5</v>
      </c>
      <c r="T203">
        <v>9.6000000000000002E-5</v>
      </c>
      <c r="U203">
        <v>9.5000000000000005E-5</v>
      </c>
      <c r="V203">
        <v>9.3999999999999994E-5</v>
      </c>
      <c r="W203">
        <v>9.2999999999999997E-5</v>
      </c>
      <c r="X203">
        <v>9.1000000000000003E-5</v>
      </c>
      <c r="Y203">
        <v>8.7000000000000001E-5</v>
      </c>
      <c r="Z203">
        <v>8.2999999999999998E-5</v>
      </c>
      <c r="AA203">
        <v>7.7999999999999999E-5</v>
      </c>
      <c r="AB203">
        <v>7.2000000000000002E-5</v>
      </c>
      <c r="AC203">
        <v>6.6000000000000005E-5</v>
      </c>
      <c r="AD203">
        <v>6.0000000000000002E-5</v>
      </c>
      <c r="AE203">
        <v>5.3999999999999998E-5</v>
      </c>
      <c r="AF203">
        <v>4.8000000000000001E-5</v>
      </c>
      <c r="AG203">
        <v>4.1999999999999998E-5</v>
      </c>
      <c r="AH203">
        <v>3.6999999999999998E-5</v>
      </c>
      <c r="AI203" t="s">
        <v>112</v>
      </c>
    </row>
    <row r="204" spans="1:35">
      <c r="A204" t="s">
        <v>743</v>
      </c>
      <c r="B204" t="s">
        <v>3552</v>
      </c>
      <c r="C204" t="s">
        <v>3553</v>
      </c>
      <c r="D204" t="s">
        <v>772</v>
      </c>
      <c r="F204">
        <v>252.12297100000001</v>
      </c>
      <c r="G204">
        <v>234.71489</v>
      </c>
      <c r="H204">
        <v>244.90295399999999</v>
      </c>
      <c r="I204">
        <v>257.58431999999999</v>
      </c>
      <c r="J204">
        <v>262.22531099999998</v>
      </c>
      <c r="K204">
        <v>262.600616</v>
      </c>
      <c r="L204">
        <v>265.51028400000001</v>
      </c>
      <c r="M204">
        <v>269.09481799999998</v>
      </c>
      <c r="N204">
        <v>269.90033</v>
      </c>
      <c r="O204">
        <v>271.774811</v>
      </c>
      <c r="P204">
        <v>278.807007</v>
      </c>
      <c r="Q204">
        <v>284.90963699999998</v>
      </c>
      <c r="R204">
        <v>283.77023300000002</v>
      </c>
      <c r="S204">
        <v>283.20797700000003</v>
      </c>
      <c r="T204">
        <v>285.19818099999998</v>
      </c>
      <c r="U204">
        <v>289.956726</v>
      </c>
      <c r="V204">
        <v>297.212738</v>
      </c>
      <c r="W204">
        <v>305.47820999999999</v>
      </c>
      <c r="X204">
        <v>312.69317599999999</v>
      </c>
      <c r="Y204">
        <v>317.58703600000001</v>
      </c>
      <c r="Z204">
        <v>322.53320300000001</v>
      </c>
      <c r="AA204">
        <v>325.861176</v>
      </c>
      <c r="AB204">
        <v>327.535461</v>
      </c>
      <c r="AC204">
        <v>330.37185699999998</v>
      </c>
      <c r="AD204">
        <v>334.76379400000002</v>
      </c>
      <c r="AE204">
        <v>339.232574</v>
      </c>
      <c r="AF204">
        <v>343.92105099999998</v>
      </c>
      <c r="AG204">
        <v>348.27246100000002</v>
      </c>
      <c r="AH204">
        <v>352.70803799999999</v>
      </c>
      <c r="AI204" s="32">
        <v>1.2E-2</v>
      </c>
    </row>
    <row r="205" spans="1:35">
      <c r="A205" t="s">
        <v>202</v>
      </c>
    </row>
    <row r="206" spans="1:35">
      <c r="A206" t="s">
        <v>245</v>
      </c>
      <c r="B206" t="s">
        <v>3554</v>
      </c>
      <c r="C206" t="s">
        <v>3555</v>
      </c>
      <c r="D206" t="s">
        <v>772</v>
      </c>
      <c r="F206">
        <v>103.404678</v>
      </c>
      <c r="G206">
        <v>93.851044000000002</v>
      </c>
      <c r="H206">
        <v>93.127953000000005</v>
      </c>
      <c r="I206">
        <v>101.221191</v>
      </c>
      <c r="J206">
        <v>108.826035</v>
      </c>
      <c r="K206">
        <v>113.528122</v>
      </c>
      <c r="L206">
        <v>117.037094</v>
      </c>
      <c r="M206">
        <v>118.277817</v>
      </c>
      <c r="N206">
        <v>117.091599</v>
      </c>
      <c r="O206">
        <v>116.187546</v>
      </c>
      <c r="P206">
        <v>117.516312</v>
      </c>
      <c r="Q206">
        <v>118.468452</v>
      </c>
      <c r="R206">
        <v>116.97597500000001</v>
      </c>
      <c r="S206">
        <v>116.15428199999999</v>
      </c>
      <c r="T206">
        <v>116.670227</v>
      </c>
      <c r="U206">
        <v>118.497925</v>
      </c>
      <c r="V206">
        <v>121.05987500000001</v>
      </c>
      <c r="W206">
        <v>123.670135</v>
      </c>
      <c r="X206">
        <v>125.33073400000001</v>
      </c>
      <c r="Y206">
        <v>125.99852799999999</v>
      </c>
      <c r="Z206">
        <v>126.588371</v>
      </c>
      <c r="AA206">
        <v>127.794685</v>
      </c>
      <c r="AB206">
        <v>128.51411400000001</v>
      </c>
      <c r="AC206">
        <v>127.958015</v>
      </c>
      <c r="AD206">
        <v>127.589088</v>
      </c>
      <c r="AE206">
        <v>127.828537</v>
      </c>
      <c r="AF206">
        <v>128.70858799999999</v>
      </c>
      <c r="AG206">
        <v>130.93695099999999</v>
      </c>
      <c r="AH206">
        <v>132.92228700000001</v>
      </c>
      <c r="AI206" s="32">
        <v>8.9999999999999993E-3</v>
      </c>
    </row>
    <row r="207" spans="1:35">
      <c r="A207" t="s">
        <v>737</v>
      </c>
      <c r="B207" t="s">
        <v>3556</v>
      </c>
      <c r="C207" t="s">
        <v>3557</v>
      </c>
      <c r="D207" t="s">
        <v>772</v>
      </c>
      <c r="F207">
        <v>65.718322999999998</v>
      </c>
      <c r="G207">
        <v>59.346218</v>
      </c>
      <c r="H207">
        <v>58.616394</v>
      </c>
      <c r="I207">
        <v>63.438938</v>
      </c>
      <c r="J207">
        <v>67.937827999999996</v>
      </c>
      <c r="K207">
        <v>70.617630000000005</v>
      </c>
      <c r="L207">
        <v>72.558753999999993</v>
      </c>
      <c r="M207">
        <v>73.104111000000003</v>
      </c>
      <c r="N207">
        <v>72.167632999999995</v>
      </c>
      <c r="O207">
        <v>71.425362000000007</v>
      </c>
      <c r="P207">
        <v>72.070419000000001</v>
      </c>
      <c r="Q207">
        <v>72.495384000000001</v>
      </c>
      <c r="R207">
        <v>71.437973</v>
      </c>
      <c r="S207">
        <v>70.804771000000002</v>
      </c>
      <c r="T207">
        <v>70.998146000000006</v>
      </c>
      <c r="U207">
        <v>71.997405999999998</v>
      </c>
      <c r="V207">
        <v>73.448020999999997</v>
      </c>
      <c r="W207">
        <v>74.932304000000002</v>
      </c>
      <c r="X207">
        <v>75.845984999999999</v>
      </c>
      <c r="Y207">
        <v>76.164756999999994</v>
      </c>
      <c r="Z207">
        <v>76.442573999999993</v>
      </c>
      <c r="AA207">
        <v>77.097999999999999</v>
      </c>
      <c r="AB207">
        <v>77.464584000000002</v>
      </c>
      <c r="AC207">
        <v>77.067642000000006</v>
      </c>
      <c r="AD207">
        <v>76.788810999999995</v>
      </c>
      <c r="AE207">
        <v>76.880707000000001</v>
      </c>
      <c r="AF207">
        <v>77.361571999999995</v>
      </c>
      <c r="AG207">
        <v>78.655547999999996</v>
      </c>
      <c r="AH207">
        <v>79.805649000000003</v>
      </c>
      <c r="AI207" s="32">
        <v>7.0000000000000001E-3</v>
      </c>
    </row>
    <row r="208" spans="1:35">
      <c r="A208" t="s">
        <v>252</v>
      </c>
      <c r="B208" t="s">
        <v>3558</v>
      </c>
      <c r="C208" t="s">
        <v>3559</v>
      </c>
      <c r="D208" t="s">
        <v>772</v>
      </c>
      <c r="F208">
        <v>0.18179799999999999</v>
      </c>
      <c r="G208">
        <v>0.16347100000000001</v>
      </c>
      <c r="H208">
        <v>0.16278300000000001</v>
      </c>
      <c r="I208">
        <v>0.174286</v>
      </c>
      <c r="J208">
        <v>0.189836</v>
      </c>
      <c r="K208">
        <v>0.20184299999999999</v>
      </c>
      <c r="L208">
        <v>0.213171</v>
      </c>
      <c r="M208">
        <v>0.22183700000000001</v>
      </c>
      <c r="N208">
        <v>0.228135</v>
      </c>
      <c r="O208">
        <v>0.237845</v>
      </c>
      <c r="P208">
        <v>0.25361699999999998</v>
      </c>
      <c r="Q208">
        <v>0.27221000000000001</v>
      </c>
      <c r="R208">
        <v>0.28478100000000001</v>
      </c>
      <c r="S208">
        <v>0.29964800000000003</v>
      </c>
      <c r="T208">
        <v>0.32134000000000001</v>
      </c>
      <c r="U208">
        <v>0.35065000000000002</v>
      </c>
      <c r="V208">
        <v>0.38563799999999998</v>
      </c>
      <c r="W208">
        <v>0.42357</v>
      </c>
      <c r="X208">
        <v>0.45776099999999997</v>
      </c>
      <c r="Y208">
        <v>0.48791299999999999</v>
      </c>
      <c r="Z208">
        <v>0.516787</v>
      </c>
      <c r="AA208">
        <v>0.54991900000000005</v>
      </c>
      <c r="AB208">
        <v>0.58043400000000001</v>
      </c>
      <c r="AC208">
        <v>0.60335499999999997</v>
      </c>
      <c r="AD208">
        <v>0.62334299999999998</v>
      </c>
      <c r="AE208">
        <v>0.64342900000000003</v>
      </c>
      <c r="AF208">
        <v>0.66342000000000001</v>
      </c>
      <c r="AG208">
        <v>0.68860600000000005</v>
      </c>
      <c r="AH208">
        <v>0.71112500000000001</v>
      </c>
      <c r="AI208" s="32">
        <v>0.05</v>
      </c>
    </row>
    <row r="209" spans="1:35">
      <c r="A209" t="s">
        <v>261</v>
      </c>
      <c r="B209" t="s">
        <v>3560</v>
      </c>
      <c r="C209" t="s">
        <v>3561</v>
      </c>
      <c r="D209" t="s">
        <v>772</v>
      </c>
      <c r="F209">
        <v>8.4726999999999997E-2</v>
      </c>
      <c r="G209">
        <v>6.7200999999999997E-2</v>
      </c>
      <c r="H209">
        <v>5.8499000000000002E-2</v>
      </c>
      <c r="I209">
        <v>5.5223000000000001E-2</v>
      </c>
      <c r="J209">
        <v>5.1539000000000001E-2</v>
      </c>
      <c r="K209">
        <v>4.6612000000000001E-2</v>
      </c>
      <c r="L209">
        <v>4.1568000000000001E-2</v>
      </c>
      <c r="M209">
        <v>3.6276999999999997E-2</v>
      </c>
      <c r="N209">
        <v>3.0949999999999998E-2</v>
      </c>
      <c r="O209">
        <v>2.6404E-2</v>
      </c>
      <c r="P209">
        <v>2.2890000000000001E-2</v>
      </c>
      <c r="Q209">
        <v>1.9713999999999999E-2</v>
      </c>
      <c r="R209">
        <v>1.6565E-2</v>
      </c>
      <c r="S209">
        <v>1.3952000000000001E-2</v>
      </c>
      <c r="T209">
        <v>1.1849E-2</v>
      </c>
      <c r="U209">
        <v>1.0146000000000001E-2</v>
      </c>
      <c r="V209">
        <v>8.7139999999999995E-3</v>
      </c>
      <c r="W209">
        <v>7.4660000000000004E-3</v>
      </c>
      <c r="X209">
        <v>6.3299999999999997E-3</v>
      </c>
      <c r="Y209">
        <v>5.3119999999999999E-3</v>
      </c>
      <c r="Z209">
        <v>4.444E-3</v>
      </c>
      <c r="AA209">
        <v>3.7299999999999998E-3</v>
      </c>
      <c r="AB209">
        <v>3.114E-3</v>
      </c>
      <c r="AC209">
        <v>2.5709999999999999E-3</v>
      </c>
      <c r="AD209">
        <v>2.1220000000000002E-3</v>
      </c>
      <c r="AE209">
        <v>1.758E-3</v>
      </c>
      <c r="AF209">
        <v>1.462E-3</v>
      </c>
      <c r="AG209">
        <v>1.227E-3</v>
      </c>
      <c r="AH209">
        <v>1.0280000000000001E-3</v>
      </c>
      <c r="AI209" s="32">
        <v>-0.14599999999999999</v>
      </c>
    </row>
    <row r="210" spans="1:35">
      <c r="A210" t="s">
        <v>738</v>
      </c>
      <c r="B210" t="s">
        <v>3562</v>
      </c>
      <c r="C210" t="s">
        <v>3563</v>
      </c>
      <c r="D210" t="s">
        <v>772</v>
      </c>
      <c r="F210">
        <v>3.2730670000000002</v>
      </c>
      <c r="G210">
        <v>3.322184</v>
      </c>
      <c r="H210">
        <v>3.5807000000000002</v>
      </c>
      <c r="I210">
        <v>4.0857429999999999</v>
      </c>
      <c r="J210">
        <v>4.6985200000000003</v>
      </c>
      <c r="K210">
        <v>5.3569370000000003</v>
      </c>
      <c r="L210">
        <v>5.8913250000000001</v>
      </c>
      <c r="M210">
        <v>6.3785939999999997</v>
      </c>
      <c r="N210">
        <v>6.8041530000000003</v>
      </c>
      <c r="O210">
        <v>7.3675160000000002</v>
      </c>
      <c r="P210">
        <v>8.1123370000000001</v>
      </c>
      <c r="Q210">
        <v>8.926221</v>
      </c>
      <c r="R210">
        <v>9.4645550000000007</v>
      </c>
      <c r="S210">
        <v>10.002560000000001</v>
      </c>
      <c r="T210">
        <v>10.573024</v>
      </c>
      <c r="U210">
        <v>11.235374999999999</v>
      </c>
      <c r="V210">
        <v>11.893890000000001</v>
      </c>
      <c r="W210">
        <v>12.544364</v>
      </c>
      <c r="X210">
        <v>13.095907</v>
      </c>
      <c r="Y210">
        <v>13.520489</v>
      </c>
      <c r="Z210">
        <v>13.811425</v>
      </c>
      <c r="AA210">
        <v>14.108290999999999</v>
      </c>
      <c r="AB210">
        <v>14.325763</v>
      </c>
      <c r="AC210">
        <v>14.435430999999999</v>
      </c>
      <c r="AD210">
        <v>14.519729</v>
      </c>
      <c r="AE210">
        <v>14.613554000000001</v>
      </c>
      <c r="AF210">
        <v>14.750197999999999</v>
      </c>
      <c r="AG210">
        <v>15.035280999999999</v>
      </c>
      <c r="AH210">
        <v>15.262869</v>
      </c>
      <c r="AI210" s="32">
        <v>5.7000000000000002E-2</v>
      </c>
    </row>
    <row r="211" spans="1:35">
      <c r="A211" t="s">
        <v>739</v>
      </c>
      <c r="B211" t="s">
        <v>3564</v>
      </c>
      <c r="C211" t="s">
        <v>3565</v>
      </c>
      <c r="D211" t="s">
        <v>772</v>
      </c>
      <c r="F211">
        <v>6.2216E-2</v>
      </c>
      <c r="G211">
        <v>4.9613999999999998E-2</v>
      </c>
      <c r="H211">
        <v>4.317E-2</v>
      </c>
      <c r="I211">
        <v>4.0901E-2</v>
      </c>
      <c r="J211">
        <v>3.8318999999999999E-2</v>
      </c>
      <c r="K211">
        <v>3.4785999999999997E-2</v>
      </c>
      <c r="L211">
        <v>3.1146E-2</v>
      </c>
      <c r="M211">
        <v>2.7297999999999999E-2</v>
      </c>
      <c r="N211">
        <v>2.3394999999999999E-2</v>
      </c>
      <c r="O211">
        <v>2.0049999999999998E-2</v>
      </c>
      <c r="P211">
        <v>1.7461000000000001E-2</v>
      </c>
      <c r="Q211">
        <v>1.5108E-2</v>
      </c>
      <c r="R211">
        <v>1.2755000000000001E-2</v>
      </c>
      <c r="S211">
        <v>1.0794E-2</v>
      </c>
      <c r="T211">
        <v>9.2110000000000004E-3</v>
      </c>
      <c r="U211">
        <v>7.9249999999999998E-3</v>
      </c>
      <c r="V211">
        <v>6.8380000000000003E-3</v>
      </c>
      <c r="W211">
        <v>5.8849999999999996E-3</v>
      </c>
      <c r="X211">
        <v>5.0130000000000001E-3</v>
      </c>
      <c r="Y211">
        <v>4.2259999999999997E-3</v>
      </c>
      <c r="Z211">
        <v>3.552E-3</v>
      </c>
      <c r="AA211">
        <v>2.9949999999999998E-3</v>
      </c>
      <c r="AB211">
        <v>2.5119999999999999E-3</v>
      </c>
      <c r="AC211">
        <v>2.0839999999999999E-3</v>
      </c>
      <c r="AD211">
        <v>1.7279999999999999E-3</v>
      </c>
      <c r="AE211">
        <v>1.438E-3</v>
      </c>
      <c r="AF211">
        <v>1.2019999999999999E-3</v>
      </c>
      <c r="AG211">
        <v>1.0139999999999999E-3</v>
      </c>
      <c r="AH211">
        <v>8.5300000000000003E-4</v>
      </c>
      <c r="AI211" s="32">
        <v>-0.14199999999999999</v>
      </c>
    </row>
    <row r="212" spans="1:35">
      <c r="A212" t="s">
        <v>740</v>
      </c>
      <c r="B212" t="s">
        <v>3566</v>
      </c>
      <c r="C212" t="s">
        <v>3567</v>
      </c>
      <c r="D212" t="s">
        <v>772</v>
      </c>
      <c r="F212">
        <v>0</v>
      </c>
      <c r="G212">
        <v>0</v>
      </c>
      <c r="H212">
        <v>0.186029</v>
      </c>
      <c r="I212">
        <v>0.20210900000000001</v>
      </c>
      <c r="J212">
        <v>0.21531700000000001</v>
      </c>
      <c r="K212">
        <v>0.22434699999999999</v>
      </c>
      <c r="L212">
        <v>0.23363300000000001</v>
      </c>
      <c r="M212">
        <v>0.23822599999999999</v>
      </c>
      <c r="N212">
        <v>0.23896600000000001</v>
      </c>
      <c r="O212">
        <v>0.241788</v>
      </c>
      <c r="P212">
        <v>0.25212600000000002</v>
      </c>
      <c r="Q212">
        <v>0.26472200000000001</v>
      </c>
      <c r="R212">
        <v>0.27237600000000001</v>
      </c>
      <c r="S212">
        <v>0.281142</v>
      </c>
      <c r="T212">
        <v>0.29588999999999999</v>
      </c>
      <c r="U212">
        <v>0.315577</v>
      </c>
      <c r="V212">
        <v>0.33903899999999998</v>
      </c>
      <c r="W212">
        <v>0.36582399999999998</v>
      </c>
      <c r="X212">
        <v>0.39288899999999999</v>
      </c>
      <c r="Y212">
        <v>0.41955199999999998</v>
      </c>
      <c r="Z212">
        <v>0.44816699999999998</v>
      </c>
      <c r="AA212">
        <v>0.48085</v>
      </c>
      <c r="AB212">
        <v>0.51291900000000001</v>
      </c>
      <c r="AC212">
        <v>0.53992600000000002</v>
      </c>
      <c r="AD212">
        <v>0.56671400000000005</v>
      </c>
      <c r="AE212">
        <v>0.59474800000000005</v>
      </c>
      <c r="AF212">
        <v>0.62408300000000005</v>
      </c>
      <c r="AG212">
        <v>0.65509099999999998</v>
      </c>
      <c r="AH212">
        <v>0.68619200000000002</v>
      </c>
      <c r="AI212" t="s">
        <v>112</v>
      </c>
    </row>
    <row r="213" spans="1:35">
      <c r="A213" t="s">
        <v>741</v>
      </c>
      <c r="B213" t="s">
        <v>3568</v>
      </c>
      <c r="C213" t="s">
        <v>3569</v>
      </c>
      <c r="D213" t="s">
        <v>772</v>
      </c>
      <c r="F213">
        <v>0</v>
      </c>
      <c r="G213">
        <v>0</v>
      </c>
      <c r="H213">
        <v>0.18621099999999999</v>
      </c>
      <c r="I213">
        <v>0.195795</v>
      </c>
      <c r="J213">
        <v>0.20369699999999999</v>
      </c>
      <c r="K213">
        <v>0.209484</v>
      </c>
      <c r="L213">
        <v>0.21459</v>
      </c>
      <c r="M213">
        <v>0.21629100000000001</v>
      </c>
      <c r="N213">
        <v>0.217471</v>
      </c>
      <c r="O213">
        <v>0.223722</v>
      </c>
      <c r="P213">
        <v>0.23843</v>
      </c>
      <c r="Q213">
        <v>0.25765100000000002</v>
      </c>
      <c r="R213">
        <v>0.27265299999999998</v>
      </c>
      <c r="S213">
        <v>0.288495</v>
      </c>
      <c r="T213">
        <v>0.31278600000000001</v>
      </c>
      <c r="U213">
        <v>0.34418399999999999</v>
      </c>
      <c r="V213">
        <v>0.38087900000000002</v>
      </c>
      <c r="W213">
        <v>0.42353299999999999</v>
      </c>
      <c r="X213">
        <v>0.46896199999999999</v>
      </c>
      <c r="Y213">
        <v>0.51583699999999999</v>
      </c>
      <c r="Z213">
        <v>0.56491999999999998</v>
      </c>
      <c r="AA213">
        <v>0.61953899999999995</v>
      </c>
      <c r="AB213">
        <v>0.67395400000000005</v>
      </c>
      <c r="AC213">
        <v>0.72306800000000004</v>
      </c>
      <c r="AD213">
        <v>0.77104200000000001</v>
      </c>
      <c r="AE213">
        <v>0.81916699999999998</v>
      </c>
      <c r="AF213">
        <v>0.86801700000000004</v>
      </c>
      <c r="AG213">
        <v>0.92293199999999997</v>
      </c>
      <c r="AH213">
        <v>0.97226900000000005</v>
      </c>
      <c r="AI213" t="s">
        <v>112</v>
      </c>
    </row>
    <row r="214" spans="1:35">
      <c r="A214" t="s">
        <v>742</v>
      </c>
      <c r="B214" t="s">
        <v>3570</v>
      </c>
      <c r="C214" t="s">
        <v>3571</v>
      </c>
      <c r="D214" t="s">
        <v>772</v>
      </c>
      <c r="F214">
        <v>0</v>
      </c>
      <c r="G214">
        <v>0</v>
      </c>
      <c r="H214">
        <v>0.311087</v>
      </c>
      <c r="I214">
        <v>0.33967399999999998</v>
      </c>
      <c r="J214">
        <v>0.36747600000000002</v>
      </c>
      <c r="K214">
        <v>0.38651099999999999</v>
      </c>
      <c r="L214">
        <v>0.40268799999999999</v>
      </c>
      <c r="M214">
        <v>0.41243400000000002</v>
      </c>
      <c r="N214">
        <v>0.41516599999999998</v>
      </c>
      <c r="O214">
        <v>0.420512</v>
      </c>
      <c r="P214">
        <v>0.436081</v>
      </c>
      <c r="Q214">
        <v>0.45299800000000001</v>
      </c>
      <c r="R214">
        <v>0.46345399999999998</v>
      </c>
      <c r="S214">
        <v>0.47964099999999998</v>
      </c>
      <c r="T214">
        <v>0.50517800000000002</v>
      </c>
      <c r="U214">
        <v>0.54123500000000002</v>
      </c>
      <c r="V214">
        <v>0.58649099999999998</v>
      </c>
      <c r="W214">
        <v>0.63849699999999998</v>
      </c>
      <c r="X214">
        <v>0.69203199999999998</v>
      </c>
      <c r="Y214">
        <v>0.74562499999999998</v>
      </c>
      <c r="Z214">
        <v>0.80322899999999997</v>
      </c>
      <c r="AA214">
        <v>0.86841699999999999</v>
      </c>
      <c r="AB214">
        <v>0.93269400000000002</v>
      </c>
      <c r="AC214">
        <v>0.98777300000000001</v>
      </c>
      <c r="AD214">
        <v>1.042319</v>
      </c>
      <c r="AE214">
        <v>1.0988450000000001</v>
      </c>
      <c r="AF214">
        <v>1.1572979999999999</v>
      </c>
      <c r="AG214">
        <v>1.224207</v>
      </c>
      <c r="AH214">
        <v>1.2849740000000001</v>
      </c>
      <c r="AI214" t="s">
        <v>112</v>
      </c>
    </row>
    <row r="215" spans="1:35">
      <c r="A215" t="s">
        <v>744</v>
      </c>
      <c r="B215" t="s">
        <v>3572</v>
      </c>
      <c r="C215" t="s">
        <v>3573</v>
      </c>
      <c r="D215" t="s">
        <v>772</v>
      </c>
      <c r="F215">
        <v>172.72479200000001</v>
      </c>
      <c r="G215">
        <v>156.799713</v>
      </c>
      <c r="H215">
        <v>156.272797</v>
      </c>
      <c r="I215">
        <v>169.75384500000001</v>
      </c>
      <c r="J215">
        <v>182.52856399999999</v>
      </c>
      <c r="K215">
        <v>190.606247</v>
      </c>
      <c r="L215">
        <v>196.62394699999999</v>
      </c>
      <c r="M215">
        <v>198.91287199999999</v>
      </c>
      <c r="N215">
        <v>197.217468</v>
      </c>
      <c r="O215">
        <v>196.15072599999999</v>
      </c>
      <c r="P215">
        <v>198.919678</v>
      </c>
      <c r="Q215">
        <v>201.17245500000001</v>
      </c>
      <c r="R215">
        <v>199.201111</v>
      </c>
      <c r="S215">
        <v>198.33532700000001</v>
      </c>
      <c r="T215">
        <v>199.69764699999999</v>
      </c>
      <c r="U215">
        <v>203.3004</v>
      </c>
      <c r="V215">
        <v>208.109375</v>
      </c>
      <c r="W215">
        <v>213.01158100000001</v>
      </c>
      <c r="X215">
        <v>216.295593</v>
      </c>
      <c r="Y215">
        <v>217.86222799999999</v>
      </c>
      <c r="Z215">
        <v>219.18348700000001</v>
      </c>
      <c r="AA215">
        <v>221.52641299999999</v>
      </c>
      <c r="AB215">
        <v>223.01007100000001</v>
      </c>
      <c r="AC215">
        <v>222.31985499999999</v>
      </c>
      <c r="AD215">
        <v>221.90490700000001</v>
      </c>
      <c r="AE215">
        <v>222.48220800000001</v>
      </c>
      <c r="AF215">
        <v>224.13584900000001</v>
      </c>
      <c r="AG215">
        <v>228.12084999999999</v>
      </c>
      <c r="AH215">
        <v>231.647232</v>
      </c>
      <c r="AI215" s="32">
        <v>1.0999999999999999E-2</v>
      </c>
    </row>
    <row r="216" spans="1:35">
      <c r="A216" t="s">
        <v>745</v>
      </c>
    </row>
    <row r="217" spans="1:35">
      <c r="A217" t="s">
        <v>245</v>
      </c>
      <c r="B217" t="s">
        <v>3574</v>
      </c>
      <c r="C217" t="s">
        <v>3575</v>
      </c>
      <c r="D217" t="s">
        <v>772</v>
      </c>
      <c r="F217">
        <v>261.21398900000003</v>
      </c>
      <c r="G217">
        <v>232.95715300000001</v>
      </c>
      <c r="H217">
        <v>227.335297</v>
      </c>
      <c r="I217">
        <v>242.68454</v>
      </c>
      <c r="J217">
        <v>256.58145100000002</v>
      </c>
      <c r="K217">
        <v>263.566101</v>
      </c>
      <c r="L217">
        <v>267.61416600000001</v>
      </c>
      <c r="M217">
        <v>266.540527</v>
      </c>
      <c r="N217">
        <v>260.20056199999999</v>
      </c>
      <c r="O217">
        <v>254.780823</v>
      </c>
      <c r="P217">
        <v>254.38827499999999</v>
      </c>
      <c r="Q217">
        <v>253.287857</v>
      </c>
      <c r="R217">
        <v>246.95425399999999</v>
      </c>
      <c r="S217">
        <v>242.15368699999999</v>
      </c>
      <c r="T217">
        <v>240.175568</v>
      </c>
      <c r="U217">
        <v>240.903412</v>
      </c>
      <c r="V217">
        <v>243.00683599999999</v>
      </c>
      <c r="W217">
        <v>245.15043600000001</v>
      </c>
      <c r="X217">
        <v>245.39141799999999</v>
      </c>
      <c r="Y217">
        <v>243.68821700000001</v>
      </c>
      <c r="Z217">
        <v>241.747131</v>
      </c>
      <c r="AA217">
        <v>240.94059799999999</v>
      </c>
      <c r="AB217">
        <v>239.21463</v>
      </c>
      <c r="AC217">
        <v>235.22081</v>
      </c>
      <c r="AD217">
        <v>231.60012800000001</v>
      </c>
      <c r="AE217">
        <v>229.08311499999999</v>
      </c>
      <c r="AF217">
        <v>227.70941199999999</v>
      </c>
      <c r="AG217">
        <v>228.69503800000001</v>
      </c>
      <c r="AH217">
        <v>229.18687399999999</v>
      </c>
      <c r="AI217" s="32">
        <v>-5.0000000000000001E-3</v>
      </c>
    </row>
    <row r="218" spans="1:35">
      <c r="A218" t="s">
        <v>737</v>
      </c>
      <c r="B218" t="s">
        <v>3576</v>
      </c>
      <c r="C218" t="s">
        <v>3577</v>
      </c>
      <c r="D218" t="s">
        <v>772</v>
      </c>
      <c r="F218">
        <v>1.4041360000000001</v>
      </c>
      <c r="G218">
        <v>1.239317</v>
      </c>
      <c r="H218">
        <v>1.198804</v>
      </c>
      <c r="I218">
        <v>1.2702040000000001</v>
      </c>
      <c r="J218">
        <v>1.3344450000000001</v>
      </c>
      <c r="K218">
        <v>1.3634280000000001</v>
      </c>
      <c r="L218">
        <v>1.378085</v>
      </c>
      <c r="M218">
        <v>1.3672960000000001</v>
      </c>
      <c r="N218">
        <v>1.330446</v>
      </c>
      <c r="O218">
        <v>1.2991729999999999</v>
      </c>
      <c r="P218">
        <v>1.2941689999999999</v>
      </c>
      <c r="Q218">
        <v>1.286052</v>
      </c>
      <c r="R218">
        <v>1.251833</v>
      </c>
      <c r="S218">
        <v>1.225797</v>
      </c>
      <c r="T218">
        <v>1.2143649999999999</v>
      </c>
      <c r="U218">
        <v>1.216836</v>
      </c>
      <c r="V218">
        <v>1.2264470000000001</v>
      </c>
      <c r="W218">
        <v>1.2363919999999999</v>
      </c>
      <c r="X218">
        <v>1.2368710000000001</v>
      </c>
      <c r="Y218">
        <v>1.227681</v>
      </c>
      <c r="Z218">
        <v>1.217392</v>
      </c>
      <c r="AA218">
        <v>1.2129000000000001</v>
      </c>
      <c r="AB218">
        <v>1.2038530000000001</v>
      </c>
      <c r="AC218">
        <v>1.1834560000000001</v>
      </c>
      <c r="AD218">
        <v>1.165</v>
      </c>
      <c r="AE218">
        <v>1.152134</v>
      </c>
      <c r="AF218">
        <v>1.145054</v>
      </c>
      <c r="AG218">
        <v>1.1498600000000001</v>
      </c>
      <c r="AH218">
        <v>1.152204</v>
      </c>
      <c r="AI218" s="32">
        <v>-7.0000000000000001E-3</v>
      </c>
    </row>
    <row r="219" spans="1:35">
      <c r="A219" t="s">
        <v>252</v>
      </c>
      <c r="B219" t="s">
        <v>3578</v>
      </c>
      <c r="C219" t="s">
        <v>3579</v>
      </c>
      <c r="D219" t="s">
        <v>772</v>
      </c>
      <c r="F219">
        <v>0.16544500000000001</v>
      </c>
      <c r="G219">
        <v>0.14466699999999999</v>
      </c>
      <c r="H219">
        <v>0.14008399999999999</v>
      </c>
      <c r="I219">
        <v>0.14647199999999999</v>
      </c>
      <c r="J219">
        <v>0.153947</v>
      </c>
      <c r="K219">
        <v>0.15726399999999999</v>
      </c>
      <c r="L219">
        <v>0.15859699999999999</v>
      </c>
      <c r="M219">
        <v>0.15712599999999999</v>
      </c>
      <c r="N219">
        <v>0.15252099999999999</v>
      </c>
      <c r="O219">
        <v>0.14894399999999999</v>
      </c>
      <c r="P219">
        <v>0.14788200000000001</v>
      </c>
      <c r="Q219">
        <v>0.14672299999999999</v>
      </c>
      <c r="R219">
        <v>0.14156099999999999</v>
      </c>
      <c r="S219">
        <v>0.137429</v>
      </c>
      <c r="T219">
        <v>0.13535900000000001</v>
      </c>
      <c r="U219">
        <v>0.13547100000000001</v>
      </c>
      <c r="V219">
        <v>0.13658999999999999</v>
      </c>
      <c r="W219">
        <v>0.13772000000000001</v>
      </c>
      <c r="X219">
        <v>0.13731199999999999</v>
      </c>
      <c r="Y219">
        <v>0.135745</v>
      </c>
      <c r="Z219">
        <v>0.13406499999999999</v>
      </c>
      <c r="AA219">
        <v>0.13355900000000001</v>
      </c>
      <c r="AB219">
        <v>0.132719</v>
      </c>
      <c r="AC219">
        <v>0.13070300000000001</v>
      </c>
      <c r="AD219">
        <v>0.12873799999999999</v>
      </c>
      <c r="AE219">
        <v>0.127358</v>
      </c>
      <c r="AF219">
        <v>0.12651599999999999</v>
      </c>
      <c r="AG219">
        <v>0.12703200000000001</v>
      </c>
      <c r="AH219">
        <v>0.127271</v>
      </c>
      <c r="AI219" s="32">
        <v>-8.9999999999999993E-3</v>
      </c>
    </row>
    <row r="220" spans="1:35">
      <c r="A220" t="s">
        <v>261</v>
      </c>
      <c r="B220" t="s">
        <v>3580</v>
      </c>
      <c r="C220" t="s">
        <v>3581</v>
      </c>
      <c r="D220" t="s">
        <v>772</v>
      </c>
      <c r="F220">
        <v>4.131297</v>
      </c>
      <c r="G220">
        <v>3.399645</v>
      </c>
      <c r="H220">
        <v>3.2476150000000001</v>
      </c>
      <c r="I220">
        <v>3.3248160000000002</v>
      </c>
      <c r="J220">
        <v>3.3366020000000001</v>
      </c>
      <c r="K220">
        <v>3.2365620000000002</v>
      </c>
      <c r="L220">
        <v>3.0313650000000001</v>
      </c>
      <c r="M220">
        <v>2.7968120000000001</v>
      </c>
      <c r="N220">
        <v>2.5805479999999998</v>
      </c>
      <c r="O220">
        <v>2.4900419999999999</v>
      </c>
      <c r="P220">
        <v>2.510497</v>
      </c>
      <c r="Q220">
        <v>2.6049250000000002</v>
      </c>
      <c r="R220">
        <v>2.6832539999999998</v>
      </c>
      <c r="S220">
        <v>2.7872620000000001</v>
      </c>
      <c r="T220">
        <v>2.9224299999999999</v>
      </c>
      <c r="U220">
        <v>3.098395</v>
      </c>
      <c r="V220">
        <v>3.3081209999999999</v>
      </c>
      <c r="W220">
        <v>3.5266310000000001</v>
      </c>
      <c r="X220">
        <v>3.7228829999999999</v>
      </c>
      <c r="Y220">
        <v>3.9005800000000002</v>
      </c>
      <c r="Z220">
        <v>4.081086</v>
      </c>
      <c r="AA220">
        <v>4.3035690000000004</v>
      </c>
      <c r="AB220">
        <v>4.5183299999999997</v>
      </c>
      <c r="AC220">
        <v>4.6917869999999997</v>
      </c>
      <c r="AD220">
        <v>4.8784850000000004</v>
      </c>
      <c r="AE220">
        <v>5.0894089999999998</v>
      </c>
      <c r="AF220">
        <v>5.3294730000000001</v>
      </c>
      <c r="AG220">
        <v>5.6305930000000002</v>
      </c>
      <c r="AH220">
        <v>5.9275779999999996</v>
      </c>
      <c r="AI220" s="32">
        <v>1.2999999999999999E-2</v>
      </c>
    </row>
    <row r="221" spans="1:35">
      <c r="A221" t="s">
        <v>738</v>
      </c>
      <c r="B221" t="s">
        <v>3582</v>
      </c>
      <c r="C221" t="s">
        <v>3583</v>
      </c>
      <c r="D221" t="s">
        <v>772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t="s">
        <v>112</v>
      </c>
    </row>
    <row r="222" spans="1:35">
      <c r="A222" t="s">
        <v>739</v>
      </c>
      <c r="B222" t="s">
        <v>3584</v>
      </c>
      <c r="C222" t="s">
        <v>3585</v>
      </c>
      <c r="D222" t="s">
        <v>772</v>
      </c>
      <c r="F222">
        <v>4.4812999999999999E-2</v>
      </c>
      <c r="G222">
        <v>3.5400000000000001E-2</v>
      </c>
      <c r="H222">
        <v>3.0667E-2</v>
      </c>
      <c r="I222">
        <v>2.8981E-2</v>
      </c>
      <c r="J222">
        <v>2.7132E-2</v>
      </c>
      <c r="K222">
        <v>2.4688999999999999E-2</v>
      </c>
      <c r="L222">
        <v>2.2217000000000001E-2</v>
      </c>
      <c r="M222">
        <v>1.9625E-2</v>
      </c>
      <c r="N222">
        <v>1.6997000000000002E-2</v>
      </c>
      <c r="O222">
        <v>1.4770999999999999E-2</v>
      </c>
      <c r="P222">
        <v>1.3089999999999999E-2</v>
      </c>
      <c r="Q222">
        <v>1.1565000000000001E-2</v>
      </c>
      <c r="R222">
        <v>0.01</v>
      </c>
      <c r="S222">
        <v>8.6910000000000008E-3</v>
      </c>
      <c r="T222">
        <v>7.6340000000000002E-3</v>
      </c>
      <c r="U222">
        <v>6.777E-3</v>
      </c>
      <c r="V222">
        <v>6.045E-3</v>
      </c>
      <c r="W222">
        <v>5.3880000000000004E-3</v>
      </c>
      <c r="X222">
        <v>4.7609999999999996E-3</v>
      </c>
      <c r="Y222">
        <v>4.169E-3</v>
      </c>
      <c r="Z222">
        <v>3.643E-3</v>
      </c>
      <c r="AA222">
        <v>3.1949999999999999E-3</v>
      </c>
      <c r="AB222">
        <v>2.7880000000000001E-3</v>
      </c>
      <c r="AC222">
        <v>2.4069999999999999E-3</v>
      </c>
      <c r="AD222">
        <v>2.078E-3</v>
      </c>
      <c r="AE222">
        <v>1.799E-3</v>
      </c>
      <c r="AF222">
        <v>1.5640000000000001E-3</v>
      </c>
      <c r="AG222">
        <v>1.372E-3</v>
      </c>
      <c r="AH222">
        <v>1.1980000000000001E-3</v>
      </c>
      <c r="AI222" s="32">
        <v>-0.121</v>
      </c>
    </row>
    <row r="223" spans="1:35">
      <c r="A223" t="s">
        <v>740</v>
      </c>
      <c r="B223" t="s">
        <v>3586</v>
      </c>
      <c r="C223" t="s">
        <v>3587</v>
      </c>
      <c r="D223" t="s">
        <v>772</v>
      </c>
      <c r="F223">
        <v>0</v>
      </c>
      <c r="G223">
        <v>0</v>
      </c>
      <c r="H223">
        <v>0.102627</v>
      </c>
      <c r="I223">
        <v>0.109876</v>
      </c>
      <c r="J223">
        <v>0.115606</v>
      </c>
      <c r="K223">
        <v>0.119007</v>
      </c>
      <c r="L223">
        <v>0.12245399999999999</v>
      </c>
      <c r="M223">
        <v>0.12360699999999999</v>
      </c>
      <c r="N223">
        <v>0.123154</v>
      </c>
      <c r="O223">
        <v>0.123726</v>
      </c>
      <c r="P223">
        <v>0.12792999999999999</v>
      </c>
      <c r="Q223">
        <v>0.132877</v>
      </c>
      <c r="R223">
        <v>0.13522899999999999</v>
      </c>
      <c r="S223">
        <v>0.13786599999999999</v>
      </c>
      <c r="T223">
        <v>0.143488</v>
      </c>
      <c r="U223">
        <v>0.151391</v>
      </c>
      <c r="V223">
        <v>0.16062100000000001</v>
      </c>
      <c r="W223">
        <v>0.17118</v>
      </c>
      <c r="X223">
        <v>0.181757</v>
      </c>
      <c r="Y223">
        <v>0.192223</v>
      </c>
      <c r="Z223">
        <v>0.203791</v>
      </c>
      <c r="AA223">
        <v>0.217698</v>
      </c>
      <c r="AB223">
        <v>0.23214199999999999</v>
      </c>
      <c r="AC223">
        <v>0.24545800000000001</v>
      </c>
      <c r="AD223">
        <v>0.25994299999999998</v>
      </c>
      <c r="AE223">
        <v>0.276393</v>
      </c>
      <c r="AF223">
        <v>0.29494100000000001</v>
      </c>
      <c r="AG223">
        <v>0.31729299999999999</v>
      </c>
      <c r="AH223">
        <v>0.33960699999999999</v>
      </c>
      <c r="AI223" t="s">
        <v>112</v>
      </c>
    </row>
    <row r="224" spans="1:35">
      <c r="A224" t="s">
        <v>741</v>
      </c>
      <c r="B224" t="s">
        <v>3588</v>
      </c>
      <c r="C224" t="s">
        <v>3589</v>
      </c>
      <c r="D224" t="s">
        <v>772</v>
      </c>
      <c r="F224">
        <v>0</v>
      </c>
      <c r="G224">
        <v>0</v>
      </c>
      <c r="H224">
        <v>0.23166</v>
      </c>
      <c r="I224">
        <v>0.241648</v>
      </c>
      <c r="J224">
        <v>0.25026300000000001</v>
      </c>
      <c r="K224">
        <v>0.25448399999999999</v>
      </c>
      <c r="L224">
        <v>0.25684499999999999</v>
      </c>
      <c r="M224">
        <v>0.25485999999999998</v>
      </c>
      <c r="N224">
        <v>0.25021900000000002</v>
      </c>
      <c r="O224">
        <v>0.24899399999999999</v>
      </c>
      <c r="P224">
        <v>0.25468200000000002</v>
      </c>
      <c r="Q224">
        <v>0.26232800000000001</v>
      </c>
      <c r="R224">
        <v>0.26449400000000001</v>
      </c>
      <c r="S224">
        <v>0.267988</v>
      </c>
      <c r="T224">
        <v>0.276285</v>
      </c>
      <c r="U224">
        <v>0.28914400000000001</v>
      </c>
      <c r="V224">
        <v>0.30428699999999997</v>
      </c>
      <c r="W224">
        <v>0.32177800000000001</v>
      </c>
      <c r="X224">
        <v>0.33918599999999999</v>
      </c>
      <c r="Y224">
        <v>0.35597099999999998</v>
      </c>
      <c r="Z224">
        <v>0.37338500000000002</v>
      </c>
      <c r="AA224">
        <v>0.39376100000000003</v>
      </c>
      <c r="AB224">
        <v>0.41369</v>
      </c>
      <c r="AC224">
        <v>0.43043700000000001</v>
      </c>
      <c r="AD224">
        <v>0.44717099999999999</v>
      </c>
      <c r="AE224">
        <v>0.46481699999999998</v>
      </c>
      <c r="AF224">
        <v>0.483547</v>
      </c>
      <c r="AG224">
        <v>0.50610299999999997</v>
      </c>
      <c r="AH224">
        <v>0.52600599999999997</v>
      </c>
      <c r="AI224" t="s">
        <v>112</v>
      </c>
    </row>
    <row r="225" spans="1:35">
      <c r="A225" t="s">
        <v>742</v>
      </c>
      <c r="B225" t="s">
        <v>3590</v>
      </c>
      <c r="C225" t="s">
        <v>3591</v>
      </c>
      <c r="D225" t="s">
        <v>772</v>
      </c>
      <c r="F225">
        <v>0</v>
      </c>
      <c r="G225">
        <v>0</v>
      </c>
      <c r="H225">
        <v>0.339368</v>
      </c>
      <c r="I225">
        <v>0.36515599999999998</v>
      </c>
      <c r="J225">
        <v>0.38952500000000001</v>
      </c>
      <c r="K225">
        <v>0.40417199999999998</v>
      </c>
      <c r="L225">
        <v>0.415047</v>
      </c>
      <c r="M225">
        <v>0.41866399999999998</v>
      </c>
      <c r="N225">
        <v>0.41455999999999998</v>
      </c>
      <c r="O225">
        <v>0.41242899999999999</v>
      </c>
      <c r="P225">
        <v>0.419153</v>
      </c>
      <c r="Q225">
        <v>0.42563899999999999</v>
      </c>
      <c r="R225">
        <v>0.424149</v>
      </c>
      <c r="S225">
        <v>0.42604599999999998</v>
      </c>
      <c r="T225">
        <v>0.433917</v>
      </c>
      <c r="U225">
        <v>0.44806200000000002</v>
      </c>
      <c r="V225">
        <v>0.46653499999999998</v>
      </c>
      <c r="W225">
        <v>0.48714400000000002</v>
      </c>
      <c r="X225">
        <v>0.50612500000000005</v>
      </c>
      <c r="Y225">
        <v>0.52315400000000001</v>
      </c>
      <c r="Z225">
        <v>0.541713</v>
      </c>
      <c r="AA225">
        <v>0.56509200000000004</v>
      </c>
      <c r="AB225">
        <v>0.58876099999999998</v>
      </c>
      <c r="AC225">
        <v>0.60903499999999999</v>
      </c>
      <c r="AD225">
        <v>0.63227100000000003</v>
      </c>
      <c r="AE225">
        <v>0.66073700000000002</v>
      </c>
      <c r="AF225">
        <v>0.69507399999999997</v>
      </c>
      <c r="AG225">
        <v>0.73980999999999997</v>
      </c>
      <c r="AH225">
        <v>0.78651300000000002</v>
      </c>
      <c r="AI225" t="s">
        <v>112</v>
      </c>
    </row>
    <row r="226" spans="1:35">
      <c r="A226" t="s">
        <v>746</v>
      </c>
      <c r="B226" t="s">
        <v>3592</v>
      </c>
      <c r="C226" t="s">
        <v>3593</v>
      </c>
      <c r="D226" t="s">
        <v>772</v>
      </c>
      <c r="F226">
        <v>266.95968599999998</v>
      </c>
      <c r="G226">
        <v>237.77616900000001</v>
      </c>
      <c r="H226">
        <v>232.62614400000001</v>
      </c>
      <c r="I226">
        <v>248.17169200000001</v>
      </c>
      <c r="J226">
        <v>262.18890399999998</v>
      </c>
      <c r="K226">
        <v>269.12570199999999</v>
      </c>
      <c r="L226">
        <v>272.99877900000001</v>
      </c>
      <c r="M226">
        <v>271.67849699999999</v>
      </c>
      <c r="N226">
        <v>265.068939</v>
      </c>
      <c r="O226">
        <v>259.51889</v>
      </c>
      <c r="P226">
        <v>259.15566999999999</v>
      </c>
      <c r="Q226">
        <v>258.15792800000003</v>
      </c>
      <c r="R226">
        <v>251.86479199999999</v>
      </c>
      <c r="S226">
        <v>247.14475999999999</v>
      </c>
      <c r="T226">
        <v>245.309021</v>
      </c>
      <c r="U226">
        <v>246.249481</v>
      </c>
      <c r="V226">
        <v>248.61546300000001</v>
      </c>
      <c r="W226">
        <v>251.03659099999999</v>
      </c>
      <c r="X226">
        <v>251.52034</v>
      </c>
      <c r="Y226">
        <v>250.027771</v>
      </c>
      <c r="Z226">
        <v>248.30218500000001</v>
      </c>
      <c r="AA226">
        <v>247.770386</v>
      </c>
      <c r="AB226">
        <v>246.30693099999999</v>
      </c>
      <c r="AC226">
        <v>242.51406900000001</v>
      </c>
      <c r="AD226">
        <v>239.1138</v>
      </c>
      <c r="AE226">
        <v>236.855774</v>
      </c>
      <c r="AF226">
        <v>235.78559899999999</v>
      </c>
      <c r="AG226">
        <v>237.16709900000001</v>
      </c>
      <c r="AH226">
        <v>238.047256</v>
      </c>
      <c r="AI226" s="32">
        <v>-4.0000000000000001E-3</v>
      </c>
    </row>
    <row r="227" spans="1:35">
      <c r="A227" t="s">
        <v>758</v>
      </c>
      <c r="B227" t="s">
        <v>3594</v>
      </c>
      <c r="C227" t="s">
        <v>3595</v>
      </c>
      <c r="D227" t="s">
        <v>772</v>
      </c>
      <c r="F227">
        <v>691.80749500000002</v>
      </c>
      <c r="G227">
        <v>629.29083300000002</v>
      </c>
      <c r="H227">
        <v>633.80187999999998</v>
      </c>
      <c r="I227">
        <v>675.50988800000005</v>
      </c>
      <c r="J227">
        <v>706.94268799999998</v>
      </c>
      <c r="K227">
        <v>722.332581</v>
      </c>
      <c r="L227">
        <v>735.13305700000001</v>
      </c>
      <c r="M227">
        <v>739.68627900000001</v>
      </c>
      <c r="N227">
        <v>732.18676800000003</v>
      </c>
      <c r="O227">
        <v>727.44451900000001</v>
      </c>
      <c r="P227">
        <v>736.88232400000004</v>
      </c>
      <c r="Q227">
        <v>744.23999000000003</v>
      </c>
      <c r="R227">
        <v>734.83605999999997</v>
      </c>
      <c r="S227">
        <v>728.68798800000002</v>
      </c>
      <c r="T227">
        <v>730.20495600000004</v>
      </c>
      <c r="U227">
        <v>739.506531</v>
      </c>
      <c r="V227">
        <v>753.9375</v>
      </c>
      <c r="W227">
        <v>769.52655000000004</v>
      </c>
      <c r="X227">
        <v>780.50903300000004</v>
      </c>
      <c r="Y227">
        <v>785.47686799999997</v>
      </c>
      <c r="Z227">
        <v>790.01892099999998</v>
      </c>
      <c r="AA227">
        <v>795.15801999999996</v>
      </c>
      <c r="AB227">
        <v>796.85241699999995</v>
      </c>
      <c r="AC227">
        <v>795.20581100000004</v>
      </c>
      <c r="AD227">
        <v>795.78259300000002</v>
      </c>
      <c r="AE227">
        <v>798.57061799999997</v>
      </c>
      <c r="AF227">
        <v>803.84234600000002</v>
      </c>
      <c r="AG227">
        <v>813.56030299999998</v>
      </c>
      <c r="AH227">
        <v>822.402466</v>
      </c>
      <c r="AI227" s="32">
        <v>6.0000000000000001E-3</v>
      </c>
    </row>
    <row r="228" spans="1:35">
      <c r="A228" t="s">
        <v>153</v>
      </c>
    </row>
    <row r="229" spans="1:35">
      <c r="A229" t="s">
        <v>759</v>
      </c>
      <c r="B229" t="s">
        <v>3596</v>
      </c>
      <c r="C229" t="s">
        <v>3597</v>
      </c>
      <c r="D229" t="s">
        <v>773</v>
      </c>
      <c r="F229">
        <v>1615.891357</v>
      </c>
      <c r="G229">
        <v>1600.9323730000001</v>
      </c>
      <c r="H229">
        <v>1644.85376</v>
      </c>
      <c r="I229">
        <v>1574.5444339999999</v>
      </c>
      <c r="J229">
        <v>1499.0898440000001</v>
      </c>
      <c r="K229">
        <v>1433.7574460000001</v>
      </c>
      <c r="L229">
        <v>1458.376587</v>
      </c>
      <c r="M229">
        <v>1434.913818</v>
      </c>
      <c r="N229">
        <v>1416.9963379999999</v>
      </c>
      <c r="O229">
        <v>1418.5966800000001</v>
      </c>
      <c r="P229">
        <v>1430.637817</v>
      </c>
      <c r="Q229">
        <v>1440.8774410000001</v>
      </c>
      <c r="R229">
        <v>1434.4746090000001</v>
      </c>
      <c r="S229">
        <v>1434.338379</v>
      </c>
      <c r="T229">
        <v>1426.081177</v>
      </c>
      <c r="U229">
        <v>1427.626587</v>
      </c>
      <c r="V229">
        <v>1433.1831050000001</v>
      </c>
      <c r="W229">
        <v>1428.119751</v>
      </c>
      <c r="X229">
        <v>1434.4642329999999</v>
      </c>
      <c r="Y229">
        <v>1438.4960940000001</v>
      </c>
      <c r="Z229">
        <v>1442.3275149999999</v>
      </c>
      <c r="AA229">
        <v>1442.4663089999999</v>
      </c>
      <c r="AB229">
        <v>1435.6829829999999</v>
      </c>
      <c r="AC229">
        <v>1434.551025</v>
      </c>
      <c r="AD229">
        <v>1435.9487300000001</v>
      </c>
      <c r="AE229">
        <v>1440.077759</v>
      </c>
      <c r="AF229">
        <v>1444.1961670000001</v>
      </c>
      <c r="AG229">
        <v>1447.7235109999999</v>
      </c>
      <c r="AH229">
        <v>1456.248779</v>
      </c>
      <c r="AI229" s="32">
        <v>-4.0000000000000001E-3</v>
      </c>
    </row>
    <row r="230" spans="1:35">
      <c r="A230" t="s">
        <v>760</v>
      </c>
      <c r="B230" t="s">
        <v>3598</v>
      </c>
      <c r="C230" t="s">
        <v>3599</v>
      </c>
      <c r="D230" t="s">
        <v>774</v>
      </c>
      <c r="F230">
        <v>3.3663400000000001</v>
      </c>
      <c r="G230">
        <v>3.3698929999999998</v>
      </c>
      <c r="H230">
        <v>3.3734500000000001</v>
      </c>
      <c r="I230">
        <v>3.3770099999999998</v>
      </c>
      <c r="J230">
        <v>3.3805740000000002</v>
      </c>
      <c r="K230">
        <v>3.3841420000000002</v>
      </c>
      <c r="L230">
        <v>3.3877130000000002</v>
      </c>
      <c r="M230">
        <v>3.391289</v>
      </c>
      <c r="N230">
        <v>3.3948680000000002</v>
      </c>
      <c r="O230">
        <v>3.3984510000000001</v>
      </c>
      <c r="P230">
        <v>3.402037</v>
      </c>
      <c r="Q230">
        <v>3.4056280000000001</v>
      </c>
      <c r="R230">
        <v>3.4092220000000002</v>
      </c>
      <c r="S230">
        <v>3.41282</v>
      </c>
      <c r="T230">
        <v>3.4164219999999998</v>
      </c>
      <c r="U230">
        <v>3.4200270000000002</v>
      </c>
      <c r="V230">
        <v>3.4236369999999998</v>
      </c>
      <c r="W230">
        <v>3.4272499999999999</v>
      </c>
      <c r="X230">
        <v>3.4308670000000001</v>
      </c>
      <c r="Y230">
        <v>3.434488</v>
      </c>
      <c r="Z230">
        <v>3.438113</v>
      </c>
      <c r="AA230">
        <v>3.4417409999999999</v>
      </c>
      <c r="AB230">
        <v>3.445373</v>
      </c>
      <c r="AC230">
        <v>3.4490099999999999</v>
      </c>
      <c r="AD230">
        <v>3.4526490000000001</v>
      </c>
      <c r="AE230">
        <v>3.4562930000000001</v>
      </c>
      <c r="AF230">
        <v>3.4599410000000002</v>
      </c>
      <c r="AG230">
        <v>3.4635929999999999</v>
      </c>
      <c r="AH230">
        <v>3.4672480000000001</v>
      </c>
      <c r="AI230" s="32">
        <v>1E-3</v>
      </c>
    </row>
    <row r="231" spans="1:35">
      <c r="A231" t="s">
        <v>111</v>
      </c>
    </row>
    <row r="232" spans="1:35">
      <c r="A232" t="s">
        <v>761</v>
      </c>
      <c r="B232" t="s">
        <v>3600</v>
      </c>
      <c r="C232" t="s">
        <v>3601</v>
      </c>
      <c r="D232" t="s">
        <v>271</v>
      </c>
      <c r="F232">
        <v>479.50054899999998</v>
      </c>
      <c r="G232">
        <v>474.03872699999999</v>
      </c>
      <c r="H232">
        <v>485.99523900000003</v>
      </c>
      <c r="I232">
        <v>464.21972699999998</v>
      </c>
      <c r="J232">
        <v>440.84536700000001</v>
      </c>
      <c r="K232">
        <v>420.34588600000001</v>
      </c>
      <c r="L232">
        <v>426.04513500000002</v>
      </c>
      <c r="M232">
        <v>417.49258400000002</v>
      </c>
      <c r="N232">
        <v>410.40325899999999</v>
      </c>
      <c r="O232">
        <v>408.79193099999998</v>
      </c>
      <c r="P232">
        <v>409.76800500000002</v>
      </c>
      <c r="Q232">
        <v>409.79217499999999</v>
      </c>
      <c r="R232">
        <v>404.68826300000001</v>
      </c>
      <c r="S232">
        <v>400.98950200000002</v>
      </c>
      <c r="T232">
        <v>394.67639200000002</v>
      </c>
      <c r="U232">
        <v>390.74063100000001</v>
      </c>
      <c r="V232">
        <v>387.53753699999999</v>
      </c>
      <c r="W232">
        <v>381.13217200000003</v>
      </c>
      <c r="X232">
        <v>377.45034800000002</v>
      </c>
      <c r="Y232">
        <v>372.81863399999997</v>
      </c>
      <c r="Z232">
        <v>367.81625400000001</v>
      </c>
      <c r="AA232">
        <v>361.58444200000002</v>
      </c>
      <c r="AB232">
        <v>353.39300500000002</v>
      </c>
      <c r="AC232">
        <v>346.39276100000001</v>
      </c>
      <c r="AD232">
        <v>339.78375199999999</v>
      </c>
      <c r="AE232">
        <v>332.59033199999999</v>
      </c>
      <c r="AF232">
        <v>325.54409800000002</v>
      </c>
      <c r="AG232">
        <v>318.51464800000002</v>
      </c>
      <c r="AH232">
        <v>312.70816000000002</v>
      </c>
      <c r="AI232" s="32">
        <v>-1.4999999999999999E-2</v>
      </c>
    </row>
    <row r="233" spans="1:35">
      <c r="A233" t="s">
        <v>236</v>
      </c>
      <c r="B233" t="s">
        <v>3602</v>
      </c>
      <c r="C233" t="s">
        <v>3603</v>
      </c>
      <c r="D233" t="s">
        <v>271</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t="s">
        <v>112</v>
      </c>
    </row>
    <row r="234" spans="1:35">
      <c r="A234" t="s">
        <v>762</v>
      </c>
      <c r="B234" t="s">
        <v>3604</v>
      </c>
      <c r="C234" t="s">
        <v>3605</v>
      </c>
      <c r="D234" t="s">
        <v>271</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t="s">
        <v>112</v>
      </c>
    </row>
    <row r="235" spans="1:35">
      <c r="A235" t="s">
        <v>763</v>
      </c>
      <c r="B235" t="s">
        <v>3606</v>
      </c>
      <c r="C235" t="s">
        <v>3607</v>
      </c>
      <c r="D235" t="s">
        <v>271</v>
      </c>
      <c r="F235">
        <v>0.51370000000000005</v>
      </c>
      <c r="G235">
        <v>1.0304249999999999</v>
      </c>
      <c r="H235">
        <v>1.592762</v>
      </c>
      <c r="I235">
        <v>2.0342750000000001</v>
      </c>
      <c r="J235">
        <v>2.5970089999999999</v>
      </c>
      <c r="K235">
        <v>3.3235860000000002</v>
      </c>
      <c r="L235">
        <v>4.4448740000000004</v>
      </c>
      <c r="M235">
        <v>5.6249989999999999</v>
      </c>
      <c r="N235">
        <v>6.990361</v>
      </c>
      <c r="O235">
        <v>8.632612</v>
      </c>
      <c r="P235">
        <v>10.755844</v>
      </c>
      <c r="Q235">
        <v>13.295000999999999</v>
      </c>
      <c r="R235">
        <v>16.074755</v>
      </c>
      <c r="S235">
        <v>19.290071000000001</v>
      </c>
      <c r="T235">
        <v>22.743151000000001</v>
      </c>
      <c r="U235">
        <v>26.690667999999999</v>
      </c>
      <c r="V235">
        <v>31.076626000000001</v>
      </c>
      <c r="W235">
        <v>35.563327999999998</v>
      </c>
      <c r="X235">
        <v>40.655144</v>
      </c>
      <c r="Y235">
        <v>46.020004</v>
      </c>
      <c r="Z235">
        <v>51.695194000000001</v>
      </c>
      <c r="AA235">
        <v>57.525084999999997</v>
      </c>
      <c r="AB235">
        <v>63.305785999999998</v>
      </c>
      <c r="AC235">
        <v>69.538535999999993</v>
      </c>
      <c r="AD235">
        <v>76.113838000000001</v>
      </c>
      <c r="AE235">
        <v>84.063445999999999</v>
      </c>
      <c r="AF235">
        <v>91.860686999999999</v>
      </c>
      <c r="AG235">
        <v>99.468627999999995</v>
      </c>
      <c r="AH235">
        <v>107.29312899999999</v>
      </c>
      <c r="AI235" s="32">
        <v>0.21</v>
      </c>
    </row>
    <row r="236" spans="1:35">
      <c r="A236" t="s">
        <v>154</v>
      </c>
    </row>
    <row r="237" spans="1:35">
      <c r="A237" t="s">
        <v>764</v>
      </c>
      <c r="B237" t="s">
        <v>3608</v>
      </c>
      <c r="C237" t="s">
        <v>3609</v>
      </c>
      <c r="D237" t="s">
        <v>773</v>
      </c>
      <c r="F237">
        <v>444.89962800000001</v>
      </c>
      <c r="G237">
        <v>448.76980600000002</v>
      </c>
      <c r="H237">
        <v>442.17297400000001</v>
      </c>
      <c r="I237">
        <v>437.82516500000003</v>
      </c>
      <c r="J237">
        <v>434.28051799999997</v>
      </c>
      <c r="K237">
        <v>430.10589599999997</v>
      </c>
      <c r="L237">
        <v>425.93753099999998</v>
      </c>
      <c r="M237">
        <v>421.246399</v>
      </c>
      <c r="N237">
        <v>417.12356599999998</v>
      </c>
      <c r="O237">
        <v>413.34899899999999</v>
      </c>
      <c r="P237">
        <v>410.79986600000001</v>
      </c>
      <c r="Q237">
        <v>408.26834100000002</v>
      </c>
      <c r="R237">
        <v>404.54150399999997</v>
      </c>
      <c r="S237">
        <v>400.73419200000001</v>
      </c>
      <c r="T237">
        <v>396.48425300000002</v>
      </c>
      <c r="U237">
        <v>393.49023399999999</v>
      </c>
      <c r="V237">
        <v>390.38732900000002</v>
      </c>
      <c r="W237">
        <v>387.22555499999999</v>
      </c>
      <c r="X237">
        <v>384.34295700000001</v>
      </c>
      <c r="Y237">
        <v>381.26913500000001</v>
      </c>
      <c r="Z237">
        <v>378.72885100000002</v>
      </c>
      <c r="AA237">
        <v>376.320831</v>
      </c>
      <c r="AB237">
        <v>373.83056599999998</v>
      </c>
      <c r="AC237">
        <v>371.47833300000002</v>
      </c>
      <c r="AD237">
        <v>369.30810500000001</v>
      </c>
      <c r="AE237">
        <v>366.82132000000001</v>
      </c>
      <c r="AF237">
        <v>364.14447000000001</v>
      </c>
      <c r="AG237">
        <v>362.368134</v>
      </c>
      <c r="AH237">
        <v>360.92669699999999</v>
      </c>
      <c r="AI237" s="32">
        <v>-7.0000000000000001E-3</v>
      </c>
    </row>
    <row r="238" spans="1:35">
      <c r="A238" t="s">
        <v>760</v>
      </c>
      <c r="B238" t="s">
        <v>3610</v>
      </c>
      <c r="C238" t="s">
        <v>3611</v>
      </c>
      <c r="D238" t="s">
        <v>774</v>
      </c>
      <c r="F238">
        <v>4.8202259999999999</v>
      </c>
      <c r="G238">
        <v>4.8389660000000001</v>
      </c>
      <c r="H238">
        <v>4.8577789999999998</v>
      </c>
      <c r="I238">
        <v>4.876665</v>
      </c>
      <c r="J238">
        <v>4.8956239999999998</v>
      </c>
      <c r="K238">
        <v>4.9146570000000001</v>
      </c>
      <c r="L238">
        <v>4.933764</v>
      </c>
      <c r="M238">
        <v>4.9529449999999997</v>
      </c>
      <c r="N238">
        <v>4.9722</v>
      </c>
      <c r="O238">
        <v>4.9915310000000002</v>
      </c>
      <c r="P238">
        <v>5.0109370000000002</v>
      </c>
      <c r="Q238">
        <v>5.0304180000000001</v>
      </c>
      <c r="R238">
        <v>5.0499749999999999</v>
      </c>
      <c r="S238">
        <v>5.0696079999999997</v>
      </c>
      <c r="T238">
        <v>5.0893170000000003</v>
      </c>
      <c r="U238">
        <v>5.1091030000000002</v>
      </c>
      <c r="V238">
        <v>5.1289660000000001</v>
      </c>
      <c r="W238">
        <v>5.1489060000000002</v>
      </c>
      <c r="X238">
        <v>5.1689230000000004</v>
      </c>
      <c r="Y238">
        <v>5.189019</v>
      </c>
      <c r="Z238">
        <v>5.2091919999999998</v>
      </c>
      <c r="AA238">
        <v>5.2294450000000001</v>
      </c>
      <c r="AB238">
        <v>5.2497749999999996</v>
      </c>
      <c r="AC238">
        <v>5.2701849999999997</v>
      </c>
      <c r="AD238">
        <v>5.2906740000000001</v>
      </c>
      <c r="AE238">
        <v>5.3112430000000002</v>
      </c>
      <c r="AF238">
        <v>5.3318919999999999</v>
      </c>
      <c r="AG238">
        <v>5.3526210000000001</v>
      </c>
      <c r="AH238">
        <v>5.3734299999999999</v>
      </c>
      <c r="AI238" s="32">
        <v>4.0000000000000001E-3</v>
      </c>
    </row>
    <row r="239" spans="1:35">
      <c r="A239" t="s">
        <v>111</v>
      </c>
    </row>
    <row r="240" spans="1:35">
      <c r="A240" t="s">
        <v>761</v>
      </c>
      <c r="B240" t="s">
        <v>3612</v>
      </c>
      <c r="C240" t="s">
        <v>3613</v>
      </c>
      <c r="D240" t="s">
        <v>271</v>
      </c>
      <c r="F240">
        <v>95.724982999999995</v>
      </c>
      <c r="G240">
        <v>96.054596000000004</v>
      </c>
      <c r="H240">
        <v>94.300528999999997</v>
      </c>
      <c r="I240">
        <v>93.061104</v>
      </c>
      <c r="J240">
        <v>92.019790999999998</v>
      </c>
      <c r="K240">
        <v>90.828117000000006</v>
      </c>
      <c r="L240">
        <v>89.649428999999998</v>
      </c>
      <c r="M240">
        <v>88.356209000000007</v>
      </c>
      <c r="N240">
        <v>87.201087999999999</v>
      </c>
      <c r="O240">
        <v>86.125823999999994</v>
      </c>
      <c r="P240">
        <v>85.299721000000005</v>
      </c>
      <c r="Q240">
        <v>84.472412000000006</v>
      </c>
      <c r="R240">
        <v>83.403960999999995</v>
      </c>
      <c r="S240">
        <v>82.337638999999996</v>
      </c>
      <c r="T240">
        <v>81.183998000000003</v>
      </c>
      <c r="U240">
        <v>80.288261000000006</v>
      </c>
      <c r="V240">
        <v>79.383635999999996</v>
      </c>
      <c r="W240">
        <v>78.475121000000001</v>
      </c>
      <c r="X240">
        <v>77.575965999999994</v>
      </c>
      <c r="Y240">
        <v>76.576674999999994</v>
      </c>
      <c r="Z240">
        <v>75.68486</v>
      </c>
      <c r="AA240">
        <v>74.817138999999997</v>
      </c>
      <c r="AB240">
        <v>73.935744999999997</v>
      </c>
      <c r="AC240">
        <v>73.078468000000001</v>
      </c>
      <c r="AD240">
        <v>72.250061000000002</v>
      </c>
      <c r="AE240">
        <v>71.356705000000005</v>
      </c>
      <c r="AF240">
        <v>70.429787000000005</v>
      </c>
      <c r="AG240">
        <v>69.678925000000007</v>
      </c>
      <c r="AH240">
        <v>68.982085999999995</v>
      </c>
      <c r="AI240" s="32">
        <v>-1.2E-2</v>
      </c>
    </row>
    <row r="241" spans="1:35">
      <c r="A241" t="s">
        <v>236</v>
      </c>
      <c r="B241" t="s">
        <v>3614</v>
      </c>
      <c r="C241" t="s">
        <v>3615</v>
      </c>
      <c r="D241" t="s">
        <v>271</v>
      </c>
      <c r="F241">
        <v>1.8762760000000001</v>
      </c>
      <c r="G241">
        <v>1.801599</v>
      </c>
      <c r="H241">
        <v>1.689384</v>
      </c>
      <c r="I241">
        <v>1.58982</v>
      </c>
      <c r="J241">
        <v>1.5036719999999999</v>
      </c>
      <c r="K241">
        <v>1.4135530000000001</v>
      </c>
      <c r="L241">
        <v>1.3263990000000001</v>
      </c>
      <c r="M241">
        <v>1.240113</v>
      </c>
      <c r="N241">
        <v>1.1534450000000001</v>
      </c>
      <c r="O241">
        <v>1.06623</v>
      </c>
      <c r="P241">
        <v>0.985711</v>
      </c>
      <c r="Q241">
        <v>0.90452600000000005</v>
      </c>
      <c r="R241">
        <v>0.82449300000000003</v>
      </c>
      <c r="S241">
        <v>0.74822900000000003</v>
      </c>
      <c r="T241">
        <v>0.68206800000000001</v>
      </c>
      <c r="U241">
        <v>0.613896</v>
      </c>
      <c r="V241">
        <v>0.53800199999999998</v>
      </c>
      <c r="W241">
        <v>0.458229</v>
      </c>
      <c r="X241">
        <v>0.388021</v>
      </c>
      <c r="Y241">
        <v>0.38343100000000002</v>
      </c>
      <c r="Z241">
        <v>0.37940600000000002</v>
      </c>
      <c r="AA241">
        <v>0.37553900000000001</v>
      </c>
      <c r="AB241">
        <v>0.371614</v>
      </c>
      <c r="AC241">
        <v>0.36785299999999999</v>
      </c>
      <c r="AD241">
        <v>0.36429600000000001</v>
      </c>
      <c r="AE241">
        <v>0.36045100000000002</v>
      </c>
      <c r="AF241">
        <v>0.35644300000000001</v>
      </c>
      <c r="AG241">
        <v>0.35333900000000001</v>
      </c>
      <c r="AH241">
        <v>0.35058</v>
      </c>
      <c r="AI241" s="32">
        <v>-5.8000000000000003E-2</v>
      </c>
    </row>
    <row r="242" spans="1:35">
      <c r="A242" t="s">
        <v>762</v>
      </c>
      <c r="B242" t="s">
        <v>3616</v>
      </c>
      <c r="C242" t="s">
        <v>3617</v>
      </c>
      <c r="D242" t="s">
        <v>271</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t="s">
        <v>112</v>
      </c>
    </row>
    <row r="243" spans="1:35">
      <c r="A243" t="s">
        <v>763</v>
      </c>
      <c r="B243" t="s">
        <v>3618</v>
      </c>
      <c r="C243" t="s">
        <v>3619</v>
      </c>
      <c r="D243" t="s">
        <v>271</v>
      </c>
      <c r="F243">
        <v>0.638131</v>
      </c>
      <c r="G243">
        <v>0.69940500000000005</v>
      </c>
      <c r="H243">
        <v>0.74200100000000002</v>
      </c>
      <c r="I243">
        <v>0.78600400000000004</v>
      </c>
      <c r="J243">
        <v>0.82445400000000002</v>
      </c>
      <c r="K243">
        <v>0.86295999999999995</v>
      </c>
      <c r="L243">
        <v>0.89963800000000005</v>
      </c>
      <c r="M243">
        <v>0.93352900000000005</v>
      </c>
      <c r="N243">
        <v>0.97043000000000001</v>
      </c>
      <c r="O243">
        <v>1.0094000000000001</v>
      </c>
      <c r="P243">
        <v>1.0488820000000001</v>
      </c>
      <c r="Q243">
        <v>1.0889180000000001</v>
      </c>
      <c r="R243">
        <v>1.123232</v>
      </c>
      <c r="S243">
        <v>1.1548700000000001</v>
      </c>
      <c r="T243">
        <v>1.1776660000000001</v>
      </c>
      <c r="U243">
        <v>1.2071989999999999</v>
      </c>
      <c r="V243">
        <v>1.2419659999999999</v>
      </c>
      <c r="W243">
        <v>1.2794030000000001</v>
      </c>
      <c r="X243">
        <v>1.352077</v>
      </c>
      <c r="Y243">
        <v>1.427773</v>
      </c>
      <c r="Z243">
        <v>1.50972</v>
      </c>
      <c r="AA243">
        <v>1.5968059999999999</v>
      </c>
      <c r="AB243">
        <v>1.688537</v>
      </c>
      <c r="AC243">
        <v>1.786057</v>
      </c>
      <c r="AD243">
        <v>1.889912</v>
      </c>
      <c r="AE243">
        <v>1.99796</v>
      </c>
      <c r="AF243">
        <v>2.1111149999999999</v>
      </c>
      <c r="AG243">
        <v>2.2362440000000001</v>
      </c>
      <c r="AH243">
        <v>2.370717</v>
      </c>
      <c r="AI243" s="32">
        <v>4.8000000000000001E-2</v>
      </c>
    </row>
    <row r="244" spans="1:35">
      <c r="A244" t="s">
        <v>155</v>
      </c>
    </row>
    <row r="245" spans="1:35">
      <c r="A245" t="s">
        <v>765</v>
      </c>
      <c r="B245" t="s">
        <v>3620</v>
      </c>
      <c r="C245" t="s">
        <v>3621</v>
      </c>
      <c r="D245" t="s">
        <v>775</v>
      </c>
      <c r="F245">
        <v>5187.8168949999999</v>
      </c>
      <c r="G245">
        <v>5113.0585940000001</v>
      </c>
      <c r="H245">
        <v>5146.841797</v>
      </c>
      <c r="I245">
        <v>5250.8764650000003</v>
      </c>
      <c r="J245">
        <v>5391.6943359999996</v>
      </c>
      <c r="K245">
        <v>5512.5371089999999</v>
      </c>
      <c r="L245">
        <v>5608.3964839999999</v>
      </c>
      <c r="M245">
        <v>5710.298828</v>
      </c>
      <c r="N245">
        <v>5822.5</v>
      </c>
      <c r="O245">
        <v>5953.3393550000001</v>
      </c>
      <c r="P245">
        <v>6106.6284180000002</v>
      </c>
      <c r="Q245">
        <v>6258.4541019999997</v>
      </c>
      <c r="R245">
        <v>6403.7695309999999</v>
      </c>
      <c r="S245">
        <v>6562.8208009999998</v>
      </c>
      <c r="T245">
        <v>6716.3095700000003</v>
      </c>
      <c r="U245">
        <v>6875.7109380000002</v>
      </c>
      <c r="V245">
        <v>7045.28125</v>
      </c>
      <c r="W245">
        <v>7253.2470700000003</v>
      </c>
      <c r="X245">
        <v>7455.826172</v>
      </c>
      <c r="Y245">
        <v>7655.189453</v>
      </c>
      <c r="Z245">
        <v>7891.9492190000001</v>
      </c>
      <c r="AA245">
        <v>8151.3588870000003</v>
      </c>
      <c r="AB245">
        <v>8441.7988280000009</v>
      </c>
      <c r="AC245">
        <v>8738.0673829999996</v>
      </c>
      <c r="AD245">
        <v>9055.0996090000008</v>
      </c>
      <c r="AE245">
        <v>9359.515625</v>
      </c>
      <c r="AF245">
        <v>9667.5195309999999</v>
      </c>
      <c r="AG245">
        <v>10019.517578000001</v>
      </c>
      <c r="AH245">
        <v>10370.173828000001</v>
      </c>
      <c r="AI245" s="32">
        <v>2.5000000000000001E-2</v>
      </c>
    </row>
    <row r="246" spans="1:35">
      <c r="A246" t="s">
        <v>766</v>
      </c>
      <c r="B246" t="s">
        <v>3622</v>
      </c>
      <c r="C246" t="s">
        <v>3623</v>
      </c>
      <c r="D246" t="s">
        <v>775</v>
      </c>
      <c r="F246">
        <v>1818.8258060000001</v>
      </c>
      <c r="G246">
        <v>1834.769775</v>
      </c>
      <c r="H246">
        <v>1862.7230219999999</v>
      </c>
      <c r="I246">
        <v>1908.372192</v>
      </c>
      <c r="J246">
        <v>1965.4957280000001</v>
      </c>
      <c r="K246">
        <v>2014.6987300000001</v>
      </c>
      <c r="L246">
        <v>2056.375</v>
      </c>
      <c r="M246">
        <v>2096.7622070000002</v>
      </c>
      <c r="N246">
        <v>2132.8442380000001</v>
      </c>
      <c r="O246">
        <v>2170.9902339999999</v>
      </c>
      <c r="P246">
        <v>2211.525635</v>
      </c>
      <c r="Q246">
        <v>2257.0451659999999</v>
      </c>
      <c r="R246">
        <v>2305.1938479999999</v>
      </c>
      <c r="S246">
        <v>2366.4482419999999</v>
      </c>
      <c r="T246">
        <v>2435.1203609999998</v>
      </c>
      <c r="U246">
        <v>2507.953857</v>
      </c>
      <c r="V246">
        <v>2585.2082519999999</v>
      </c>
      <c r="W246">
        <v>2679.1381839999999</v>
      </c>
      <c r="X246">
        <v>2783.4829100000002</v>
      </c>
      <c r="Y246">
        <v>2887.108643</v>
      </c>
      <c r="Z246">
        <v>3006.2321780000002</v>
      </c>
      <c r="AA246">
        <v>3135.8588869999999</v>
      </c>
      <c r="AB246">
        <v>3282.3540039999998</v>
      </c>
      <c r="AC246">
        <v>3431.9255370000001</v>
      </c>
      <c r="AD246">
        <v>3589.960693</v>
      </c>
      <c r="AE246">
        <v>3742.0151369999999</v>
      </c>
      <c r="AF246">
        <v>3891.8676759999998</v>
      </c>
      <c r="AG246">
        <v>4071.1130370000001</v>
      </c>
      <c r="AH246">
        <v>4248.0322269999997</v>
      </c>
      <c r="AI246" s="32">
        <v>3.1E-2</v>
      </c>
    </row>
    <row r="247" spans="1:35">
      <c r="A247" t="s">
        <v>767</v>
      </c>
      <c r="B247" t="s">
        <v>3624</v>
      </c>
      <c r="C247" t="s">
        <v>3625</v>
      </c>
      <c r="D247" t="s">
        <v>775</v>
      </c>
      <c r="F247">
        <v>3368.9909670000002</v>
      </c>
      <c r="G247">
        <v>3278.2885740000002</v>
      </c>
      <c r="H247">
        <v>3284.1186520000001</v>
      </c>
      <c r="I247">
        <v>3342.5043949999999</v>
      </c>
      <c r="J247">
        <v>3426.1987300000001</v>
      </c>
      <c r="K247">
        <v>3497.838135</v>
      </c>
      <c r="L247">
        <v>3552.02124</v>
      </c>
      <c r="M247">
        <v>3613.536865</v>
      </c>
      <c r="N247">
        <v>3689.6560060000002</v>
      </c>
      <c r="O247">
        <v>3782.3491210000002</v>
      </c>
      <c r="P247">
        <v>3895.1027829999998</v>
      </c>
      <c r="Q247">
        <v>4001.4091800000001</v>
      </c>
      <c r="R247">
        <v>4098.5756840000004</v>
      </c>
      <c r="S247">
        <v>4196.3725590000004</v>
      </c>
      <c r="T247">
        <v>4281.189453</v>
      </c>
      <c r="U247">
        <v>4367.7568359999996</v>
      </c>
      <c r="V247">
        <v>4460.0732420000004</v>
      </c>
      <c r="W247">
        <v>4574.1088870000003</v>
      </c>
      <c r="X247">
        <v>4672.3432620000003</v>
      </c>
      <c r="Y247">
        <v>4768.0810549999997</v>
      </c>
      <c r="Z247">
        <v>4885.7172849999997</v>
      </c>
      <c r="AA247">
        <v>5015.5</v>
      </c>
      <c r="AB247">
        <v>5159.4443359999996</v>
      </c>
      <c r="AC247">
        <v>5306.1416019999997</v>
      </c>
      <c r="AD247">
        <v>5465.1391599999997</v>
      </c>
      <c r="AE247">
        <v>5617.5009769999997</v>
      </c>
      <c r="AF247">
        <v>5775.6513670000004</v>
      </c>
      <c r="AG247">
        <v>5948.4047849999997</v>
      </c>
      <c r="AH247">
        <v>6122.1411129999997</v>
      </c>
      <c r="AI247" s="32">
        <v>2.1999999999999999E-2</v>
      </c>
    </row>
    <row r="248" spans="1:35">
      <c r="A248" t="s">
        <v>111</v>
      </c>
    </row>
    <row r="249" spans="1:35">
      <c r="A249" t="s">
        <v>761</v>
      </c>
      <c r="B249" t="s">
        <v>3626</v>
      </c>
      <c r="C249" t="s">
        <v>3627</v>
      </c>
      <c r="D249" t="s">
        <v>271</v>
      </c>
      <c r="F249">
        <v>222.90289300000001</v>
      </c>
      <c r="G249">
        <v>317.621216</v>
      </c>
      <c r="H249">
        <v>316.82064800000001</v>
      </c>
      <c r="I249">
        <v>318.86810300000002</v>
      </c>
      <c r="J249">
        <v>324.006775</v>
      </c>
      <c r="K249">
        <v>328.59732100000002</v>
      </c>
      <c r="L249">
        <v>337.00882000000001</v>
      </c>
      <c r="M249">
        <v>340.936646</v>
      </c>
      <c r="N249">
        <v>345.29251099999999</v>
      </c>
      <c r="O249">
        <v>346.830353</v>
      </c>
      <c r="P249">
        <v>349.25531000000001</v>
      </c>
      <c r="Q249">
        <v>351.60812399999998</v>
      </c>
      <c r="R249">
        <v>354.15759300000002</v>
      </c>
      <c r="S249">
        <v>355.73831200000001</v>
      </c>
      <c r="T249">
        <v>356.87829599999998</v>
      </c>
      <c r="U249">
        <v>356.62280299999998</v>
      </c>
      <c r="V249">
        <v>357.07678199999998</v>
      </c>
      <c r="W249">
        <v>357.42880200000002</v>
      </c>
      <c r="X249">
        <v>359.40035999999998</v>
      </c>
      <c r="Y249">
        <v>361.00418100000002</v>
      </c>
      <c r="Z249">
        <v>361.87966899999998</v>
      </c>
      <c r="AA249">
        <v>361.73907500000001</v>
      </c>
      <c r="AB249">
        <v>361.51782200000002</v>
      </c>
      <c r="AC249">
        <v>361.01586900000001</v>
      </c>
      <c r="AD249">
        <v>360.39416499999999</v>
      </c>
      <c r="AE249">
        <v>359.54806500000001</v>
      </c>
      <c r="AF249">
        <v>359.36944599999998</v>
      </c>
      <c r="AG249">
        <v>357.037598</v>
      </c>
      <c r="AH249">
        <v>355.06369000000001</v>
      </c>
      <c r="AI249" s="32">
        <v>1.7000000000000001E-2</v>
      </c>
    </row>
    <row r="250" spans="1:35">
      <c r="A250" t="s">
        <v>236</v>
      </c>
      <c r="B250" t="s">
        <v>3628</v>
      </c>
      <c r="C250" t="s">
        <v>3629</v>
      </c>
      <c r="D250" t="s">
        <v>271</v>
      </c>
      <c r="F250">
        <v>685.66467299999999</v>
      </c>
      <c r="G250">
        <v>532.26501499999995</v>
      </c>
      <c r="H250">
        <v>521.59381099999996</v>
      </c>
      <c r="I250">
        <v>525.89343299999996</v>
      </c>
      <c r="J250">
        <v>503.096588</v>
      </c>
      <c r="K250">
        <v>496.74609400000003</v>
      </c>
      <c r="L250">
        <v>477.40963699999998</v>
      </c>
      <c r="M250">
        <v>466.270691</v>
      </c>
      <c r="N250">
        <v>457.94595299999997</v>
      </c>
      <c r="O250">
        <v>456.54238900000001</v>
      </c>
      <c r="P250">
        <v>454.821686</v>
      </c>
      <c r="Q250">
        <v>454.123627</v>
      </c>
      <c r="R250">
        <v>452.39529399999998</v>
      </c>
      <c r="S250">
        <v>450.571167</v>
      </c>
      <c r="T250">
        <v>447.20434599999999</v>
      </c>
      <c r="U250">
        <v>445.97729500000003</v>
      </c>
      <c r="V250">
        <v>443.98672499999998</v>
      </c>
      <c r="W250">
        <v>442.23706099999998</v>
      </c>
      <c r="X250">
        <v>442.813782</v>
      </c>
      <c r="Y250">
        <v>440.02780200000001</v>
      </c>
      <c r="Z250">
        <v>437.12060500000001</v>
      </c>
      <c r="AA250">
        <v>434.76684599999999</v>
      </c>
      <c r="AB250">
        <v>432.69305400000002</v>
      </c>
      <c r="AC250">
        <v>429.77169800000001</v>
      </c>
      <c r="AD250">
        <v>428.44003300000003</v>
      </c>
      <c r="AE250">
        <v>426.155731</v>
      </c>
      <c r="AF250">
        <v>419.12597699999998</v>
      </c>
      <c r="AG250">
        <v>417.71749899999998</v>
      </c>
      <c r="AH250">
        <v>415.33468599999998</v>
      </c>
      <c r="AI250" s="32">
        <v>-1.7999999999999999E-2</v>
      </c>
    </row>
    <row r="251" spans="1:35">
      <c r="A251" t="s">
        <v>762</v>
      </c>
      <c r="B251" t="s">
        <v>3630</v>
      </c>
      <c r="C251" t="s">
        <v>3631</v>
      </c>
      <c r="D251" t="s">
        <v>271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t="s">
        <v>112</v>
      </c>
    </row>
    <row r="252" spans="1:35">
      <c r="A252" t="s">
        <v>763</v>
      </c>
      <c r="B252" t="s">
        <v>3632</v>
      </c>
      <c r="C252" t="s">
        <v>3633</v>
      </c>
      <c r="D252" t="s">
        <v>271</v>
      </c>
      <c r="F252">
        <v>26.358443999999999</v>
      </c>
      <c r="G252">
        <v>31.450164999999998</v>
      </c>
      <c r="H252">
        <v>39.367027</v>
      </c>
      <c r="I252">
        <v>34.890903000000002</v>
      </c>
      <c r="J252">
        <v>45.094749</v>
      </c>
      <c r="K252">
        <v>45.047179999999997</v>
      </c>
      <c r="L252">
        <v>49.551949</v>
      </c>
      <c r="M252">
        <v>53.193492999999997</v>
      </c>
      <c r="N252">
        <v>54.584952999999999</v>
      </c>
      <c r="O252">
        <v>54.324471000000003</v>
      </c>
      <c r="P252">
        <v>53.443835999999997</v>
      </c>
      <c r="Q252">
        <v>51.944271000000001</v>
      </c>
      <c r="R252">
        <v>50.878489999999999</v>
      </c>
      <c r="S252">
        <v>50.864525</v>
      </c>
      <c r="T252">
        <v>52.271923000000001</v>
      </c>
      <c r="U252">
        <v>53.688018999999997</v>
      </c>
      <c r="V252">
        <v>54.913826</v>
      </c>
      <c r="W252">
        <v>56.159897000000001</v>
      </c>
      <c r="X252">
        <v>54.236252</v>
      </c>
      <c r="Y252">
        <v>54.856876</v>
      </c>
      <c r="Z252">
        <v>56.348083000000003</v>
      </c>
      <c r="AA252">
        <v>58.531737999999997</v>
      </c>
      <c r="AB252">
        <v>60.656860000000002</v>
      </c>
      <c r="AC252">
        <v>63.607261999999999</v>
      </c>
      <c r="AD252">
        <v>65.661552</v>
      </c>
      <c r="AE252">
        <v>68.520568999999995</v>
      </c>
      <c r="AF252">
        <v>73.802834000000004</v>
      </c>
      <c r="AG252">
        <v>77.626357999999996</v>
      </c>
      <c r="AH252">
        <v>81.707138</v>
      </c>
      <c r="AI252" s="32">
        <v>4.1000000000000002E-2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G4409"/>
  <sheetViews>
    <sheetView topLeftCell="B177" workbookViewId="0">
      <selection activeCell="H20" sqref="H20"/>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1262</v>
      </c>
      <c r="B10" s="20" t="s">
        <v>1263</v>
      </c>
      <c r="AF10" s="37" t="s">
        <v>821</v>
      </c>
    </row>
    <row r="11" spans="1:32" ht="15" customHeight="1">
      <c r="B11" s="17"/>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1264</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1265</v>
      </c>
    </row>
    <row r="16" spans="1:32" ht="15" customHeight="1"/>
    <row r="17" spans="1:32" ht="15" customHeight="1">
      <c r="B17" s="23" t="s">
        <v>1266</v>
      </c>
    </row>
    <row r="18" spans="1:32" ht="15" customHeight="1">
      <c r="B18" s="23" t="s">
        <v>1267</v>
      </c>
    </row>
    <row r="19" spans="1:32" ht="15" customHeight="1">
      <c r="A19" s="8" t="s">
        <v>1268</v>
      </c>
      <c r="B19" s="24" t="s">
        <v>1269</v>
      </c>
      <c r="C19" s="27">
        <f>'AEO 2023 Table 49 Raw'!F9</f>
        <v>54.584907999999999</v>
      </c>
      <c r="D19" s="27">
        <f>'AEO 2023 Table 49 Raw'!G9</f>
        <v>53.184821999999997</v>
      </c>
      <c r="E19" s="27">
        <f>'AEO 2023 Table 49 Raw'!H9</f>
        <v>52.318644999999997</v>
      </c>
      <c r="F19" s="27">
        <f>'AEO 2023 Table 49 Raw'!I9</f>
        <v>51.949874999999999</v>
      </c>
      <c r="G19" s="27">
        <f>'AEO 2023 Table 49 Raw'!J9</f>
        <v>51.704253999999999</v>
      </c>
      <c r="H19" s="27">
        <f>'AEO 2023 Table 49 Raw'!K9</f>
        <v>51.242474000000001</v>
      </c>
      <c r="I19" s="27">
        <f>'AEO 2023 Table 49 Raw'!L9</f>
        <v>50.771141</v>
      </c>
      <c r="J19" s="27">
        <f>'AEO 2023 Table 49 Raw'!M9</f>
        <v>50.362385000000003</v>
      </c>
      <c r="K19" s="27">
        <f>'AEO 2023 Table 49 Raw'!N9</f>
        <v>50.209102999999999</v>
      </c>
      <c r="L19" s="27">
        <f>'AEO 2023 Table 49 Raw'!O9</f>
        <v>50.291786000000002</v>
      </c>
      <c r="M19" s="27">
        <f>'AEO 2023 Table 49 Raw'!P9</f>
        <v>50.63496</v>
      </c>
      <c r="N19" s="27">
        <f>'AEO 2023 Table 49 Raw'!Q9</f>
        <v>50.989128000000001</v>
      </c>
      <c r="O19" s="27">
        <f>'AEO 2023 Table 49 Raw'!R9</f>
        <v>51.335712000000001</v>
      </c>
      <c r="P19" s="27">
        <f>'AEO 2023 Table 49 Raw'!S9</f>
        <v>51.762928000000002</v>
      </c>
      <c r="Q19" s="27">
        <f>'AEO 2023 Table 49 Raw'!T9</f>
        <v>52.096587999999997</v>
      </c>
      <c r="R19" s="27">
        <f>'AEO 2023 Table 49 Raw'!U9</f>
        <v>52.565826000000001</v>
      </c>
      <c r="S19" s="27">
        <f>'AEO 2023 Table 49 Raw'!V9</f>
        <v>53.041763000000003</v>
      </c>
      <c r="T19" s="27">
        <f>'AEO 2023 Table 49 Raw'!W9</f>
        <v>53.500053000000001</v>
      </c>
      <c r="U19" s="27">
        <f>'AEO 2023 Table 49 Raw'!X9</f>
        <v>54.070895999999998</v>
      </c>
      <c r="V19" s="27">
        <f>'AEO 2023 Table 49 Raw'!Y9</f>
        <v>54.664409999999997</v>
      </c>
      <c r="W19" s="27">
        <f>'AEO 2023 Table 49 Raw'!Z9</f>
        <v>55.331341000000002</v>
      </c>
      <c r="X19" s="27">
        <f>'AEO 2023 Table 49 Raw'!AA9</f>
        <v>56.018265</v>
      </c>
      <c r="Y19" s="27">
        <f>'AEO 2023 Table 49 Raw'!AB9</f>
        <v>56.689281000000001</v>
      </c>
      <c r="Z19" s="27">
        <f>'AEO 2023 Table 49 Raw'!AC9</f>
        <v>57.395836000000003</v>
      </c>
      <c r="AA19" s="27">
        <f>'AEO 2023 Table 49 Raw'!AD9</f>
        <v>58.203060000000001</v>
      </c>
      <c r="AB19" s="27">
        <f>'AEO 2023 Table 49 Raw'!AE9</f>
        <v>59.050575000000002</v>
      </c>
      <c r="AC19" s="27">
        <f>'AEO 2023 Table 49 Raw'!AF9</f>
        <v>59.917839000000001</v>
      </c>
      <c r="AD19" s="27">
        <f>'AEO 2023 Table 49 Raw'!AG9</f>
        <v>60.865924999999997</v>
      </c>
      <c r="AE19" s="27">
        <f>'AEO 2023 Table 49 Raw'!AH9</f>
        <v>61.861980000000003</v>
      </c>
      <c r="AF19" s="45">
        <f>'AEO 2023 Table 49 Raw'!AI9</f>
        <v>4.0000000000000001E-3</v>
      </c>
    </row>
    <row r="20" spans="1:32" ht="15" customHeight="1">
      <c r="A20" s="8" t="s">
        <v>1270</v>
      </c>
      <c r="B20" s="24" t="s">
        <v>1271</v>
      </c>
      <c r="C20" s="27">
        <f>'AEO 2023 Table 49 Raw'!F10</f>
        <v>16.903614000000001</v>
      </c>
      <c r="D20" s="27">
        <f>'AEO 2023 Table 49 Raw'!G10</f>
        <v>17.710211000000001</v>
      </c>
      <c r="E20" s="27">
        <f>'AEO 2023 Table 49 Raw'!H10</f>
        <v>18.609635999999998</v>
      </c>
      <c r="F20" s="27">
        <f>'AEO 2023 Table 49 Raw'!I10</f>
        <v>19.599958000000001</v>
      </c>
      <c r="G20" s="27">
        <f>'AEO 2023 Table 49 Raw'!J10</f>
        <v>20.561823</v>
      </c>
      <c r="H20" s="27">
        <f>'AEO 2023 Table 49 Raw'!K10</f>
        <v>21.350653000000001</v>
      </c>
      <c r="I20" s="27">
        <f>'AEO 2023 Table 49 Raw'!L10</f>
        <v>22.038038</v>
      </c>
      <c r="J20" s="27">
        <f>'AEO 2023 Table 49 Raw'!M10</f>
        <v>22.67135</v>
      </c>
      <c r="K20" s="27">
        <f>'AEO 2023 Table 49 Raw'!N10</f>
        <v>23.336506</v>
      </c>
      <c r="L20" s="27">
        <f>'AEO 2023 Table 49 Raw'!O10</f>
        <v>24.02421</v>
      </c>
      <c r="M20" s="27">
        <f>'AEO 2023 Table 49 Raw'!P10</f>
        <v>24.801221999999999</v>
      </c>
      <c r="N20" s="27">
        <f>'AEO 2023 Table 49 Raw'!Q10</f>
        <v>25.563036</v>
      </c>
      <c r="O20" s="27">
        <f>'AEO 2023 Table 49 Raw'!R10</f>
        <v>26.279444000000002</v>
      </c>
      <c r="P20" s="27">
        <f>'AEO 2023 Table 49 Raw'!S10</f>
        <v>27.005465999999998</v>
      </c>
      <c r="Q20" s="27">
        <f>'AEO 2023 Table 49 Raw'!T10</f>
        <v>27.677506999999999</v>
      </c>
      <c r="R20" s="27">
        <f>'AEO 2023 Table 49 Raw'!U10</f>
        <v>28.407959000000002</v>
      </c>
      <c r="S20" s="27">
        <f>'AEO 2023 Table 49 Raw'!V10</f>
        <v>29.101161999999999</v>
      </c>
      <c r="T20" s="27">
        <f>'AEO 2023 Table 49 Raw'!W10</f>
        <v>29.711493000000001</v>
      </c>
      <c r="U20" s="27">
        <f>'AEO 2023 Table 49 Raw'!X10</f>
        <v>30.334042</v>
      </c>
      <c r="V20" s="27">
        <f>'AEO 2023 Table 49 Raw'!Y10</f>
        <v>30.964428000000002</v>
      </c>
      <c r="W20" s="27">
        <f>'AEO 2023 Table 49 Raw'!Z10</f>
        <v>31.595704999999999</v>
      </c>
      <c r="X20" s="27">
        <f>'AEO 2023 Table 49 Raw'!AA10</f>
        <v>32.155334000000003</v>
      </c>
      <c r="Y20" s="27">
        <f>'AEO 2023 Table 49 Raw'!AB10</f>
        <v>32.654217000000003</v>
      </c>
      <c r="Z20" s="27">
        <f>'AEO 2023 Table 49 Raw'!AC10</f>
        <v>33.136063</v>
      </c>
      <c r="AA20" s="27">
        <f>'AEO 2023 Table 49 Raw'!AD10</f>
        <v>33.651271999999999</v>
      </c>
      <c r="AB20" s="27">
        <f>'AEO 2023 Table 49 Raw'!AE10</f>
        <v>34.163403000000002</v>
      </c>
      <c r="AC20" s="27">
        <f>'AEO 2023 Table 49 Raw'!AF10</f>
        <v>34.655211999999999</v>
      </c>
      <c r="AD20" s="27">
        <f>'AEO 2023 Table 49 Raw'!AG10</f>
        <v>35.178958999999999</v>
      </c>
      <c r="AE20" s="27">
        <f>'AEO 2023 Table 49 Raw'!AH10</f>
        <v>35.732093999999996</v>
      </c>
      <c r="AF20" s="45">
        <f>'AEO 2023 Table 49 Raw'!AI10</f>
        <v>2.7E-2</v>
      </c>
    </row>
    <row r="21" spans="1:32" ht="15" customHeight="1">
      <c r="A21" s="8" t="s">
        <v>1272</v>
      </c>
      <c r="B21" s="24" t="s">
        <v>915</v>
      </c>
      <c r="C21" s="27">
        <f>'AEO 2023 Table 49 Raw'!F11</f>
        <v>5.8699999999999996E-4</v>
      </c>
      <c r="D21" s="27">
        <f>'AEO 2023 Table 49 Raw'!G11</f>
        <v>6.9350000000000002E-3</v>
      </c>
      <c r="E21" s="27">
        <f>'AEO 2023 Table 49 Raw'!H11</f>
        <v>1.3313E-2</v>
      </c>
      <c r="F21" s="27">
        <f>'AEO 2023 Table 49 Raw'!I11</f>
        <v>1.9325999999999999E-2</v>
      </c>
      <c r="G21" s="27">
        <f>'AEO 2023 Table 49 Raw'!J11</f>
        <v>2.4979999999999999E-2</v>
      </c>
      <c r="H21" s="27">
        <f>'AEO 2023 Table 49 Raw'!K11</f>
        <v>3.0086000000000002E-2</v>
      </c>
      <c r="I21" s="27">
        <f>'AEO 2023 Table 49 Raw'!L11</f>
        <v>3.4862999999999998E-2</v>
      </c>
      <c r="J21" s="27">
        <f>'AEO 2023 Table 49 Raw'!M11</f>
        <v>3.9439000000000002E-2</v>
      </c>
      <c r="K21" s="27">
        <f>'AEO 2023 Table 49 Raw'!N11</f>
        <v>4.3985999999999997E-2</v>
      </c>
      <c r="L21" s="27">
        <f>'AEO 2023 Table 49 Raw'!O11</f>
        <v>4.8625000000000002E-2</v>
      </c>
      <c r="M21" s="27">
        <f>'AEO 2023 Table 49 Raw'!P11</f>
        <v>5.3524000000000002E-2</v>
      </c>
      <c r="N21" s="27">
        <f>'AEO 2023 Table 49 Raw'!Q11</f>
        <v>5.8466999999999998E-2</v>
      </c>
      <c r="O21" s="27">
        <f>'AEO 2023 Table 49 Raw'!R11</f>
        <v>6.3285999999999995E-2</v>
      </c>
      <c r="P21" s="27">
        <f>'AEO 2023 Table 49 Raw'!S11</f>
        <v>6.8178000000000002E-2</v>
      </c>
      <c r="Q21" s="27">
        <f>'AEO 2023 Table 49 Raw'!T11</f>
        <v>7.3107000000000005E-2</v>
      </c>
      <c r="R21" s="27">
        <f>'AEO 2023 Table 49 Raw'!U11</f>
        <v>7.8546000000000005E-2</v>
      </c>
      <c r="S21" s="27">
        <f>'AEO 2023 Table 49 Raw'!V11</f>
        <v>8.4434999999999996E-2</v>
      </c>
      <c r="T21" s="27">
        <f>'AEO 2023 Table 49 Raw'!W11</f>
        <v>9.0785000000000005E-2</v>
      </c>
      <c r="U21" s="27">
        <f>'AEO 2023 Table 49 Raw'!X11</f>
        <v>9.7857E-2</v>
      </c>
      <c r="V21" s="27">
        <f>'AEO 2023 Table 49 Raw'!Y11</f>
        <v>0.105584</v>
      </c>
      <c r="W21" s="27">
        <f>'AEO 2023 Table 49 Raw'!Z11</f>
        <v>0.11405899999999999</v>
      </c>
      <c r="X21" s="27">
        <f>'AEO 2023 Table 49 Raw'!AA11</f>
        <v>0.12317</v>
      </c>
      <c r="Y21" s="27">
        <f>'AEO 2023 Table 49 Raw'!AB11</f>
        <v>0.13269400000000001</v>
      </c>
      <c r="Z21" s="27">
        <f>'AEO 2023 Table 49 Raw'!AC11</f>
        <v>0.14286699999999999</v>
      </c>
      <c r="AA21" s="27">
        <f>'AEO 2023 Table 49 Raw'!AD11</f>
        <v>0.15390799999999999</v>
      </c>
      <c r="AB21" s="27">
        <f>'AEO 2023 Table 49 Raw'!AE11</f>
        <v>0.16563800000000001</v>
      </c>
      <c r="AC21" s="27">
        <f>'AEO 2023 Table 49 Raw'!AF11</f>
        <v>0.177929</v>
      </c>
      <c r="AD21" s="27">
        <f>'AEO 2023 Table 49 Raw'!AG11</f>
        <v>0.19094900000000001</v>
      </c>
      <c r="AE21" s="27">
        <f>'AEO 2023 Table 49 Raw'!AH11</f>
        <v>0.204571</v>
      </c>
      <c r="AF21" s="45">
        <f>'AEO 2023 Table 49 Raw'!AI11</f>
        <v>0.23300000000000001</v>
      </c>
    </row>
    <row r="22" spans="1:32" ht="15" customHeight="1">
      <c r="A22" s="8" t="s">
        <v>1273</v>
      </c>
      <c r="B22" s="24" t="s">
        <v>1274</v>
      </c>
      <c r="C22" s="27">
        <f>'AEO 2023 Table 49 Raw'!F12</f>
        <v>1.5476999999999999E-2</v>
      </c>
      <c r="D22" s="27">
        <f>'AEO 2023 Table 49 Raw'!G12</f>
        <v>1.4120000000000001E-2</v>
      </c>
      <c r="E22" s="27">
        <f>'AEO 2023 Table 49 Raw'!H12</f>
        <v>1.2951000000000001E-2</v>
      </c>
      <c r="F22" s="27">
        <f>'AEO 2023 Table 49 Raw'!I12</f>
        <v>1.1922E-2</v>
      </c>
      <c r="G22" s="27">
        <f>'AEO 2023 Table 49 Raw'!J12</f>
        <v>1.0976E-2</v>
      </c>
      <c r="H22" s="27">
        <f>'AEO 2023 Table 49 Raw'!K12</f>
        <v>1.0057E-2</v>
      </c>
      <c r="I22" s="27">
        <f>'AEO 2023 Table 49 Raw'!L12</f>
        <v>9.195E-3</v>
      </c>
      <c r="J22" s="27">
        <f>'AEO 2023 Table 49 Raw'!M12</f>
        <v>8.4010000000000005E-3</v>
      </c>
      <c r="K22" s="27">
        <f>'AEO 2023 Table 49 Raw'!N12</f>
        <v>7.698E-3</v>
      </c>
      <c r="L22" s="27">
        <f>'AEO 2023 Table 49 Raw'!O12</f>
        <v>7.0740000000000004E-3</v>
      </c>
      <c r="M22" s="27">
        <f>'AEO 2023 Table 49 Raw'!P12</f>
        <v>6.5170000000000002E-3</v>
      </c>
      <c r="N22" s="27">
        <f>'AEO 2023 Table 49 Raw'!Q12</f>
        <v>5.9610000000000002E-3</v>
      </c>
      <c r="O22" s="27">
        <f>'AEO 2023 Table 49 Raw'!R12</f>
        <v>5.3949999999999996E-3</v>
      </c>
      <c r="P22" s="27">
        <f>'AEO 2023 Table 49 Raw'!S12</f>
        <v>4.8170000000000001E-3</v>
      </c>
      <c r="Q22" s="27">
        <f>'AEO 2023 Table 49 Raw'!T12</f>
        <v>4.2300000000000003E-3</v>
      </c>
      <c r="R22" s="27">
        <f>'AEO 2023 Table 49 Raw'!U12</f>
        <v>3.6210000000000001E-3</v>
      </c>
      <c r="S22" s="27">
        <f>'AEO 2023 Table 49 Raw'!V12</f>
        <v>3.055E-3</v>
      </c>
      <c r="T22" s="27">
        <f>'AEO 2023 Table 49 Raw'!W12</f>
        <v>2.5360000000000001E-3</v>
      </c>
      <c r="U22" s="27">
        <f>'AEO 2023 Table 49 Raw'!X12</f>
        <v>2.0149999999999999E-3</v>
      </c>
      <c r="V22" s="27">
        <f>'AEO 2023 Table 49 Raw'!Y12</f>
        <v>1.604E-3</v>
      </c>
      <c r="W22" s="27">
        <f>'AEO 2023 Table 49 Raw'!Z12</f>
        <v>1.3029999999999999E-3</v>
      </c>
      <c r="X22" s="27">
        <f>'AEO 2023 Table 49 Raw'!AA12</f>
        <v>1.0859999999999999E-3</v>
      </c>
      <c r="Y22" s="27">
        <f>'AEO 2023 Table 49 Raw'!AB12</f>
        <v>9.4399999999999996E-4</v>
      </c>
      <c r="Z22" s="27">
        <f>'AEO 2023 Table 49 Raw'!AC12</f>
        <v>8.4599999999999996E-4</v>
      </c>
      <c r="AA22" s="27">
        <f>'AEO 2023 Table 49 Raw'!AD12</f>
        <v>7.6999999999999996E-4</v>
      </c>
      <c r="AB22" s="27">
        <f>'AEO 2023 Table 49 Raw'!AE12</f>
        <v>7.1900000000000002E-4</v>
      </c>
      <c r="AC22" s="27">
        <f>'AEO 2023 Table 49 Raw'!AF12</f>
        <v>6.5499999999999998E-4</v>
      </c>
      <c r="AD22" s="27">
        <f>'AEO 2023 Table 49 Raw'!AG12</f>
        <v>5.8200000000000005E-4</v>
      </c>
      <c r="AE22" s="27">
        <f>'AEO 2023 Table 49 Raw'!AH12</f>
        <v>4.8899999999999996E-4</v>
      </c>
      <c r="AF22" s="45">
        <f>'AEO 2023 Table 49 Raw'!AI12</f>
        <v>-0.11600000000000001</v>
      </c>
    </row>
    <row r="23" spans="1:32" ht="15" customHeight="1">
      <c r="A23" s="8" t="s">
        <v>1275</v>
      </c>
      <c r="B23" s="24" t="s">
        <v>1276</v>
      </c>
      <c r="C23" s="27">
        <f>'AEO 2023 Table 49 Raw'!F13</f>
        <v>3.824589</v>
      </c>
      <c r="D23" s="27">
        <f>'AEO 2023 Table 49 Raw'!G13</f>
        <v>3.7806299999999999</v>
      </c>
      <c r="E23" s="27">
        <f>'AEO 2023 Table 49 Raw'!H13</f>
        <v>3.7545269999999999</v>
      </c>
      <c r="F23" s="27">
        <f>'AEO 2023 Table 49 Raw'!I13</f>
        <v>3.7400190000000002</v>
      </c>
      <c r="G23" s="27">
        <f>'AEO 2023 Table 49 Raw'!J13</f>
        <v>3.725336</v>
      </c>
      <c r="H23" s="27">
        <f>'AEO 2023 Table 49 Raw'!K13</f>
        <v>3.6981660000000001</v>
      </c>
      <c r="I23" s="27">
        <f>'AEO 2023 Table 49 Raw'!L13</f>
        <v>3.669842</v>
      </c>
      <c r="J23" s="27">
        <f>'AEO 2023 Table 49 Raw'!M13</f>
        <v>3.646439</v>
      </c>
      <c r="K23" s="27">
        <f>'AEO 2023 Table 49 Raw'!N13</f>
        <v>3.637159</v>
      </c>
      <c r="L23" s="27">
        <f>'AEO 2023 Table 49 Raw'!O13</f>
        <v>3.642811</v>
      </c>
      <c r="M23" s="27">
        <f>'AEO 2023 Table 49 Raw'!P13</f>
        <v>3.6650930000000002</v>
      </c>
      <c r="N23" s="27">
        <f>'AEO 2023 Table 49 Raw'!Q13</f>
        <v>3.6841620000000002</v>
      </c>
      <c r="O23" s="27">
        <f>'AEO 2023 Table 49 Raw'!R13</f>
        <v>3.6838760000000002</v>
      </c>
      <c r="P23" s="27">
        <f>'AEO 2023 Table 49 Raw'!S13</f>
        <v>3.6760130000000002</v>
      </c>
      <c r="Q23" s="27">
        <f>'AEO 2023 Table 49 Raw'!T13</f>
        <v>3.6506970000000001</v>
      </c>
      <c r="R23" s="27">
        <f>'AEO 2023 Table 49 Raw'!U13</f>
        <v>3.63028</v>
      </c>
      <c r="S23" s="27">
        <f>'AEO 2023 Table 49 Raw'!V13</f>
        <v>3.5939450000000002</v>
      </c>
      <c r="T23" s="27">
        <f>'AEO 2023 Table 49 Raw'!W13</f>
        <v>3.5525120000000001</v>
      </c>
      <c r="U23" s="27">
        <f>'AEO 2023 Table 49 Raw'!X13</f>
        <v>3.524807</v>
      </c>
      <c r="V23" s="27">
        <f>'AEO 2023 Table 49 Raw'!Y13</f>
        <v>3.5007060000000001</v>
      </c>
      <c r="W23" s="27">
        <f>'AEO 2023 Table 49 Raw'!Z13</f>
        <v>3.4909029999999999</v>
      </c>
      <c r="X23" s="27">
        <f>'AEO 2023 Table 49 Raw'!AA13</f>
        <v>3.4946220000000001</v>
      </c>
      <c r="Y23" s="27">
        <f>'AEO 2023 Table 49 Raw'!AB13</f>
        <v>3.511501</v>
      </c>
      <c r="Z23" s="27">
        <f>'AEO 2023 Table 49 Raw'!AC13</f>
        <v>3.5344699999999998</v>
      </c>
      <c r="AA23" s="27">
        <f>'AEO 2023 Table 49 Raw'!AD13</f>
        <v>3.566999</v>
      </c>
      <c r="AB23" s="27">
        <f>'AEO 2023 Table 49 Raw'!AE13</f>
        <v>3.604692</v>
      </c>
      <c r="AC23" s="27">
        <f>'AEO 2023 Table 49 Raw'!AF13</f>
        <v>3.6455489999999999</v>
      </c>
      <c r="AD23" s="27">
        <f>'AEO 2023 Table 49 Raw'!AG13</f>
        <v>3.6905670000000002</v>
      </c>
      <c r="AE23" s="27">
        <f>'AEO 2023 Table 49 Raw'!AH13</f>
        <v>3.738531</v>
      </c>
      <c r="AF23" s="45">
        <f>'AEO 2023 Table 49 Raw'!AI13</f>
        <v>-1E-3</v>
      </c>
    </row>
    <row r="24" spans="1:32" ht="15" customHeight="1">
      <c r="A24" s="8" t="s">
        <v>1277</v>
      </c>
      <c r="B24" s="24" t="s">
        <v>1278</v>
      </c>
      <c r="C24" s="27">
        <f>'AEO 2023 Table 49 Raw'!F14</f>
        <v>8.0599999999999997E-4</v>
      </c>
      <c r="D24" s="27">
        <f>'AEO 2023 Table 49 Raw'!G14</f>
        <v>7.3300000000000004E-4</v>
      </c>
      <c r="E24" s="27">
        <f>'AEO 2023 Table 49 Raw'!H14</f>
        <v>6.7500000000000004E-4</v>
      </c>
      <c r="F24" s="27">
        <f>'AEO 2023 Table 49 Raw'!I14</f>
        <v>6.3000000000000003E-4</v>
      </c>
      <c r="G24" s="27">
        <f>'AEO 2023 Table 49 Raw'!J14</f>
        <v>5.9400000000000002E-4</v>
      </c>
      <c r="H24" s="27">
        <f>'AEO 2023 Table 49 Raw'!K14</f>
        <v>5.6400000000000005E-4</v>
      </c>
      <c r="I24" s="27">
        <f>'AEO 2023 Table 49 Raw'!L14</f>
        <v>5.4000000000000001E-4</v>
      </c>
      <c r="J24" s="27">
        <f>'AEO 2023 Table 49 Raw'!M14</f>
        <v>5.0500000000000002E-4</v>
      </c>
      <c r="K24" s="27">
        <f>'AEO 2023 Table 49 Raw'!N14</f>
        <v>4.6099999999999998E-4</v>
      </c>
      <c r="L24" s="27">
        <f>'AEO 2023 Table 49 Raw'!O14</f>
        <v>4.2099999999999999E-4</v>
      </c>
      <c r="M24" s="27">
        <f>'AEO 2023 Table 49 Raw'!P14</f>
        <v>3.86E-4</v>
      </c>
      <c r="N24" s="27">
        <f>'AEO 2023 Table 49 Raw'!Q14</f>
        <v>3.2299999999999999E-4</v>
      </c>
      <c r="O24" s="27">
        <f>'AEO 2023 Table 49 Raw'!R14</f>
        <v>2.5300000000000002E-4</v>
      </c>
      <c r="P24" s="27">
        <f>'AEO 2023 Table 49 Raw'!S14</f>
        <v>1.9900000000000001E-4</v>
      </c>
      <c r="Q24" s="27">
        <f>'AEO 2023 Table 49 Raw'!T14</f>
        <v>1.55E-4</v>
      </c>
      <c r="R24" s="27">
        <f>'AEO 2023 Table 49 Raw'!U14</f>
        <v>1.22E-4</v>
      </c>
      <c r="S24" s="27">
        <f>'AEO 2023 Table 49 Raw'!V14</f>
        <v>9.5000000000000005E-5</v>
      </c>
      <c r="T24" s="27">
        <f>'AEO 2023 Table 49 Raw'!W14</f>
        <v>7.3999999999999996E-5</v>
      </c>
      <c r="U24" s="27">
        <f>'AEO 2023 Table 49 Raw'!X14</f>
        <v>6.6000000000000005E-5</v>
      </c>
      <c r="V24" s="27">
        <f>'AEO 2023 Table 49 Raw'!Y14</f>
        <v>6.3999999999999997E-5</v>
      </c>
      <c r="W24" s="27">
        <f>'AEO 2023 Table 49 Raw'!Z14</f>
        <v>6.2000000000000003E-5</v>
      </c>
      <c r="X24" s="27">
        <f>'AEO 2023 Table 49 Raw'!AA14</f>
        <v>6.0999999999999999E-5</v>
      </c>
      <c r="Y24" s="27">
        <f>'AEO 2023 Table 49 Raw'!AB14</f>
        <v>4.8999999999999998E-5</v>
      </c>
      <c r="Z24" s="27">
        <f>'AEO 2023 Table 49 Raw'!AC14</f>
        <v>3.4E-5</v>
      </c>
      <c r="AA24" s="27">
        <f>'AEO 2023 Table 49 Raw'!AD14</f>
        <v>2.4000000000000001E-5</v>
      </c>
      <c r="AB24" s="27">
        <f>'AEO 2023 Table 49 Raw'!AE14</f>
        <v>1.7E-5</v>
      </c>
      <c r="AC24" s="27">
        <f>'AEO 2023 Table 49 Raw'!AF14</f>
        <v>1.2E-5</v>
      </c>
      <c r="AD24" s="27">
        <f>'AEO 2023 Table 49 Raw'!AG14</f>
        <v>7.9999999999999996E-6</v>
      </c>
      <c r="AE24" s="27">
        <f>'AEO 2023 Table 49 Raw'!AH14</f>
        <v>6.0000000000000002E-6</v>
      </c>
      <c r="AF24" s="45">
        <f>'AEO 2023 Table 49 Raw'!AI14</f>
        <v>-0.16200000000000001</v>
      </c>
    </row>
    <row r="25" spans="1:32" ht="15" customHeight="1">
      <c r="A25" s="8" t="s">
        <v>1279</v>
      </c>
      <c r="B25" s="24" t="s">
        <v>1280</v>
      </c>
      <c r="C25" s="27">
        <f>'AEO 2023 Table 49 Raw'!F15</f>
        <v>0</v>
      </c>
      <c r="D25" s="27">
        <f>'AEO 2023 Table 49 Raw'!G15</f>
        <v>5.2110000000000004E-3</v>
      </c>
      <c r="E25" s="27">
        <f>'AEO 2023 Table 49 Raw'!H15</f>
        <v>1.0501E-2</v>
      </c>
      <c r="F25" s="27">
        <f>'AEO 2023 Table 49 Raw'!I15</f>
        <v>1.6119000000000001E-2</v>
      </c>
      <c r="G25" s="27">
        <f>'AEO 2023 Table 49 Raw'!J15</f>
        <v>2.1829999999999999E-2</v>
      </c>
      <c r="H25" s="27">
        <f>'AEO 2023 Table 49 Raw'!K15</f>
        <v>2.7378E-2</v>
      </c>
      <c r="I25" s="27">
        <f>'AEO 2023 Table 49 Raw'!L15</f>
        <v>3.2855000000000002E-2</v>
      </c>
      <c r="J25" s="27">
        <f>'AEO 2023 Table 49 Raw'!M15</f>
        <v>3.8309000000000003E-2</v>
      </c>
      <c r="K25" s="27">
        <f>'AEO 2023 Table 49 Raw'!N15</f>
        <v>4.3867999999999997E-2</v>
      </c>
      <c r="L25" s="27">
        <f>'AEO 2023 Table 49 Raw'!O15</f>
        <v>4.9632000000000003E-2</v>
      </c>
      <c r="M25" s="27">
        <f>'AEO 2023 Table 49 Raw'!P15</f>
        <v>5.5828999999999997E-2</v>
      </c>
      <c r="N25" s="27">
        <f>'AEO 2023 Table 49 Raw'!Q15</f>
        <v>6.2269999999999999E-2</v>
      </c>
      <c r="O25" s="27">
        <f>'AEO 2023 Table 49 Raw'!R15</f>
        <v>6.8892999999999996E-2</v>
      </c>
      <c r="P25" s="27">
        <f>'AEO 2023 Table 49 Raw'!S15</f>
        <v>7.5951000000000005E-2</v>
      </c>
      <c r="Q25" s="27">
        <f>'AEO 2023 Table 49 Raw'!T15</f>
        <v>8.3381999999999998E-2</v>
      </c>
      <c r="R25" s="27">
        <f>'AEO 2023 Table 49 Raw'!U15</f>
        <v>9.1698000000000002E-2</v>
      </c>
      <c r="S25" s="27">
        <f>'AEO 2023 Table 49 Raw'!V15</f>
        <v>0.10086100000000001</v>
      </c>
      <c r="T25" s="27">
        <f>'AEO 2023 Table 49 Raw'!W15</f>
        <v>0.110917</v>
      </c>
      <c r="U25" s="27">
        <f>'AEO 2023 Table 49 Raw'!X15</f>
        <v>0.12228600000000001</v>
      </c>
      <c r="V25" s="27">
        <f>'AEO 2023 Table 49 Raw'!Y15</f>
        <v>0.13492899999999999</v>
      </c>
      <c r="W25" s="27">
        <f>'AEO 2023 Table 49 Raw'!Z15</f>
        <v>0.14883299999999999</v>
      </c>
      <c r="X25" s="27">
        <f>'AEO 2023 Table 49 Raw'!AA15</f>
        <v>0.163662</v>
      </c>
      <c r="Y25" s="27">
        <f>'AEO 2023 Table 49 Raw'!AB15</f>
        <v>0.17921799999999999</v>
      </c>
      <c r="Z25" s="27">
        <f>'AEO 2023 Table 49 Raw'!AC15</f>
        <v>0.19561000000000001</v>
      </c>
      <c r="AA25" s="27">
        <f>'AEO 2023 Table 49 Raw'!AD15</f>
        <v>0.21280199999999999</v>
      </c>
      <c r="AB25" s="27">
        <f>'AEO 2023 Table 49 Raw'!AE15</f>
        <v>0.230485</v>
      </c>
      <c r="AC25" s="27">
        <f>'AEO 2023 Table 49 Raw'!AF15</f>
        <v>0.248469</v>
      </c>
      <c r="AD25" s="27">
        <f>'AEO 2023 Table 49 Raw'!AG15</f>
        <v>0.26697199999999999</v>
      </c>
      <c r="AE25" s="27">
        <f>'AEO 2023 Table 49 Raw'!AH15</f>
        <v>0.28581499999999999</v>
      </c>
      <c r="AF25" s="45" t="str">
        <f>'AEO 2023 Table 49 Raw'!AI15</f>
        <v>- -</v>
      </c>
    </row>
    <row r="26" spans="1:32" ht="15" customHeight="1">
      <c r="A26" s="8" t="s">
        <v>1281</v>
      </c>
      <c r="B26" s="24" t="s">
        <v>1282</v>
      </c>
      <c r="C26" s="27">
        <f>'AEO 2023 Table 49 Raw'!F16</f>
        <v>0</v>
      </c>
      <c r="D26" s="27">
        <f>'AEO 2023 Table 49 Raw'!G16</f>
        <v>5.6709999999999998E-3</v>
      </c>
      <c r="E26" s="27">
        <f>'AEO 2023 Table 49 Raw'!H16</f>
        <v>1.1320999999999999E-2</v>
      </c>
      <c r="F26" s="27">
        <f>'AEO 2023 Table 49 Raw'!I16</f>
        <v>1.7173000000000001E-2</v>
      </c>
      <c r="G26" s="27">
        <f>'AEO 2023 Table 49 Raw'!J16</f>
        <v>2.2991000000000001E-2</v>
      </c>
      <c r="H26" s="27">
        <f>'AEO 2023 Table 49 Raw'!K16</f>
        <v>2.8535000000000001E-2</v>
      </c>
      <c r="I26" s="27">
        <f>'AEO 2023 Table 49 Raw'!L16</f>
        <v>3.3867000000000001E-2</v>
      </c>
      <c r="J26" s="27">
        <f>'AEO 2023 Table 49 Raw'!M16</f>
        <v>3.9045000000000003E-2</v>
      </c>
      <c r="K26" s="27">
        <f>'AEO 2023 Table 49 Raw'!N16</f>
        <v>4.4247000000000002E-2</v>
      </c>
      <c r="L26" s="27">
        <f>'AEO 2023 Table 49 Raw'!O16</f>
        <v>4.9634999999999999E-2</v>
      </c>
      <c r="M26" s="27">
        <f>'AEO 2023 Table 49 Raw'!P16</f>
        <v>5.5454999999999997E-2</v>
      </c>
      <c r="N26" s="27">
        <f>'AEO 2023 Table 49 Raw'!Q16</f>
        <v>6.1592000000000001E-2</v>
      </c>
      <c r="O26" s="27">
        <f>'AEO 2023 Table 49 Raw'!R16</f>
        <v>6.8018999999999996E-2</v>
      </c>
      <c r="P26" s="27">
        <f>'AEO 2023 Table 49 Raw'!S16</f>
        <v>7.5022000000000005E-2</v>
      </c>
      <c r="Q26" s="27">
        <f>'AEO 2023 Table 49 Raw'!T16</f>
        <v>8.2565E-2</v>
      </c>
      <c r="R26" s="27">
        <f>'AEO 2023 Table 49 Raw'!U16</f>
        <v>9.1197E-2</v>
      </c>
      <c r="S26" s="27">
        <f>'AEO 2023 Table 49 Raw'!V16</f>
        <v>0.10090399999999999</v>
      </c>
      <c r="T26" s="27">
        <f>'AEO 2023 Table 49 Raw'!W16</f>
        <v>0.111765</v>
      </c>
      <c r="U26" s="27">
        <f>'AEO 2023 Table 49 Raw'!X16</f>
        <v>0.124236</v>
      </c>
      <c r="V26" s="27">
        <f>'AEO 2023 Table 49 Raw'!Y16</f>
        <v>0.13830200000000001</v>
      </c>
      <c r="W26" s="27">
        <f>'AEO 2023 Table 49 Raw'!Z16</f>
        <v>0.15390100000000001</v>
      </c>
      <c r="X26" s="27">
        <f>'AEO 2023 Table 49 Raw'!AA16</f>
        <v>0.17066000000000001</v>
      </c>
      <c r="Y26" s="27">
        <f>'AEO 2023 Table 49 Raw'!AB16</f>
        <v>0.18835099999999999</v>
      </c>
      <c r="Z26" s="27">
        <f>'AEO 2023 Table 49 Raw'!AC16</f>
        <v>0.20710600000000001</v>
      </c>
      <c r="AA26" s="27">
        <f>'AEO 2023 Table 49 Raw'!AD16</f>
        <v>0.226853</v>
      </c>
      <c r="AB26" s="27">
        <f>'AEO 2023 Table 49 Raw'!AE16</f>
        <v>0.247225</v>
      </c>
      <c r="AC26" s="27">
        <f>'AEO 2023 Table 49 Raw'!AF16</f>
        <v>0.26799200000000001</v>
      </c>
      <c r="AD26" s="27">
        <f>'AEO 2023 Table 49 Raw'!AG16</f>
        <v>0.28937200000000002</v>
      </c>
      <c r="AE26" s="27">
        <f>'AEO 2023 Table 49 Raw'!AH16</f>
        <v>0.311143</v>
      </c>
      <c r="AF26" s="45" t="str">
        <f>'AEO 2023 Table 49 Raw'!AI16</f>
        <v>- -</v>
      </c>
    </row>
    <row r="27" spans="1:32" ht="15" customHeight="1">
      <c r="A27" s="8" t="s">
        <v>1283</v>
      </c>
      <c r="B27" s="24" t="s">
        <v>1284</v>
      </c>
      <c r="C27" s="27">
        <f>'AEO 2023 Table 49 Raw'!F17</f>
        <v>0</v>
      </c>
      <c r="D27" s="27">
        <f>'AEO 2023 Table 49 Raw'!G17</f>
        <v>0</v>
      </c>
      <c r="E27" s="27">
        <f>'AEO 2023 Table 49 Raw'!H17</f>
        <v>1.9999999999999999E-6</v>
      </c>
      <c r="F27" s="27">
        <f>'AEO 2023 Table 49 Raw'!I17</f>
        <v>3.0000000000000001E-6</v>
      </c>
      <c r="G27" s="27">
        <f>'AEO 2023 Table 49 Raw'!J17</f>
        <v>5.0000000000000004E-6</v>
      </c>
      <c r="H27" s="27">
        <f>'AEO 2023 Table 49 Raw'!K17</f>
        <v>6.9999999999999999E-6</v>
      </c>
      <c r="I27" s="27">
        <f>'AEO 2023 Table 49 Raw'!L17</f>
        <v>9.0000000000000002E-6</v>
      </c>
      <c r="J27" s="27">
        <f>'AEO 2023 Table 49 Raw'!M17</f>
        <v>1.0000000000000001E-5</v>
      </c>
      <c r="K27" s="27">
        <f>'AEO 2023 Table 49 Raw'!N17</f>
        <v>1.2E-5</v>
      </c>
      <c r="L27" s="27">
        <f>'AEO 2023 Table 49 Raw'!O17</f>
        <v>1.2999999999999999E-5</v>
      </c>
      <c r="M27" s="27">
        <f>'AEO 2023 Table 49 Raw'!P17</f>
        <v>1.5E-5</v>
      </c>
      <c r="N27" s="27">
        <f>'AEO 2023 Table 49 Raw'!Q17</f>
        <v>1.5999999999999999E-5</v>
      </c>
      <c r="O27" s="27">
        <f>'AEO 2023 Table 49 Raw'!R17</f>
        <v>1.7E-5</v>
      </c>
      <c r="P27" s="27">
        <f>'AEO 2023 Table 49 Raw'!S17</f>
        <v>1.8E-5</v>
      </c>
      <c r="Q27" s="27">
        <f>'AEO 2023 Table 49 Raw'!T17</f>
        <v>1.9000000000000001E-5</v>
      </c>
      <c r="R27" s="27">
        <f>'AEO 2023 Table 49 Raw'!U17</f>
        <v>2.0000000000000002E-5</v>
      </c>
      <c r="S27" s="27">
        <f>'AEO 2023 Table 49 Raw'!V17</f>
        <v>2.0999999999999999E-5</v>
      </c>
      <c r="T27" s="27">
        <f>'AEO 2023 Table 49 Raw'!W17</f>
        <v>2.1999999999999999E-5</v>
      </c>
      <c r="U27" s="27">
        <f>'AEO 2023 Table 49 Raw'!X17</f>
        <v>2.3E-5</v>
      </c>
      <c r="V27" s="27">
        <f>'AEO 2023 Table 49 Raw'!Y17</f>
        <v>2.3E-5</v>
      </c>
      <c r="W27" s="27">
        <f>'AEO 2023 Table 49 Raw'!Z17</f>
        <v>2.4000000000000001E-5</v>
      </c>
      <c r="X27" s="27">
        <f>'AEO 2023 Table 49 Raw'!AA17</f>
        <v>2.4000000000000001E-5</v>
      </c>
      <c r="Y27" s="27">
        <f>'AEO 2023 Table 49 Raw'!AB17</f>
        <v>2.4000000000000001E-5</v>
      </c>
      <c r="Z27" s="27">
        <f>'AEO 2023 Table 49 Raw'!AC17</f>
        <v>2.4000000000000001E-5</v>
      </c>
      <c r="AA27" s="27">
        <f>'AEO 2023 Table 49 Raw'!AD17</f>
        <v>2.4000000000000001E-5</v>
      </c>
      <c r="AB27" s="27">
        <f>'AEO 2023 Table 49 Raw'!AE17</f>
        <v>2.4000000000000001E-5</v>
      </c>
      <c r="AC27" s="27">
        <f>'AEO 2023 Table 49 Raw'!AF17</f>
        <v>2.3E-5</v>
      </c>
      <c r="AD27" s="27">
        <f>'AEO 2023 Table 49 Raw'!AG17</f>
        <v>2.3E-5</v>
      </c>
      <c r="AE27" s="27">
        <f>'AEO 2023 Table 49 Raw'!AH17</f>
        <v>2.1999999999999999E-5</v>
      </c>
      <c r="AF27" s="45" t="str">
        <f>'AEO 2023 Table 49 Raw'!AI17</f>
        <v>- -</v>
      </c>
    </row>
    <row r="28" spans="1:32" ht="15" customHeight="1">
      <c r="A28" s="8" t="s">
        <v>1285</v>
      </c>
      <c r="B28" s="24" t="s">
        <v>1286</v>
      </c>
      <c r="C28" s="27">
        <f>'AEO 2023 Table 49 Raw'!F18</f>
        <v>75.329880000000003</v>
      </c>
      <c r="D28" s="27">
        <f>'AEO 2023 Table 49 Raw'!G18</f>
        <v>74.708290000000005</v>
      </c>
      <c r="E28" s="27">
        <f>'AEO 2023 Table 49 Raw'!H18</f>
        <v>74.731575000000007</v>
      </c>
      <c r="F28" s="27">
        <f>'AEO 2023 Table 49 Raw'!I18</f>
        <v>75.354934999999998</v>
      </c>
      <c r="G28" s="27">
        <f>'AEO 2023 Table 49 Raw'!J18</f>
        <v>76.072838000000004</v>
      </c>
      <c r="H28" s="27">
        <f>'AEO 2023 Table 49 Raw'!K18</f>
        <v>76.387794</v>
      </c>
      <c r="I28" s="27">
        <f>'AEO 2023 Table 49 Raw'!L18</f>
        <v>76.590232999999998</v>
      </c>
      <c r="J28" s="27">
        <f>'AEO 2023 Table 49 Raw'!M18</f>
        <v>76.805655999999999</v>
      </c>
      <c r="K28" s="27">
        <f>'AEO 2023 Table 49 Raw'!N18</f>
        <v>77.322913999999997</v>
      </c>
      <c r="L28" s="27">
        <f>'AEO 2023 Table 49 Raw'!O18</f>
        <v>78.114249999999998</v>
      </c>
      <c r="M28" s="27">
        <f>'AEO 2023 Table 49 Raw'!P18</f>
        <v>79.273087000000004</v>
      </c>
      <c r="N28" s="27">
        <f>'AEO 2023 Table 49 Raw'!Q18</f>
        <v>80.425064000000006</v>
      </c>
      <c r="O28" s="27">
        <f>'AEO 2023 Table 49 Raw'!R18</f>
        <v>81.504715000000004</v>
      </c>
      <c r="P28" s="27">
        <f>'AEO 2023 Table 49 Raw'!S18</f>
        <v>82.668625000000006</v>
      </c>
      <c r="Q28" s="27">
        <f>'AEO 2023 Table 49 Raw'!T18</f>
        <v>83.668182000000002</v>
      </c>
      <c r="R28" s="27">
        <f>'AEO 2023 Table 49 Raw'!U18</f>
        <v>84.868926999999999</v>
      </c>
      <c r="S28" s="27">
        <f>'AEO 2023 Table 49 Raw'!V18</f>
        <v>86.026199000000005</v>
      </c>
      <c r="T28" s="27">
        <f>'AEO 2023 Table 49 Raw'!W18</f>
        <v>87.079978999999994</v>
      </c>
      <c r="U28" s="27">
        <f>'AEO 2023 Table 49 Raw'!X18</f>
        <v>88.276038999999997</v>
      </c>
      <c r="V28" s="27">
        <f>'AEO 2023 Table 49 Raw'!Y18</f>
        <v>89.509856999999997</v>
      </c>
      <c r="W28" s="27">
        <f>'AEO 2023 Table 49 Raw'!Z18</f>
        <v>90.835953000000003</v>
      </c>
      <c r="X28" s="27">
        <f>'AEO 2023 Table 49 Raw'!AA18</f>
        <v>92.126778000000002</v>
      </c>
      <c r="Y28" s="27">
        <f>'AEO 2023 Table 49 Raw'!AB18</f>
        <v>93.356110000000001</v>
      </c>
      <c r="Z28" s="27">
        <f>'AEO 2023 Table 49 Raw'!AC18</f>
        <v>94.612769999999998</v>
      </c>
      <c r="AA28" s="27">
        <f>'AEO 2023 Table 49 Raw'!AD18</f>
        <v>96.015647999999999</v>
      </c>
      <c r="AB28" s="27">
        <f>'AEO 2023 Table 49 Raw'!AE18</f>
        <v>97.462638999999996</v>
      </c>
      <c r="AC28" s="27">
        <f>'AEO 2023 Table 49 Raw'!AF18</f>
        <v>98.913696000000002</v>
      </c>
      <c r="AD28" s="27">
        <f>'AEO 2023 Table 49 Raw'!AG18</f>
        <v>100.48333</v>
      </c>
      <c r="AE28" s="27">
        <f>'AEO 2023 Table 49 Raw'!AH18</f>
        <v>102.134598</v>
      </c>
      <c r="AF28" s="45">
        <f>'AEO 2023 Table 49 Raw'!AI18</f>
        <v>1.0999999999999999E-2</v>
      </c>
    </row>
    <row r="29" spans="1:32" ht="15" customHeight="1">
      <c r="B29" s="23" t="s">
        <v>1287</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45"/>
    </row>
    <row r="30" spans="1:32" ht="15" customHeight="1">
      <c r="A30" s="8" t="s">
        <v>1288</v>
      </c>
      <c r="B30" s="24" t="s">
        <v>1269</v>
      </c>
      <c r="C30" s="27">
        <f>'AEO 2023 Table 49 Raw'!F20</f>
        <v>39.529170999999998</v>
      </c>
      <c r="D30" s="27">
        <f>'AEO 2023 Table 49 Raw'!G20</f>
        <v>38.896900000000002</v>
      </c>
      <c r="E30" s="27">
        <f>'AEO 2023 Table 49 Raw'!H20</f>
        <v>38.484572999999997</v>
      </c>
      <c r="F30" s="27">
        <f>'AEO 2023 Table 49 Raw'!I20</f>
        <v>38.545726999999999</v>
      </c>
      <c r="G30" s="27">
        <f>'AEO 2023 Table 49 Raw'!J20</f>
        <v>38.897826999999999</v>
      </c>
      <c r="H30" s="27">
        <f>'AEO 2023 Table 49 Raw'!K20</f>
        <v>39.222183000000001</v>
      </c>
      <c r="I30" s="27">
        <f>'AEO 2023 Table 49 Raw'!L20</f>
        <v>39.550044999999997</v>
      </c>
      <c r="J30" s="27">
        <f>'AEO 2023 Table 49 Raw'!M20</f>
        <v>39.808833999999997</v>
      </c>
      <c r="K30" s="27">
        <f>'AEO 2023 Table 49 Raw'!N20</f>
        <v>40.095215000000003</v>
      </c>
      <c r="L30" s="27">
        <f>'AEO 2023 Table 49 Raw'!O20</f>
        <v>40.422203000000003</v>
      </c>
      <c r="M30" s="27">
        <f>'AEO 2023 Table 49 Raw'!P20</f>
        <v>40.891948999999997</v>
      </c>
      <c r="N30" s="27">
        <f>'AEO 2023 Table 49 Raw'!Q20</f>
        <v>41.273074999999999</v>
      </c>
      <c r="O30" s="27">
        <f>'AEO 2023 Table 49 Raw'!R20</f>
        <v>41.550567999999998</v>
      </c>
      <c r="P30" s="27">
        <f>'AEO 2023 Table 49 Raw'!S20</f>
        <v>41.873848000000002</v>
      </c>
      <c r="Q30" s="27">
        <f>'AEO 2023 Table 49 Raw'!T20</f>
        <v>42.154518000000003</v>
      </c>
      <c r="R30" s="27">
        <f>'AEO 2023 Table 49 Raw'!U20</f>
        <v>42.573521</v>
      </c>
      <c r="S30" s="27">
        <f>'AEO 2023 Table 49 Raw'!V20</f>
        <v>42.993110999999999</v>
      </c>
      <c r="T30" s="27">
        <f>'AEO 2023 Table 49 Raw'!W20</f>
        <v>43.369812000000003</v>
      </c>
      <c r="U30" s="27">
        <f>'AEO 2023 Table 49 Raw'!X20</f>
        <v>43.790680000000002</v>
      </c>
      <c r="V30" s="27">
        <f>'AEO 2023 Table 49 Raw'!Y20</f>
        <v>44.181046000000002</v>
      </c>
      <c r="W30" s="27">
        <f>'AEO 2023 Table 49 Raw'!Z20</f>
        <v>44.593116999999999</v>
      </c>
      <c r="X30" s="27">
        <f>'AEO 2023 Table 49 Raw'!AA20</f>
        <v>45.021278000000002</v>
      </c>
      <c r="Y30" s="27">
        <f>'AEO 2023 Table 49 Raw'!AB20</f>
        <v>45.446564000000002</v>
      </c>
      <c r="Z30" s="27">
        <f>'AEO 2023 Table 49 Raw'!AC20</f>
        <v>45.846603000000002</v>
      </c>
      <c r="AA30" s="27">
        <f>'AEO 2023 Table 49 Raw'!AD20</f>
        <v>46.256549999999997</v>
      </c>
      <c r="AB30" s="27">
        <f>'AEO 2023 Table 49 Raw'!AE20</f>
        <v>46.662227999999999</v>
      </c>
      <c r="AC30" s="27">
        <f>'AEO 2023 Table 49 Raw'!AF20</f>
        <v>47.063594999999999</v>
      </c>
      <c r="AD30" s="27">
        <f>'AEO 2023 Table 49 Raw'!AG20</f>
        <v>47.558945000000001</v>
      </c>
      <c r="AE30" s="27">
        <f>'AEO 2023 Table 49 Raw'!AH20</f>
        <v>48.111702000000001</v>
      </c>
      <c r="AF30" s="45">
        <f>'AEO 2023 Table 49 Raw'!AI20</f>
        <v>7.0000000000000001E-3</v>
      </c>
    </row>
    <row r="31" spans="1:32" ht="15" customHeight="1">
      <c r="A31" s="8" t="s">
        <v>1289</v>
      </c>
      <c r="B31" s="24" t="s">
        <v>1271</v>
      </c>
      <c r="C31" s="27">
        <f>'AEO 2023 Table 49 Raw'!F21</f>
        <v>19.491807999999999</v>
      </c>
      <c r="D31" s="27">
        <f>'AEO 2023 Table 49 Raw'!G21</f>
        <v>19.083292</v>
      </c>
      <c r="E31" s="27">
        <f>'AEO 2023 Table 49 Raw'!H21</f>
        <v>18.816191</v>
      </c>
      <c r="F31" s="27">
        <f>'AEO 2023 Table 49 Raw'!I21</f>
        <v>18.716362</v>
      </c>
      <c r="G31" s="27">
        <f>'AEO 2023 Table 49 Raw'!J21</f>
        <v>18.750782000000001</v>
      </c>
      <c r="H31" s="27">
        <f>'AEO 2023 Table 49 Raw'!K21</f>
        <v>18.762295000000002</v>
      </c>
      <c r="I31" s="27">
        <f>'AEO 2023 Table 49 Raw'!L21</f>
        <v>18.792428999999998</v>
      </c>
      <c r="J31" s="27">
        <f>'AEO 2023 Table 49 Raw'!M21</f>
        <v>18.814743</v>
      </c>
      <c r="K31" s="27">
        <f>'AEO 2023 Table 49 Raw'!N21</f>
        <v>18.861035999999999</v>
      </c>
      <c r="L31" s="27">
        <f>'AEO 2023 Table 49 Raw'!O21</f>
        <v>18.929902999999999</v>
      </c>
      <c r="M31" s="27">
        <f>'AEO 2023 Table 49 Raw'!P21</f>
        <v>19.087959000000001</v>
      </c>
      <c r="N31" s="27">
        <f>'AEO 2023 Table 49 Raw'!Q21</f>
        <v>19.209437999999999</v>
      </c>
      <c r="O31" s="27">
        <f>'AEO 2023 Table 49 Raw'!R21</f>
        <v>19.305622</v>
      </c>
      <c r="P31" s="27">
        <f>'AEO 2023 Table 49 Raw'!S21</f>
        <v>19.427961</v>
      </c>
      <c r="Q31" s="27">
        <f>'AEO 2023 Table 49 Raw'!T21</f>
        <v>19.513062999999999</v>
      </c>
      <c r="R31" s="27">
        <f>'AEO 2023 Table 49 Raw'!U21</f>
        <v>19.682444</v>
      </c>
      <c r="S31" s="27">
        <f>'AEO 2023 Table 49 Raw'!V21</f>
        <v>19.808668000000001</v>
      </c>
      <c r="T31" s="27">
        <f>'AEO 2023 Table 49 Raw'!W21</f>
        <v>19.963616999999999</v>
      </c>
      <c r="U31" s="27">
        <f>'AEO 2023 Table 49 Raw'!X21</f>
        <v>20.113333000000001</v>
      </c>
      <c r="V31" s="27">
        <f>'AEO 2023 Table 49 Raw'!Y21</f>
        <v>20.270605</v>
      </c>
      <c r="W31" s="27">
        <f>'AEO 2023 Table 49 Raw'!Z21</f>
        <v>20.453330999999999</v>
      </c>
      <c r="X31" s="27">
        <f>'AEO 2023 Table 49 Raw'!AA21</f>
        <v>20.649372</v>
      </c>
      <c r="Y31" s="27">
        <f>'AEO 2023 Table 49 Raw'!AB21</f>
        <v>20.844239999999999</v>
      </c>
      <c r="Z31" s="27">
        <f>'AEO 2023 Table 49 Raw'!AC21</f>
        <v>21.02281</v>
      </c>
      <c r="AA31" s="27">
        <f>'AEO 2023 Table 49 Raw'!AD21</f>
        <v>21.206516000000001</v>
      </c>
      <c r="AB31" s="27">
        <f>'AEO 2023 Table 49 Raw'!AE21</f>
        <v>21.382107000000001</v>
      </c>
      <c r="AC31" s="27">
        <f>'AEO 2023 Table 49 Raw'!AF21</f>
        <v>21.550604</v>
      </c>
      <c r="AD31" s="27">
        <f>'AEO 2023 Table 49 Raw'!AG21</f>
        <v>21.759744999999999</v>
      </c>
      <c r="AE31" s="27">
        <f>'AEO 2023 Table 49 Raw'!AH21</f>
        <v>21.983118000000001</v>
      </c>
      <c r="AF31" s="45">
        <f>'AEO 2023 Table 49 Raw'!AI21</f>
        <v>4.0000000000000001E-3</v>
      </c>
    </row>
    <row r="32" spans="1:32" ht="15" customHeight="1">
      <c r="A32" s="8" t="s">
        <v>1290</v>
      </c>
      <c r="B32" s="24" t="s">
        <v>915</v>
      </c>
      <c r="C32" s="27">
        <f>'AEO 2023 Table 49 Raw'!F22</f>
        <v>3.5415000000000002E-2</v>
      </c>
      <c r="D32" s="27">
        <f>'AEO 2023 Table 49 Raw'!G22</f>
        <v>3.6131999999999997E-2</v>
      </c>
      <c r="E32" s="27">
        <f>'AEO 2023 Table 49 Raw'!H22</f>
        <v>3.6977999999999997E-2</v>
      </c>
      <c r="F32" s="27">
        <f>'AEO 2023 Table 49 Raw'!I22</f>
        <v>3.8226000000000003E-2</v>
      </c>
      <c r="G32" s="27">
        <f>'AEO 2023 Table 49 Raw'!J22</f>
        <v>3.9857999999999998E-2</v>
      </c>
      <c r="H32" s="27">
        <f>'AEO 2023 Table 49 Raw'!K22</f>
        <v>4.1535999999999997E-2</v>
      </c>
      <c r="I32" s="27">
        <f>'AEO 2023 Table 49 Raw'!L22</f>
        <v>4.3343E-2</v>
      </c>
      <c r="J32" s="27">
        <f>'AEO 2023 Table 49 Raw'!M22</f>
        <v>4.5186999999999998E-2</v>
      </c>
      <c r="K32" s="27">
        <f>'AEO 2023 Table 49 Raw'!N22</f>
        <v>4.7301000000000003E-2</v>
      </c>
      <c r="L32" s="27">
        <f>'AEO 2023 Table 49 Raw'!O22</f>
        <v>4.9747E-2</v>
      </c>
      <c r="M32" s="27">
        <f>'AEO 2023 Table 49 Raw'!P22</f>
        <v>5.2754000000000002E-2</v>
      </c>
      <c r="N32" s="27">
        <f>'AEO 2023 Table 49 Raw'!Q22</f>
        <v>5.6218999999999998E-2</v>
      </c>
      <c r="O32" s="27">
        <f>'AEO 2023 Table 49 Raw'!R22</f>
        <v>5.9885000000000001E-2</v>
      </c>
      <c r="P32" s="27">
        <f>'AEO 2023 Table 49 Raw'!S22</f>
        <v>6.3491000000000006E-2</v>
      </c>
      <c r="Q32" s="27">
        <f>'AEO 2023 Table 49 Raw'!T22</f>
        <v>6.7275000000000001E-2</v>
      </c>
      <c r="R32" s="27">
        <f>'AEO 2023 Table 49 Raw'!U22</f>
        <v>7.1670999999999999E-2</v>
      </c>
      <c r="S32" s="27">
        <f>'AEO 2023 Table 49 Raw'!V22</f>
        <v>7.6576000000000005E-2</v>
      </c>
      <c r="T32" s="27">
        <f>'AEO 2023 Table 49 Raw'!W22</f>
        <v>8.1951999999999997E-2</v>
      </c>
      <c r="U32" s="27">
        <f>'AEO 2023 Table 49 Raw'!X22</f>
        <v>8.795E-2</v>
      </c>
      <c r="V32" s="27">
        <f>'AEO 2023 Table 49 Raw'!Y22</f>
        <v>9.4425999999999996E-2</v>
      </c>
      <c r="W32" s="27">
        <f>'AEO 2023 Table 49 Raw'!Z22</f>
        <v>0.10133399999999999</v>
      </c>
      <c r="X32" s="27">
        <f>'AEO 2023 Table 49 Raw'!AA22</f>
        <v>0.108612</v>
      </c>
      <c r="Y32" s="27">
        <f>'AEO 2023 Table 49 Raw'!AB22</f>
        <v>0.116158</v>
      </c>
      <c r="Z32" s="27">
        <f>'AEO 2023 Table 49 Raw'!AC22</f>
        <v>0.12385500000000001</v>
      </c>
      <c r="AA32" s="27">
        <f>'AEO 2023 Table 49 Raw'!AD22</f>
        <v>0.13172</v>
      </c>
      <c r="AB32" s="27">
        <f>'AEO 2023 Table 49 Raw'!AE22</f>
        <v>0.13959199999999999</v>
      </c>
      <c r="AC32" s="27">
        <f>'AEO 2023 Table 49 Raw'!AF22</f>
        <v>0.14738699999999999</v>
      </c>
      <c r="AD32" s="27">
        <f>'AEO 2023 Table 49 Raw'!AG22</f>
        <v>0.15496799999999999</v>
      </c>
      <c r="AE32" s="27">
        <f>'AEO 2023 Table 49 Raw'!AH22</f>
        <v>0.16275000000000001</v>
      </c>
      <c r="AF32" s="45">
        <f>'AEO 2023 Table 49 Raw'!AI22</f>
        <v>5.6000000000000001E-2</v>
      </c>
    </row>
    <row r="33" spans="1:32" ht="15" customHeight="1">
      <c r="A33" s="8" t="s">
        <v>1291</v>
      </c>
      <c r="B33" s="24" t="s">
        <v>1274</v>
      </c>
      <c r="C33" s="27">
        <f>'AEO 2023 Table 49 Raw'!F23</f>
        <v>4.0755E-2</v>
      </c>
      <c r="D33" s="27">
        <f>'AEO 2023 Table 49 Raw'!G23</f>
        <v>3.8651999999999999E-2</v>
      </c>
      <c r="E33" s="27">
        <f>'AEO 2023 Table 49 Raw'!H23</f>
        <v>3.6609000000000003E-2</v>
      </c>
      <c r="F33" s="27">
        <f>'AEO 2023 Table 49 Raw'!I23</f>
        <v>3.4756000000000002E-2</v>
      </c>
      <c r="G33" s="27">
        <f>'AEO 2023 Table 49 Raw'!J23</f>
        <v>3.2994000000000002E-2</v>
      </c>
      <c r="H33" s="27">
        <f>'AEO 2023 Table 49 Raw'!K23</f>
        <v>3.1092999999999999E-2</v>
      </c>
      <c r="I33" s="27">
        <f>'AEO 2023 Table 49 Raw'!L23</f>
        <v>2.9238E-2</v>
      </c>
      <c r="J33" s="27">
        <f>'AEO 2023 Table 49 Raw'!M23</f>
        <v>2.7328999999999999E-2</v>
      </c>
      <c r="K33" s="27">
        <f>'AEO 2023 Table 49 Raw'!N23</f>
        <v>2.545E-2</v>
      </c>
      <c r="L33" s="27">
        <f>'AEO 2023 Table 49 Raw'!O23</f>
        <v>2.3702999999999998E-2</v>
      </c>
      <c r="M33" s="27">
        <f>'AEO 2023 Table 49 Raw'!P23</f>
        <v>2.213E-2</v>
      </c>
      <c r="N33" s="27">
        <f>'AEO 2023 Table 49 Raw'!Q23</f>
        <v>2.0587000000000001E-2</v>
      </c>
      <c r="O33" s="27">
        <f>'AEO 2023 Table 49 Raw'!R23</f>
        <v>1.907E-2</v>
      </c>
      <c r="P33" s="27">
        <f>'AEO 2023 Table 49 Raw'!S23</f>
        <v>1.7646999999999999E-2</v>
      </c>
      <c r="Q33" s="27">
        <f>'AEO 2023 Table 49 Raw'!T23</f>
        <v>1.6278999999999998E-2</v>
      </c>
      <c r="R33" s="27">
        <f>'AEO 2023 Table 49 Raw'!U23</f>
        <v>1.5096E-2</v>
      </c>
      <c r="S33" s="27">
        <f>'AEO 2023 Table 49 Raw'!V23</f>
        <v>1.4012999999999999E-2</v>
      </c>
      <c r="T33" s="27">
        <f>'AEO 2023 Table 49 Raw'!W23</f>
        <v>1.3047E-2</v>
      </c>
      <c r="U33" s="27">
        <f>'AEO 2023 Table 49 Raw'!X23</f>
        <v>1.2141000000000001E-2</v>
      </c>
      <c r="V33" s="27">
        <f>'AEO 2023 Table 49 Raw'!Y23</f>
        <v>1.1221999999999999E-2</v>
      </c>
      <c r="W33" s="27">
        <f>'AEO 2023 Table 49 Raw'!Z23</f>
        <v>1.0409E-2</v>
      </c>
      <c r="X33" s="27">
        <f>'AEO 2023 Table 49 Raw'!AA23</f>
        <v>9.4929999999999997E-3</v>
      </c>
      <c r="Y33" s="27">
        <f>'AEO 2023 Table 49 Raw'!AB23</f>
        <v>8.5679999999999992E-3</v>
      </c>
      <c r="Z33" s="27">
        <f>'AEO 2023 Table 49 Raw'!AC23</f>
        <v>7.7999999999999996E-3</v>
      </c>
      <c r="AA33" s="27">
        <f>'AEO 2023 Table 49 Raw'!AD23</f>
        <v>7.1529999999999996E-3</v>
      </c>
      <c r="AB33" s="27">
        <f>'AEO 2023 Table 49 Raw'!AE23</f>
        <v>6.5009999999999998E-3</v>
      </c>
      <c r="AC33" s="27">
        <f>'AEO 2023 Table 49 Raw'!AF23</f>
        <v>5.8510000000000003E-3</v>
      </c>
      <c r="AD33" s="27">
        <f>'AEO 2023 Table 49 Raw'!AG23</f>
        <v>5.2680000000000001E-3</v>
      </c>
      <c r="AE33" s="27">
        <f>'AEO 2023 Table 49 Raw'!AH23</f>
        <v>4.7749999999999997E-3</v>
      </c>
      <c r="AF33" s="45">
        <f>'AEO 2023 Table 49 Raw'!AI23</f>
        <v>-7.3999999999999996E-2</v>
      </c>
    </row>
    <row r="34" spans="1:32" ht="15" customHeight="1">
      <c r="A34" s="8" t="s">
        <v>1292</v>
      </c>
      <c r="B34" s="24" t="s">
        <v>1276</v>
      </c>
      <c r="C34" s="27">
        <f>'AEO 2023 Table 49 Raw'!F24</f>
        <v>0.57358799999999999</v>
      </c>
      <c r="D34" s="27">
        <f>'AEO 2023 Table 49 Raw'!G24</f>
        <v>0.60140700000000002</v>
      </c>
      <c r="E34" s="27">
        <f>'AEO 2023 Table 49 Raw'!H24</f>
        <v>0.63454600000000005</v>
      </c>
      <c r="F34" s="27">
        <f>'AEO 2023 Table 49 Raw'!I24</f>
        <v>0.67766099999999996</v>
      </c>
      <c r="G34" s="27">
        <f>'AEO 2023 Table 49 Raw'!J24</f>
        <v>0.73062700000000003</v>
      </c>
      <c r="H34" s="27">
        <f>'AEO 2023 Table 49 Raw'!K24</f>
        <v>0.79032999999999998</v>
      </c>
      <c r="I34" s="27">
        <f>'AEO 2023 Table 49 Raw'!L24</f>
        <v>0.85507999999999995</v>
      </c>
      <c r="J34" s="27">
        <f>'AEO 2023 Table 49 Raw'!M24</f>
        <v>0.92379500000000003</v>
      </c>
      <c r="K34" s="27">
        <f>'AEO 2023 Table 49 Raw'!N24</f>
        <v>0.99948099999999995</v>
      </c>
      <c r="L34" s="27">
        <f>'AEO 2023 Table 49 Raw'!O24</f>
        <v>1.0843339999999999</v>
      </c>
      <c r="M34" s="27">
        <f>'AEO 2023 Table 49 Raw'!P24</f>
        <v>1.1830499999999999</v>
      </c>
      <c r="N34" s="27">
        <f>'AEO 2023 Table 49 Raw'!Q24</f>
        <v>1.290122</v>
      </c>
      <c r="O34" s="27">
        <f>'AEO 2023 Table 49 Raw'!R24</f>
        <v>1.4036139999999999</v>
      </c>
      <c r="P34" s="27">
        <f>'AEO 2023 Table 49 Raw'!S24</f>
        <v>1.5246489999999999</v>
      </c>
      <c r="Q34" s="27">
        <f>'AEO 2023 Table 49 Raw'!T24</f>
        <v>1.645715</v>
      </c>
      <c r="R34" s="27">
        <f>'AEO 2023 Table 49 Raw'!U24</f>
        <v>1.778392</v>
      </c>
      <c r="S34" s="27">
        <f>'AEO 2023 Table 49 Raw'!V24</f>
        <v>1.914102</v>
      </c>
      <c r="T34" s="27">
        <f>'AEO 2023 Table 49 Raw'!W24</f>
        <v>2.0496180000000002</v>
      </c>
      <c r="U34" s="27">
        <f>'AEO 2023 Table 49 Raw'!X24</f>
        <v>2.1929249999999998</v>
      </c>
      <c r="V34" s="27">
        <f>'AEO 2023 Table 49 Raw'!Y24</f>
        <v>2.3334109999999999</v>
      </c>
      <c r="W34" s="27">
        <f>'AEO 2023 Table 49 Raw'!Z24</f>
        <v>2.4729649999999999</v>
      </c>
      <c r="X34" s="27">
        <f>'AEO 2023 Table 49 Raw'!AA24</f>
        <v>2.6083229999999999</v>
      </c>
      <c r="Y34" s="27">
        <f>'AEO 2023 Table 49 Raw'!AB24</f>
        <v>2.737482</v>
      </c>
      <c r="Z34" s="27">
        <f>'AEO 2023 Table 49 Raw'!AC24</f>
        <v>2.8611119999999999</v>
      </c>
      <c r="AA34" s="27">
        <f>'AEO 2023 Table 49 Raw'!AD24</f>
        <v>2.9812919999999998</v>
      </c>
      <c r="AB34" s="27">
        <f>'AEO 2023 Table 49 Raw'!AE24</f>
        <v>3.0955110000000001</v>
      </c>
      <c r="AC34" s="27">
        <f>'AEO 2023 Table 49 Raw'!AF24</f>
        <v>3.2030799999999999</v>
      </c>
      <c r="AD34" s="27">
        <f>'AEO 2023 Table 49 Raw'!AG24</f>
        <v>3.3133699999999999</v>
      </c>
      <c r="AE34" s="27">
        <f>'AEO 2023 Table 49 Raw'!AH24</f>
        <v>3.4238439999999999</v>
      </c>
      <c r="AF34" s="45">
        <f>'AEO 2023 Table 49 Raw'!AI24</f>
        <v>6.6000000000000003E-2</v>
      </c>
    </row>
    <row r="35" spans="1:32" ht="15" customHeight="1">
      <c r="A35" s="8" t="s">
        <v>1293</v>
      </c>
      <c r="B35" s="24" t="s">
        <v>1278</v>
      </c>
      <c r="C35" s="27">
        <f>'AEO 2023 Table 49 Raw'!F25</f>
        <v>4.7520000000000001E-3</v>
      </c>
      <c r="D35" s="27">
        <f>'AEO 2023 Table 49 Raw'!G25</f>
        <v>5.4910000000000002E-3</v>
      </c>
      <c r="E35" s="27">
        <f>'AEO 2023 Table 49 Raw'!H25</f>
        <v>6.0499999999999998E-3</v>
      </c>
      <c r="F35" s="27">
        <f>'AEO 2023 Table 49 Raw'!I25</f>
        <v>6.5360000000000001E-3</v>
      </c>
      <c r="G35" s="27">
        <f>'AEO 2023 Table 49 Raw'!J25</f>
        <v>6.9290000000000003E-3</v>
      </c>
      <c r="H35" s="27">
        <f>'AEO 2023 Table 49 Raw'!K25</f>
        <v>7.182E-3</v>
      </c>
      <c r="I35" s="27">
        <f>'AEO 2023 Table 49 Raw'!L25</f>
        <v>7.3159999999999996E-3</v>
      </c>
      <c r="J35" s="27">
        <f>'AEO 2023 Table 49 Raw'!M25</f>
        <v>7.345E-3</v>
      </c>
      <c r="K35" s="27">
        <f>'AEO 2023 Table 49 Raw'!N25</f>
        <v>7.3070000000000001E-3</v>
      </c>
      <c r="L35" s="27">
        <f>'AEO 2023 Table 49 Raw'!O25</f>
        <v>7.2189999999999997E-3</v>
      </c>
      <c r="M35" s="27">
        <f>'AEO 2023 Table 49 Raw'!P25</f>
        <v>7.1009999999999997E-3</v>
      </c>
      <c r="N35" s="27">
        <f>'AEO 2023 Table 49 Raw'!Q25</f>
        <v>6.9329999999999999E-3</v>
      </c>
      <c r="O35" s="27">
        <f>'AEO 2023 Table 49 Raw'!R25</f>
        <v>6.718E-3</v>
      </c>
      <c r="P35" s="27">
        <f>'AEO 2023 Table 49 Raw'!S25</f>
        <v>6.5050000000000004E-3</v>
      </c>
      <c r="Q35" s="27">
        <f>'AEO 2023 Table 49 Raw'!T25</f>
        <v>6.2319999999999997E-3</v>
      </c>
      <c r="R35" s="27">
        <f>'AEO 2023 Table 49 Raw'!U25</f>
        <v>5.9480000000000002E-3</v>
      </c>
      <c r="S35" s="27">
        <f>'AEO 2023 Table 49 Raw'!V25</f>
        <v>5.7070000000000003E-3</v>
      </c>
      <c r="T35" s="27">
        <f>'AEO 2023 Table 49 Raw'!W25</f>
        <v>5.4489999999999999E-3</v>
      </c>
      <c r="U35" s="27">
        <f>'AEO 2023 Table 49 Raw'!X25</f>
        <v>5.1570000000000001E-3</v>
      </c>
      <c r="V35" s="27">
        <f>'AEO 2023 Table 49 Raw'!Y25</f>
        <v>4.8700000000000002E-3</v>
      </c>
      <c r="W35" s="27">
        <f>'AEO 2023 Table 49 Raw'!Z25</f>
        <v>4.6059999999999999E-3</v>
      </c>
      <c r="X35" s="27">
        <f>'AEO 2023 Table 49 Raw'!AA25</f>
        <v>4.3509999999999998E-3</v>
      </c>
      <c r="Y35" s="27">
        <f>'AEO 2023 Table 49 Raw'!AB25</f>
        <v>4.1050000000000001E-3</v>
      </c>
      <c r="Z35" s="27">
        <f>'AEO 2023 Table 49 Raw'!AC25</f>
        <v>3.8700000000000002E-3</v>
      </c>
      <c r="AA35" s="27">
        <f>'AEO 2023 Table 49 Raw'!AD25</f>
        <v>3.6519999999999999E-3</v>
      </c>
      <c r="AB35" s="27">
        <f>'AEO 2023 Table 49 Raw'!AE25</f>
        <v>3.4450000000000001E-3</v>
      </c>
      <c r="AC35" s="27">
        <f>'AEO 2023 Table 49 Raw'!AF25</f>
        <v>3.248E-3</v>
      </c>
      <c r="AD35" s="27">
        <f>'AEO 2023 Table 49 Raw'!AG25</f>
        <v>3.0590000000000001E-3</v>
      </c>
      <c r="AE35" s="27">
        <f>'AEO 2023 Table 49 Raw'!AH25</f>
        <v>2.885E-3</v>
      </c>
      <c r="AF35" s="45">
        <f>'AEO 2023 Table 49 Raw'!AI25</f>
        <v>-1.7999999999999999E-2</v>
      </c>
    </row>
    <row r="36" spans="1:32" ht="15" customHeight="1">
      <c r="A36" s="8" t="s">
        <v>1294</v>
      </c>
      <c r="B36" s="24" t="s">
        <v>1280</v>
      </c>
      <c r="C36" s="27">
        <f>'AEO 2023 Table 49 Raw'!F26</f>
        <v>0</v>
      </c>
      <c r="D36" s="27">
        <f>'AEO 2023 Table 49 Raw'!G26</f>
        <v>0</v>
      </c>
      <c r="E36" s="27">
        <f>'AEO 2023 Table 49 Raw'!H26</f>
        <v>4.0569999999999998E-3</v>
      </c>
      <c r="F36" s="27">
        <f>'AEO 2023 Table 49 Raw'!I26</f>
        <v>8.1670000000000006E-3</v>
      </c>
      <c r="G36" s="27">
        <f>'AEO 2023 Table 49 Raw'!J26</f>
        <v>1.2279999999999999E-2</v>
      </c>
      <c r="H36" s="27">
        <f>'AEO 2023 Table 49 Raw'!K26</f>
        <v>1.6237999999999999E-2</v>
      </c>
      <c r="I36" s="27">
        <f>'AEO 2023 Table 49 Raw'!L26</f>
        <v>2.0057999999999999E-2</v>
      </c>
      <c r="J36" s="27">
        <f>'AEO 2023 Table 49 Raw'!M26</f>
        <v>2.3657999999999998E-2</v>
      </c>
      <c r="K36" s="27">
        <f>'AEO 2023 Table 49 Raw'!N26</f>
        <v>2.7074000000000001E-2</v>
      </c>
      <c r="L36" s="27">
        <f>'AEO 2023 Table 49 Raw'!O26</f>
        <v>3.0387999999999998E-2</v>
      </c>
      <c r="M36" s="27">
        <f>'AEO 2023 Table 49 Raw'!P26</f>
        <v>3.3786999999999998E-2</v>
      </c>
      <c r="N36" s="27">
        <f>'AEO 2023 Table 49 Raw'!Q26</f>
        <v>3.7179999999999998E-2</v>
      </c>
      <c r="O36" s="27">
        <f>'AEO 2023 Table 49 Raw'!R26</f>
        <v>4.0497999999999999E-2</v>
      </c>
      <c r="P36" s="27">
        <f>'AEO 2023 Table 49 Raw'!S26</f>
        <v>4.3855999999999999E-2</v>
      </c>
      <c r="Q36" s="27">
        <f>'AEO 2023 Table 49 Raw'!T26</f>
        <v>4.7225999999999997E-2</v>
      </c>
      <c r="R36" s="27">
        <f>'AEO 2023 Table 49 Raw'!U26</f>
        <v>5.0868999999999998E-2</v>
      </c>
      <c r="S36" s="27">
        <f>'AEO 2023 Table 49 Raw'!V26</f>
        <v>5.4696000000000002E-2</v>
      </c>
      <c r="T36" s="27">
        <f>'AEO 2023 Table 49 Raw'!W26</f>
        <v>5.8694000000000003E-2</v>
      </c>
      <c r="U36" s="27">
        <f>'AEO 2023 Table 49 Raw'!X26</f>
        <v>6.3043000000000002E-2</v>
      </c>
      <c r="V36" s="27">
        <f>'AEO 2023 Table 49 Raw'!Y26</f>
        <v>6.7706000000000002E-2</v>
      </c>
      <c r="W36" s="27">
        <f>'AEO 2023 Table 49 Raw'!Z26</f>
        <v>7.2775999999999993E-2</v>
      </c>
      <c r="X36" s="27">
        <f>'AEO 2023 Table 49 Raw'!AA26</f>
        <v>7.8029000000000001E-2</v>
      </c>
      <c r="Y36" s="27">
        <f>'AEO 2023 Table 49 Raw'!AB26</f>
        <v>8.3586999999999995E-2</v>
      </c>
      <c r="Z36" s="27">
        <f>'AEO 2023 Table 49 Raw'!AC26</f>
        <v>8.9401999999999995E-2</v>
      </c>
      <c r="AA36" s="27">
        <f>'AEO 2023 Table 49 Raw'!AD26</f>
        <v>9.5547000000000007E-2</v>
      </c>
      <c r="AB36" s="27">
        <f>'AEO 2023 Table 49 Raw'!AE26</f>
        <v>0.10193000000000001</v>
      </c>
      <c r="AC36" s="27">
        <f>'AEO 2023 Table 49 Raw'!AF26</f>
        <v>0.108524</v>
      </c>
      <c r="AD36" s="27">
        <f>'AEO 2023 Table 49 Raw'!AG26</f>
        <v>0.11551</v>
      </c>
      <c r="AE36" s="27">
        <f>'AEO 2023 Table 49 Raw'!AH26</f>
        <v>0.122839</v>
      </c>
      <c r="AF36" s="45" t="str">
        <f>'AEO 2023 Table 49 Raw'!AI26</f>
        <v>- -</v>
      </c>
    </row>
    <row r="37" spans="1:32" ht="15" customHeight="1">
      <c r="A37" s="8" t="s">
        <v>1295</v>
      </c>
      <c r="B37" s="24" t="s">
        <v>1282</v>
      </c>
      <c r="C37" s="27">
        <f>'AEO 2023 Table 49 Raw'!F27</f>
        <v>0</v>
      </c>
      <c r="D37" s="27">
        <f>'AEO 2023 Table 49 Raw'!G27</f>
        <v>0</v>
      </c>
      <c r="E37" s="27">
        <f>'AEO 2023 Table 49 Raw'!H27</f>
        <v>4.0610000000000004E-3</v>
      </c>
      <c r="F37" s="27">
        <f>'AEO 2023 Table 49 Raw'!I27</f>
        <v>8.0339999999999995E-3</v>
      </c>
      <c r="G37" s="27">
        <f>'AEO 2023 Table 49 Raw'!J27</f>
        <v>1.1905000000000001E-2</v>
      </c>
      <c r="H37" s="27">
        <f>'AEO 2023 Table 49 Raw'!K27</f>
        <v>1.5573E-2</v>
      </c>
      <c r="I37" s="27">
        <f>'AEO 2023 Table 49 Raw'!L27</f>
        <v>1.9036999999999998E-2</v>
      </c>
      <c r="J37" s="27">
        <f>'AEO 2023 Table 49 Raw'!M27</f>
        <v>2.2249999999999999E-2</v>
      </c>
      <c r="K37" s="27">
        <f>'AEO 2023 Table 49 Raw'!N27</f>
        <v>2.5312000000000001E-2</v>
      </c>
      <c r="L37" s="27">
        <f>'AEO 2023 Table 49 Raw'!O27</f>
        <v>2.836E-2</v>
      </c>
      <c r="M37" s="27">
        <f>'AEO 2023 Table 49 Raw'!P27</f>
        <v>3.1593999999999997E-2</v>
      </c>
      <c r="N37" s="27">
        <f>'AEO 2023 Table 49 Raw'!Q27</f>
        <v>3.4971000000000002E-2</v>
      </c>
      <c r="O37" s="27">
        <f>'AEO 2023 Table 49 Raw'!R27</f>
        <v>3.8427000000000003E-2</v>
      </c>
      <c r="P37" s="27">
        <f>'AEO 2023 Table 49 Raw'!S27</f>
        <v>4.2057999999999998E-2</v>
      </c>
      <c r="Q37" s="27">
        <f>'AEO 2023 Table 49 Raw'!T27</f>
        <v>4.589E-2</v>
      </c>
      <c r="R37" s="27">
        <f>'AEO 2023 Table 49 Raw'!U27</f>
        <v>5.0213000000000001E-2</v>
      </c>
      <c r="S37" s="27">
        <f>'AEO 2023 Table 49 Raw'!V27</f>
        <v>5.4961999999999997E-2</v>
      </c>
      <c r="T37" s="27">
        <f>'AEO 2023 Table 49 Raw'!W27</f>
        <v>6.0159999999999998E-2</v>
      </c>
      <c r="U37" s="27">
        <f>'AEO 2023 Table 49 Raw'!X27</f>
        <v>6.6020999999999996E-2</v>
      </c>
      <c r="V37" s="27">
        <f>'AEO 2023 Table 49 Raw'!Y27</f>
        <v>7.2526999999999994E-2</v>
      </c>
      <c r="W37" s="27">
        <f>'AEO 2023 Table 49 Raw'!Z27</f>
        <v>7.9758999999999997E-2</v>
      </c>
      <c r="X37" s="27">
        <f>'AEO 2023 Table 49 Raw'!AA27</f>
        <v>8.7495000000000003E-2</v>
      </c>
      <c r="Y37" s="27">
        <f>'AEO 2023 Table 49 Raw'!AB27</f>
        <v>9.5846000000000001E-2</v>
      </c>
      <c r="Z37" s="27">
        <f>'AEO 2023 Table 49 Raw'!AC27</f>
        <v>0.10474799999999999</v>
      </c>
      <c r="AA37" s="27">
        <f>'AEO 2023 Table 49 Raw'!AD27</f>
        <v>0.114255</v>
      </c>
      <c r="AB37" s="27">
        <f>'AEO 2023 Table 49 Raw'!AE27</f>
        <v>0.124223</v>
      </c>
      <c r="AC37" s="27">
        <f>'AEO 2023 Table 49 Raw'!AF27</f>
        <v>0.13459199999999999</v>
      </c>
      <c r="AD37" s="27">
        <f>'AEO 2023 Table 49 Raw'!AG27</f>
        <v>0.14565800000000001</v>
      </c>
      <c r="AE37" s="27">
        <f>'AEO 2023 Table 49 Raw'!AH27</f>
        <v>0.15723400000000001</v>
      </c>
      <c r="AF37" s="45" t="str">
        <f>'AEO 2023 Table 49 Raw'!AI27</f>
        <v>- -</v>
      </c>
    </row>
    <row r="38" spans="1:32" ht="15" customHeight="1">
      <c r="A38" s="8" t="s">
        <v>1296</v>
      </c>
      <c r="B38" s="24" t="s">
        <v>1284</v>
      </c>
      <c r="C38" s="27">
        <f>'AEO 2023 Table 49 Raw'!F28</f>
        <v>0</v>
      </c>
      <c r="D38" s="27">
        <f>'AEO 2023 Table 49 Raw'!G28</f>
        <v>0</v>
      </c>
      <c r="E38" s="27">
        <f>'AEO 2023 Table 49 Raw'!H28</f>
        <v>6.7840000000000001E-3</v>
      </c>
      <c r="F38" s="27">
        <f>'AEO 2023 Table 49 Raw'!I28</f>
        <v>1.3694E-2</v>
      </c>
      <c r="G38" s="27">
        <f>'AEO 2023 Table 49 Raw'!J28</f>
        <v>2.0728E-2</v>
      </c>
      <c r="H38" s="27">
        <f>'AEO 2023 Table 49 Raw'!K28</f>
        <v>2.7577000000000001E-2</v>
      </c>
      <c r="I38" s="27">
        <f>'AEO 2023 Table 49 Raw'!L28</f>
        <v>3.4187000000000002E-2</v>
      </c>
      <c r="J38" s="27">
        <f>'AEO 2023 Table 49 Raw'!M28</f>
        <v>4.0457E-2</v>
      </c>
      <c r="K38" s="27">
        <f>'AEO 2023 Table 49 Raw'!N28</f>
        <v>4.6433000000000002E-2</v>
      </c>
      <c r="L38" s="27">
        <f>'AEO 2023 Table 49 Raw'!O28</f>
        <v>5.2238E-2</v>
      </c>
      <c r="M38" s="27">
        <f>'AEO 2023 Table 49 Raw'!P28</f>
        <v>5.8138000000000002E-2</v>
      </c>
      <c r="N38" s="27">
        <f>'AEO 2023 Table 49 Raw'!Q28</f>
        <v>6.3926999999999998E-2</v>
      </c>
      <c r="O38" s="27">
        <f>'AEO 2023 Table 49 Raw'!R28</f>
        <v>6.9538000000000003E-2</v>
      </c>
      <c r="P38" s="27">
        <f>'AEO 2023 Table 49 Raw'!S28</f>
        <v>7.5242000000000003E-2</v>
      </c>
      <c r="Q38" s="27">
        <f>'AEO 2023 Table 49 Raw'!T28</f>
        <v>8.0976000000000006E-2</v>
      </c>
      <c r="R38" s="27">
        <f>'AEO 2023 Table 49 Raw'!U28</f>
        <v>8.7225999999999998E-2</v>
      </c>
      <c r="S38" s="27">
        <f>'AEO 2023 Table 49 Raw'!V28</f>
        <v>9.3895999999999993E-2</v>
      </c>
      <c r="T38" s="27">
        <f>'AEO 2023 Table 49 Raw'!W28</f>
        <v>0.10097399999999999</v>
      </c>
      <c r="U38" s="27">
        <f>'AEO 2023 Table 49 Raw'!X28</f>
        <v>0.10878699999999999</v>
      </c>
      <c r="V38" s="27">
        <f>'AEO 2023 Table 49 Raw'!Y28</f>
        <v>0.11728</v>
      </c>
      <c r="W38" s="27">
        <f>'AEO 2023 Table 49 Raw'!Z28</f>
        <v>0.12661900000000001</v>
      </c>
      <c r="X38" s="27">
        <f>'AEO 2023 Table 49 Raw'!AA28</f>
        <v>0.136432</v>
      </c>
      <c r="Y38" s="27">
        <f>'AEO 2023 Table 49 Raw'!AB28</f>
        <v>0.14691299999999999</v>
      </c>
      <c r="Z38" s="27">
        <f>'AEO 2023 Table 49 Raw'!AC28</f>
        <v>0.15795899999999999</v>
      </c>
      <c r="AA38" s="27">
        <f>'AEO 2023 Table 49 Raw'!AD28</f>
        <v>0.16969300000000001</v>
      </c>
      <c r="AB38" s="27">
        <f>'AEO 2023 Table 49 Raw'!AE28</f>
        <v>0.18194399999999999</v>
      </c>
      <c r="AC38" s="27">
        <f>'AEO 2023 Table 49 Raw'!AF28</f>
        <v>0.19465099999999999</v>
      </c>
      <c r="AD38" s="27">
        <f>'AEO 2023 Table 49 Raw'!AG28</f>
        <v>0.20824400000000001</v>
      </c>
      <c r="AE38" s="27">
        <f>'AEO 2023 Table 49 Raw'!AH28</f>
        <v>0.222495</v>
      </c>
      <c r="AF38" s="45" t="str">
        <f>'AEO 2023 Table 49 Raw'!AI28</f>
        <v>- -</v>
      </c>
    </row>
    <row r="39" spans="1:32" ht="12" customHeight="1">
      <c r="A39" s="8" t="s">
        <v>1297</v>
      </c>
      <c r="B39" s="24" t="s">
        <v>1298</v>
      </c>
      <c r="C39" s="27">
        <f>'AEO 2023 Table 49 Raw'!F29</f>
        <v>59.675491000000001</v>
      </c>
      <c r="D39" s="27">
        <f>'AEO 2023 Table 49 Raw'!G29</f>
        <v>58.661780999999998</v>
      </c>
      <c r="E39" s="27">
        <f>'AEO 2023 Table 49 Raw'!H29</f>
        <v>58.029797000000002</v>
      </c>
      <c r="F39" s="27">
        <f>'AEO 2023 Table 49 Raw'!I29</f>
        <v>58.049156000000004</v>
      </c>
      <c r="G39" s="27">
        <f>'AEO 2023 Table 49 Raw'!J29</f>
        <v>58.503886999999999</v>
      </c>
      <c r="H39" s="27">
        <f>'AEO 2023 Table 49 Raw'!K29</f>
        <v>58.913939999999997</v>
      </c>
      <c r="I39" s="27">
        <f>'AEO 2023 Table 49 Raw'!L29</f>
        <v>59.350769</v>
      </c>
      <c r="J39" s="27">
        <f>'AEO 2023 Table 49 Raw'!M29</f>
        <v>59.713520000000003</v>
      </c>
      <c r="K39" s="27">
        <f>'AEO 2023 Table 49 Raw'!N29</f>
        <v>60.134556000000003</v>
      </c>
      <c r="L39" s="27">
        <f>'AEO 2023 Table 49 Raw'!O29</f>
        <v>60.628036000000002</v>
      </c>
      <c r="M39" s="27">
        <f>'AEO 2023 Table 49 Raw'!P29</f>
        <v>61.368358999999998</v>
      </c>
      <c r="N39" s="27">
        <f>'AEO 2023 Table 49 Raw'!Q29</f>
        <v>61.992427999999997</v>
      </c>
      <c r="O39" s="27">
        <f>'AEO 2023 Table 49 Raw'!R29</f>
        <v>62.493834999999997</v>
      </c>
      <c r="P39" s="27">
        <f>'AEO 2023 Table 49 Raw'!S29</f>
        <v>63.075363000000003</v>
      </c>
      <c r="Q39" s="27">
        <f>'AEO 2023 Table 49 Raw'!T29</f>
        <v>63.577190000000002</v>
      </c>
      <c r="R39" s="27">
        <f>'AEO 2023 Table 49 Raw'!U29</f>
        <v>64.315276999999995</v>
      </c>
      <c r="S39" s="27">
        <f>'AEO 2023 Table 49 Raw'!V29</f>
        <v>65.015548999999993</v>
      </c>
      <c r="T39" s="27">
        <f>'AEO 2023 Table 49 Raw'!W29</f>
        <v>65.703140000000005</v>
      </c>
      <c r="U39" s="27">
        <f>'AEO 2023 Table 49 Raw'!X29</f>
        <v>66.439789000000005</v>
      </c>
      <c r="V39" s="27">
        <f>'AEO 2023 Table 49 Raw'!Y29</f>
        <v>67.153098999999997</v>
      </c>
      <c r="W39" s="27">
        <f>'AEO 2023 Table 49 Raw'!Z29</f>
        <v>67.914848000000006</v>
      </c>
      <c r="X39" s="27">
        <f>'AEO 2023 Table 49 Raw'!AA29</f>
        <v>68.703293000000002</v>
      </c>
      <c r="Y39" s="27">
        <f>'AEO 2023 Table 49 Raw'!AB29</f>
        <v>69.483185000000006</v>
      </c>
      <c r="Z39" s="27">
        <f>'AEO 2023 Table 49 Raw'!AC29</f>
        <v>70.217613</v>
      </c>
      <c r="AA39" s="27">
        <f>'AEO 2023 Table 49 Raw'!AD29</f>
        <v>70.96611</v>
      </c>
      <c r="AB39" s="27">
        <f>'AEO 2023 Table 49 Raw'!AE29</f>
        <v>71.697151000000005</v>
      </c>
      <c r="AC39" s="27">
        <f>'AEO 2023 Table 49 Raw'!AF29</f>
        <v>72.411263000000005</v>
      </c>
      <c r="AD39" s="27">
        <f>'AEO 2023 Table 49 Raw'!AG29</f>
        <v>73.264426999999998</v>
      </c>
      <c r="AE39" s="27">
        <f>'AEO 2023 Table 49 Raw'!AH29</f>
        <v>74.191055000000006</v>
      </c>
      <c r="AF39" s="45">
        <f>'AEO 2023 Table 49 Raw'!AI29</f>
        <v>8.0000000000000002E-3</v>
      </c>
    </row>
    <row r="40" spans="1:32" ht="12" customHeight="1">
      <c r="B40" s="23" t="s">
        <v>1299</v>
      </c>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45"/>
    </row>
    <row r="41" spans="1:32" ht="12" customHeight="1">
      <c r="A41" s="8" t="s">
        <v>1300</v>
      </c>
      <c r="B41" s="24" t="s">
        <v>1269</v>
      </c>
      <c r="C41" s="27">
        <f>'AEO 2023 Table 49 Raw'!F31</f>
        <v>184.60037199999999</v>
      </c>
      <c r="D41" s="27">
        <f>'AEO 2023 Table 49 Raw'!G31</f>
        <v>181.659302</v>
      </c>
      <c r="E41" s="27">
        <f>'AEO 2023 Table 49 Raw'!H31</f>
        <v>179.33776900000001</v>
      </c>
      <c r="F41" s="27">
        <f>'AEO 2023 Table 49 Raw'!I31</f>
        <v>179.120193</v>
      </c>
      <c r="G41" s="27">
        <f>'AEO 2023 Table 49 Raw'!J31</f>
        <v>180.21894800000001</v>
      </c>
      <c r="H41" s="27">
        <f>'AEO 2023 Table 49 Raw'!K31</f>
        <v>181.00943000000001</v>
      </c>
      <c r="I41" s="27">
        <f>'AEO 2023 Table 49 Raw'!L31</f>
        <v>181.60069300000001</v>
      </c>
      <c r="J41" s="27">
        <f>'AEO 2023 Table 49 Raw'!M31</f>
        <v>181.741882</v>
      </c>
      <c r="K41" s="27">
        <f>'AEO 2023 Table 49 Raw'!N31</f>
        <v>181.81384299999999</v>
      </c>
      <c r="L41" s="27">
        <f>'AEO 2023 Table 49 Raw'!O31</f>
        <v>181.88819899999999</v>
      </c>
      <c r="M41" s="27">
        <f>'AEO 2023 Table 49 Raw'!P31</f>
        <v>182.31565900000001</v>
      </c>
      <c r="N41" s="27">
        <f>'AEO 2023 Table 49 Raw'!Q31</f>
        <v>182.31204199999999</v>
      </c>
      <c r="O41" s="27">
        <f>'AEO 2023 Table 49 Raw'!R31</f>
        <v>181.79646299999999</v>
      </c>
      <c r="P41" s="27">
        <f>'AEO 2023 Table 49 Raw'!S31</f>
        <v>181.348389</v>
      </c>
      <c r="Q41" s="27">
        <f>'AEO 2023 Table 49 Raw'!T31</f>
        <v>180.57669100000001</v>
      </c>
      <c r="R41" s="27">
        <f>'AEO 2023 Table 49 Raw'!U31</f>
        <v>180.37922699999999</v>
      </c>
      <c r="S41" s="27">
        <f>'AEO 2023 Table 49 Raw'!V31</f>
        <v>180.30328399999999</v>
      </c>
      <c r="T41" s="27">
        <f>'AEO 2023 Table 49 Raw'!W31</f>
        <v>180.01679999999999</v>
      </c>
      <c r="U41" s="27">
        <f>'AEO 2023 Table 49 Raw'!X31</f>
        <v>179.91267400000001</v>
      </c>
      <c r="V41" s="27">
        <f>'AEO 2023 Table 49 Raw'!Y31</f>
        <v>179.668015</v>
      </c>
      <c r="W41" s="27">
        <f>'AEO 2023 Table 49 Raw'!Z31</f>
        <v>179.53393600000001</v>
      </c>
      <c r="X41" s="27">
        <f>'AEO 2023 Table 49 Raw'!AA31</f>
        <v>179.28070099999999</v>
      </c>
      <c r="Y41" s="27">
        <f>'AEO 2023 Table 49 Raw'!AB31</f>
        <v>178.90154999999999</v>
      </c>
      <c r="Z41" s="27">
        <f>'AEO 2023 Table 49 Raw'!AC31</f>
        <v>178.38395700000001</v>
      </c>
      <c r="AA41" s="27">
        <f>'AEO 2023 Table 49 Raw'!AD31</f>
        <v>177.84689299999999</v>
      </c>
      <c r="AB41" s="27">
        <f>'AEO 2023 Table 49 Raw'!AE31</f>
        <v>177.18598900000001</v>
      </c>
      <c r="AC41" s="27">
        <f>'AEO 2023 Table 49 Raw'!AF31</f>
        <v>176.449005</v>
      </c>
      <c r="AD41" s="27">
        <f>'AEO 2023 Table 49 Raw'!AG31</f>
        <v>176.03950499999999</v>
      </c>
      <c r="AE41" s="27">
        <f>'AEO 2023 Table 49 Raw'!AH31</f>
        <v>175.83848599999999</v>
      </c>
      <c r="AF41" s="45">
        <f>'AEO 2023 Table 49 Raw'!AI31</f>
        <v>-2E-3</v>
      </c>
    </row>
    <row r="42" spans="1:32" ht="12" customHeight="1">
      <c r="A42" s="8" t="s">
        <v>1301</v>
      </c>
      <c r="B42" s="24" t="s">
        <v>1271</v>
      </c>
      <c r="C42" s="27">
        <f>'AEO 2023 Table 49 Raw'!F32</f>
        <v>0.17738300000000001</v>
      </c>
      <c r="D42" s="27">
        <f>'AEO 2023 Table 49 Raw'!G32</f>
        <v>0.17443600000000001</v>
      </c>
      <c r="E42" s="27">
        <f>'AEO 2023 Table 49 Raw'!H32</f>
        <v>0.17478399999999999</v>
      </c>
      <c r="F42" s="27">
        <f>'AEO 2023 Table 49 Raw'!I32</f>
        <v>0.17882700000000001</v>
      </c>
      <c r="G42" s="27">
        <f>'AEO 2023 Table 49 Raw'!J32</f>
        <v>0.18665300000000001</v>
      </c>
      <c r="H42" s="27">
        <f>'AEO 2023 Table 49 Raw'!K32</f>
        <v>0.19601199999999999</v>
      </c>
      <c r="I42" s="27">
        <f>'AEO 2023 Table 49 Raw'!L32</f>
        <v>0.20597799999999999</v>
      </c>
      <c r="J42" s="27">
        <f>'AEO 2023 Table 49 Raw'!M32</f>
        <v>0.21579200000000001</v>
      </c>
      <c r="K42" s="27">
        <f>'AEO 2023 Table 49 Raw'!N32</f>
        <v>0.226576</v>
      </c>
      <c r="L42" s="27">
        <f>'AEO 2023 Table 49 Raw'!O32</f>
        <v>0.237146</v>
      </c>
      <c r="M42" s="27">
        <f>'AEO 2023 Table 49 Raw'!P32</f>
        <v>0.247638</v>
      </c>
      <c r="N42" s="27">
        <f>'AEO 2023 Table 49 Raw'!Q32</f>
        <v>0.25715700000000002</v>
      </c>
      <c r="O42" s="27">
        <f>'AEO 2023 Table 49 Raw'!R32</f>
        <v>0.26541300000000001</v>
      </c>
      <c r="P42" s="27">
        <f>'AEO 2023 Table 49 Raw'!S32</f>
        <v>0.27308100000000002</v>
      </c>
      <c r="Q42" s="27">
        <f>'AEO 2023 Table 49 Raw'!T32</f>
        <v>0.27896799999999999</v>
      </c>
      <c r="R42" s="27">
        <f>'AEO 2023 Table 49 Raw'!U32</f>
        <v>0.284694</v>
      </c>
      <c r="S42" s="27">
        <f>'AEO 2023 Table 49 Raw'!V32</f>
        <v>0.28928999999999999</v>
      </c>
      <c r="T42" s="27">
        <f>'AEO 2023 Table 49 Raw'!W32</f>
        <v>0.29280400000000001</v>
      </c>
      <c r="U42" s="27">
        <f>'AEO 2023 Table 49 Raw'!X32</f>
        <v>0.296269</v>
      </c>
      <c r="V42" s="27">
        <f>'AEO 2023 Table 49 Raw'!Y32</f>
        <v>0.29911900000000002</v>
      </c>
      <c r="W42" s="27">
        <f>'AEO 2023 Table 49 Raw'!Z32</f>
        <v>0.30070000000000002</v>
      </c>
      <c r="X42" s="27">
        <f>'AEO 2023 Table 49 Raw'!AA32</f>
        <v>0.30173499999999998</v>
      </c>
      <c r="Y42" s="27">
        <f>'AEO 2023 Table 49 Raw'!AB32</f>
        <v>0.30324099999999998</v>
      </c>
      <c r="Z42" s="27">
        <f>'AEO 2023 Table 49 Raw'!AC32</f>
        <v>0.30465999999999999</v>
      </c>
      <c r="AA42" s="27">
        <f>'AEO 2023 Table 49 Raw'!AD32</f>
        <v>0.30624899999999999</v>
      </c>
      <c r="AB42" s="27">
        <f>'AEO 2023 Table 49 Raw'!AE32</f>
        <v>0.30773899999999998</v>
      </c>
      <c r="AC42" s="27">
        <f>'AEO 2023 Table 49 Raw'!AF32</f>
        <v>0.309114</v>
      </c>
      <c r="AD42" s="27">
        <f>'AEO 2023 Table 49 Raw'!AG32</f>
        <v>0.310919</v>
      </c>
      <c r="AE42" s="27">
        <f>'AEO 2023 Table 49 Raw'!AH32</f>
        <v>0.31297900000000001</v>
      </c>
      <c r="AF42" s="45">
        <f>'AEO 2023 Table 49 Raw'!AI32</f>
        <v>0.02</v>
      </c>
    </row>
    <row r="43" spans="1:32" ht="12" customHeight="1">
      <c r="A43" s="8" t="s">
        <v>1302</v>
      </c>
      <c r="B43" s="24" t="s">
        <v>915</v>
      </c>
      <c r="C43" s="27">
        <f>'AEO 2023 Table 49 Raw'!F33</f>
        <v>2.7491999999999999E-2</v>
      </c>
      <c r="D43" s="27">
        <f>'AEO 2023 Table 49 Raw'!G33</f>
        <v>2.9336000000000001E-2</v>
      </c>
      <c r="E43" s="27">
        <f>'AEO 2023 Table 49 Raw'!H33</f>
        <v>3.1071000000000001E-2</v>
      </c>
      <c r="F43" s="27">
        <f>'AEO 2023 Table 49 Raw'!I33</f>
        <v>3.2966000000000002E-2</v>
      </c>
      <c r="G43" s="27">
        <f>'AEO 2023 Table 49 Raw'!J33</f>
        <v>3.4987999999999998E-2</v>
      </c>
      <c r="H43" s="27">
        <f>'AEO 2023 Table 49 Raw'!K33</f>
        <v>3.6720000000000003E-2</v>
      </c>
      <c r="I43" s="27">
        <f>'AEO 2023 Table 49 Raw'!L33</f>
        <v>3.8114000000000002E-2</v>
      </c>
      <c r="J43" s="27">
        <f>'AEO 2023 Table 49 Raw'!M33</f>
        <v>3.9049E-2</v>
      </c>
      <c r="K43" s="27">
        <f>'AEO 2023 Table 49 Raw'!N33</f>
        <v>3.9738999999999997E-2</v>
      </c>
      <c r="L43" s="27">
        <f>'AEO 2023 Table 49 Raw'!O33</f>
        <v>4.0235E-2</v>
      </c>
      <c r="M43" s="27">
        <f>'AEO 2023 Table 49 Raw'!P33</f>
        <v>4.0661000000000003E-2</v>
      </c>
      <c r="N43" s="27">
        <f>'AEO 2023 Table 49 Raw'!Q33</f>
        <v>4.104E-2</v>
      </c>
      <c r="O43" s="27">
        <f>'AEO 2023 Table 49 Raw'!R33</f>
        <v>4.1381000000000001E-2</v>
      </c>
      <c r="P43" s="27">
        <f>'AEO 2023 Table 49 Raw'!S33</f>
        <v>4.1751000000000003E-2</v>
      </c>
      <c r="Q43" s="27">
        <f>'AEO 2023 Table 49 Raw'!T33</f>
        <v>4.1957000000000001E-2</v>
      </c>
      <c r="R43" s="27">
        <f>'AEO 2023 Table 49 Raw'!U33</f>
        <v>4.2249000000000002E-2</v>
      </c>
      <c r="S43" s="27">
        <f>'AEO 2023 Table 49 Raw'!V33</f>
        <v>4.2424999999999997E-2</v>
      </c>
      <c r="T43" s="27">
        <f>'AEO 2023 Table 49 Raw'!W33</f>
        <v>4.2535999999999997E-2</v>
      </c>
      <c r="U43" s="27">
        <f>'AEO 2023 Table 49 Raw'!X33</f>
        <v>4.2664000000000001E-2</v>
      </c>
      <c r="V43" s="27">
        <f>'AEO 2023 Table 49 Raw'!Y33</f>
        <v>4.2823E-2</v>
      </c>
      <c r="W43" s="27">
        <f>'AEO 2023 Table 49 Raw'!Z33</f>
        <v>4.2963000000000001E-2</v>
      </c>
      <c r="X43" s="27">
        <f>'AEO 2023 Table 49 Raw'!AA33</f>
        <v>4.3061000000000002E-2</v>
      </c>
      <c r="Y43" s="27">
        <f>'AEO 2023 Table 49 Raw'!AB33</f>
        <v>4.3122000000000001E-2</v>
      </c>
      <c r="Z43" s="27">
        <f>'AEO 2023 Table 49 Raw'!AC33</f>
        <v>4.3159000000000003E-2</v>
      </c>
      <c r="AA43" s="27">
        <f>'AEO 2023 Table 49 Raw'!AD33</f>
        <v>4.3212E-2</v>
      </c>
      <c r="AB43" s="27">
        <f>'AEO 2023 Table 49 Raw'!AE33</f>
        <v>4.3248000000000002E-2</v>
      </c>
      <c r="AC43" s="27">
        <f>'AEO 2023 Table 49 Raw'!AF33</f>
        <v>4.3262000000000002E-2</v>
      </c>
      <c r="AD43" s="27">
        <f>'AEO 2023 Table 49 Raw'!AG33</f>
        <v>4.3311000000000002E-2</v>
      </c>
      <c r="AE43" s="27">
        <f>'AEO 2023 Table 49 Raw'!AH33</f>
        <v>4.3357E-2</v>
      </c>
      <c r="AF43" s="45">
        <f>'AEO 2023 Table 49 Raw'!AI33</f>
        <v>1.6E-2</v>
      </c>
    </row>
    <row r="44" spans="1:32" ht="12" customHeight="1">
      <c r="A44" s="8" t="s">
        <v>1303</v>
      </c>
      <c r="B44" s="24" t="s">
        <v>1274</v>
      </c>
      <c r="C44" s="27">
        <f>'AEO 2023 Table 49 Raw'!F34</f>
        <v>2.1400009999999998</v>
      </c>
      <c r="D44" s="27">
        <f>'AEO 2023 Table 49 Raw'!G34</f>
        <v>2.1557870000000001</v>
      </c>
      <c r="E44" s="27">
        <f>'AEO 2023 Table 49 Raw'!H34</f>
        <v>2.1666439999999998</v>
      </c>
      <c r="F44" s="27">
        <f>'AEO 2023 Table 49 Raw'!I34</f>
        <v>2.1866439999999998</v>
      </c>
      <c r="G44" s="27">
        <f>'AEO 2023 Table 49 Raw'!J34</f>
        <v>2.2050589999999999</v>
      </c>
      <c r="H44" s="27">
        <f>'AEO 2023 Table 49 Raw'!K34</f>
        <v>2.2023570000000001</v>
      </c>
      <c r="I44" s="27">
        <f>'AEO 2023 Table 49 Raw'!L34</f>
        <v>2.1771889999999998</v>
      </c>
      <c r="J44" s="27">
        <f>'AEO 2023 Table 49 Raw'!M34</f>
        <v>2.1333489999999999</v>
      </c>
      <c r="K44" s="27">
        <f>'AEO 2023 Table 49 Raw'!N34</f>
        <v>2.0832540000000002</v>
      </c>
      <c r="L44" s="27">
        <f>'AEO 2023 Table 49 Raw'!O34</f>
        <v>2.037004</v>
      </c>
      <c r="M44" s="27">
        <f>'AEO 2023 Table 49 Raw'!P34</f>
        <v>2.005252</v>
      </c>
      <c r="N44" s="27">
        <f>'AEO 2023 Table 49 Raw'!Q34</f>
        <v>1.9869589999999999</v>
      </c>
      <c r="O44" s="27">
        <f>'AEO 2023 Table 49 Raw'!R34</f>
        <v>1.982839</v>
      </c>
      <c r="P44" s="27">
        <f>'AEO 2023 Table 49 Raw'!S34</f>
        <v>1.9954099999999999</v>
      </c>
      <c r="Q44" s="27">
        <f>'AEO 2023 Table 49 Raw'!T34</f>
        <v>2.017182</v>
      </c>
      <c r="R44" s="27">
        <f>'AEO 2023 Table 49 Raw'!U34</f>
        <v>2.0574680000000001</v>
      </c>
      <c r="S44" s="27">
        <f>'AEO 2023 Table 49 Raw'!V34</f>
        <v>2.110242</v>
      </c>
      <c r="T44" s="27">
        <f>'AEO 2023 Table 49 Raw'!W34</f>
        <v>2.1724429999999999</v>
      </c>
      <c r="U44" s="27">
        <f>'AEO 2023 Table 49 Raw'!X34</f>
        <v>2.2483599999999999</v>
      </c>
      <c r="V44" s="27">
        <f>'AEO 2023 Table 49 Raw'!Y34</f>
        <v>2.33386</v>
      </c>
      <c r="W44" s="27">
        <f>'AEO 2023 Table 49 Raw'!Z34</f>
        <v>2.4286789999999998</v>
      </c>
      <c r="X44" s="27">
        <f>'AEO 2023 Table 49 Raw'!AA34</f>
        <v>2.5310320000000002</v>
      </c>
      <c r="Y44" s="27">
        <f>'AEO 2023 Table 49 Raw'!AB34</f>
        <v>2.6404960000000002</v>
      </c>
      <c r="Z44" s="27">
        <f>'AEO 2023 Table 49 Raw'!AC34</f>
        <v>2.7555730000000001</v>
      </c>
      <c r="AA44" s="27">
        <f>'AEO 2023 Table 49 Raw'!AD34</f>
        <v>2.8782350000000001</v>
      </c>
      <c r="AB44" s="27">
        <f>'AEO 2023 Table 49 Raw'!AE34</f>
        <v>3.0066389999999998</v>
      </c>
      <c r="AC44" s="27">
        <f>'AEO 2023 Table 49 Raw'!AF34</f>
        <v>3.1391810000000002</v>
      </c>
      <c r="AD44" s="27">
        <f>'AEO 2023 Table 49 Raw'!AG34</f>
        <v>3.284789</v>
      </c>
      <c r="AE44" s="27">
        <f>'AEO 2023 Table 49 Raw'!AH34</f>
        <v>3.442669</v>
      </c>
      <c r="AF44" s="45">
        <f>'AEO 2023 Table 49 Raw'!AI34</f>
        <v>1.7000000000000001E-2</v>
      </c>
    </row>
    <row r="45" spans="1:32" ht="12" customHeight="1">
      <c r="A45" s="8" t="s">
        <v>1304</v>
      </c>
      <c r="B45" s="24" t="s">
        <v>1276</v>
      </c>
      <c r="C45" s="27">
        <f>'AEO 2023 Table 49 Raw'!F35</f>
        <v>0</v>
      </c>
      <c r="D45" s="27">
        <f>'AEO 2023 Table 49 Raw'!G35</f>
        <v>0</v>
      </c>
      <c r="E45" s="27">
        <f>'AEO 2023 Table 49 Raw'!H35</f>
        <v>0</v>
      </c>
      <c r="F45" s="27">
        <f>'AEO 2023 Table 49 Raw'!I35</f>
        <v>0</v>
      </c>
      <c r="G45" s="27">
        <f>'AEO 2023 Table 49 Raw'!J35</f>
        <v>0</v>
      </c>
      <c r="H45" s="27">
        <f>'AEO 2023 Table 49 Raw'!K35</f>
        <v>0</v>
      </c>
      <c r="I45" s="27">
        <f>'AEO 2023 Table 49 Raw'!L35</f>
        <v>0</v>
      </c>
      <c r="J45" s="27">
        <f>'AEO 2023 Table 49 Raw'!M35</f>
        <v>0</v>
      </c>
      <c r="K45" s="27">
        <f>'AEO 2023 Table 49 Raw'!N35</f>
        <v>0</v>
      </c>
      <c r="L45" s="27">
        <f>'AEO 2023 Table 49 Raw'!O35</f>
        <v>0</v>
      </c>
      <c r="M45" s="27">
        <f>'AEO 2023 Table 49 Raw'!P35</f>
        <v>0</v>
      </c>
      <c r="N45" s="27">
        <f>'AEO 2023 Table 49 Raw'!Q35</f>
        <v>0</v>
      </c>
      <c r="O45" s="27">
        <f>'AEO 2023 Table 49 Raw'!R35</f>
        <v>0</v>
      </c>
      <c r="P45" s="27">
        <f>'AEO 2023 Table 49 Raw'!S35</f>
        <v>0</v>
      </c>
      <c r="Q45" s="27">
        <f>'AEO 2023 Table 49 Raw'!T35</f>
        <v>0</v>
      </c>
      <c r="R45" s="27">
        <f>'AEO 2023 Table 49 Raw'!U35</f>
        <v>0</v>
      </c>
      <c r="S45" s="27">
        <f>'AEO 2023 Table 49 Raw'!V35</f>
        <v>0</v>
      </c>
      <c r="T45" s="27">
        <f>'AEO 2023 Table 49 Raw'!W35</f>
        <v>0</v>
      </c>
      <c r="U45" s="27">
        <f>'AEO 2023 Table 49 Raw'!X35</f>
        <v>0</v>
      </c>
      <c r="V45" s="27">
        <f>'AEO 2023 Table 49 Raw'!Y35</f>
        <v>0</v>
      </c>
      <c r="W45" s="27">
        <f>'AEO 2023 Table 49 Raw'!Z35</f>
        <v>0</v>
      </c>
      <c r="X45" s="27">
        <f>'AEO 2023 Table 49 Raw'!AA35</f>
        <v>0</v>
      </c>
      <c r="Y45" s="27">
        <f>'AEO 2023 Table 49 Raw'!AB35</f>
        <v>0</v>
      </c>
      <c r="Z45" s="27">
        <f>'AEO 2023 Table 49 Raw'!AC35</f>
        <v>0</v>
      </c>
      <c r="AA45" s="27">
        <f>'AEO 2023 Table 49 Raw'!AD35</f>
        <v>0</v>
      </c>
      <c r="AB45" s="27">
        <f>'AEO 2023 Table 49 Raw'!AE35</f>
        <v>0</v>
      </c>
      <c r="AC45" s="27">
        <f>'AEO 2023 Table 49 Raw'!AF35</f>
        <v>0</v>
      </c>
      <c r="AD45" s="27">
        <f>'AEO 2023 Table 49 Raw'!AG35</f>
        <v>0</v>
      </c>
      <c r="AE45" s="27">
        <f>'AEO 2023 Table 49 Raw'!AH35</f>
        <v>0</v>
      </c>
      <c r="AF45" s="45" t="str">
        <f>'AEO 2023 Table 49 Raw'!AI35</f>
        <v>- -</v>
      </c>
    </row>
    <row r="46" spans="1:32" ht="12" customHeight="1">
      <c r="A46" s="8" t="s">
        <v>1305</v>
      </c>
      <c r="B46" s="24" t="s">
        <v>1278</v>
      </c>
      <c r="C46" s="27">
        <f>'AEO 2023 Table 49 Raw'!F36</f>
        <v>4.2389999999999997E-3</v>
      </c>
      <c r="D46" s="27">
        <f>'AEO 2023 Table 49 Raw'!G36</f>
        <v>4.8370000000000002E-3</v>
      </c>
      <c r="E46" s="27">
        <f>'AEO 2023 Table 49 Raw'!H36</f>
        <v>5.3550000000000004E-3</v>
      </c>
      <c r="F46" s="27">
        <f>'AEO 2023 Table 49 Raw'!I36</f>
        <v>5.8450000000000004E-3</v>
      </c>
      <c r="G46" s="27">
        <f>'AEO 2023 Table 49 Raw'!J36</f>
        <v>6.2740000000000001E-3</v>
      </c>
      <c r="H46" s="27">
        <f>'AEO 2023 Table 49 Raw'!K36</f>
        <v>6.5900000000000004E-3</v>
      </c>
      <c r="I46" s="27">
        <f>'AEO 2023 Table 49 Raw'!L36</f>
        <v>6.7970000000000001E-3</v>
      </c>
      <c r="J46" s="27">
        <f>'AEO 2023 Table 49 Raw'!M36</f>
        <v>6.8970000000000004E-3</v>
      </c>
      <c r="K46" s="27">
        <f>'AEO 2023 Table 49 Raw'!N36</f>
        <v>6.9160000000000003E-3</v>
      </c>
      <c r="L46" s="27">
        <f>'AEO 2023 Table 49 Raw'!O36</f>
        <v>6.8609999999999999E-3</v>
      </c>
      <c r="M46" s="27">
        <f>'AEO 2023 Table 49 Raw'!P36</f>
        <v>6.7429999999999999E-3</v>
      </c>
      <c r="N46" s="27">
        <f>'AEO 2023 Table 49 Raw'!Q36</f>
        <v>6.5449999999999996E-3</v>
      </c>
      <c r="O46" s="27">
        <f>'AEO 2023 Table 49 Raw'!R36</f>
        <v>6.2859999999999999E-3</v>
      </c>
      <c r="P46" s="27">
        <f>'AEO 2023 Table 49 Raw'!S36</f>
        <v>6.0010000000000003E-3</v>
      </c>
      <c r="Q46" s="27">
        <f>'AEO 2023 Table 49 Raw'!T36</f>
        <v>5.6860000000000001E-3</v>
      </c>
      <c r="R46" s="27">
        <f>'AEO 2023 Table 49 Raw'!U36</f>
        <v>5.3920000000000001E-3</v>
      </c>
      <c r="S46" s="27">
        <f>'AEO 2023 Table 49 Raw'!V36</f>
        <v>5.1000000000000004E-3</v>
      </c>
      <c r="T46" s="27">
        <f>'AEO 2023 Table 49 Raw'!W36</f>
        <v>4.7580000000000001E-3</v>
      </c>
      <c r="U46" s="27">
        <f>'AEO 2023 Table 49 Raw'!X36</f>
        <v>4.4060000000000002E-3</v>
      </c>
      <c r="V46" s="27">
        <f>'AEO 2023 Table 49 Raw'!Y36</f>
        <v>4.1019999999999997E-3</v>
      </c>
      <c r="W46" s="27">
        <f>'AEO 2023 Table 49 Raw'!Z36</f>
        <v>3.8579999999999999E-3</v>
      </c>
      <c r="X46" s="27">
        <f>'AEO 2023 Table 49 Raw'!AA36</f>
        <v>3.6110000000000001E-3</v>
      </c>
      <c r="Y46" s="27">
        <f>'AEO 2023 Table 49 Raw'!AB36</f>
        <v>3.3869999999999998E-3</v>
      </c>
      <c r="Z46" s="27">
        <f>'AEO 2023 Table 49 Raw'!AC36</f>
        <v>3.1779999999999998E-3</v>
      </c>
      <c r="AA46" s="27">
        <f>'AEO 2023 Table 49 Raw'!AD36</f>
        <v>2.9849999999999998E-3</v>
      </c>
      <c r="AB46" s="27">
        <f>'AEO 2023 Table 49 Raw'!AE36</f>
        <v>2.807E-3</v>
      </c>
      <c r="AC46" s="27">
        <f>'AEO 2023 Table 49 Raw'!AF36</f>
        <v>2.64E-3</v>
      </c>
      <c r="AD46" s="27">
        <f>'AEO 2023 Table 49 Raw'!AG36</f>
        <v>2.4889999999999999E-3</v>
      </c>
      <c r="AE46" s="27">
        <f>'AEO 2023 Table 49 Raw'!AH36</f>
        <v>2.3509999999999998E-3</v>
      </c>
      <c r="AF46" s="45">
        <f>'AEO 2023 Table 49 Raw'!AI36</f>
        <v>-2.1000000000000001E-2</v>
      </c>
    </row>
    <row r="47" spans="1:32" ht="12" customHeight="1">
      <c r="A47" s="8" t="s">
        <v>1306</v>
      </c>
      <c r="B47" s="24" t="s">
        <v>1280</v>
      </c>
      <c r="C47" s="27">
        <f>'AEO 2023 Table 49 Raw'!F37</f>
        <v>0</v>
      </c>
      <c r="D47" s="27">
        <f>'AEO 2023 Table 49 Raw'!G37</f>
        <v>0</v>
      </c>
      <c r="E47" s="27">
        <f>'AEO 2023 Table 49 Raw'!H37</f>
        <v>1.047E-3</v>
      </c>
      <c r="F47" s="27">
        <f>'AEO 2023 Table 49 Raw'!I37</f>
        <v>2.127E-3</v>
      </c>
      <c r="G47" s="27">
        <f>'AEO 2023 Table 49 Raw'!J37</f>
        <v>3.241E-3</v>
      </c>
      <c r="H47" s="27">
        <f>'AEO 2023 Table 49 Raw'!K37</f>
        <v>4.3540000000000002E-3</v>
      </c>
      <c r="I47" s="27">
        <f>'AEO 2023 Table 49 Raw'!L37</f>
        <v>5.4720000000000003E-3</v>
      </c>
      <c r="J47" s="27">
        <f>'AEO 2023 Table 49 Raw'!M37</f>
        <v>6.5729999999999998E-3</v>
      </c>
      <c r="K47" s="27">
        <f>'AEO 2023 Table 49 Raw'!N37</f>
        <v>7.6629999999999997E-3</v>
      </c>
      <c r="L47" s="27">
        <f>'AEO 2023 Table 49 Raw'!O37</f>
        <v>8.7530000000000004E-3</v>
      </c>
      <c r="M47" s="27">
        <f>'AEO 2023 Table 49 Raw'!P37</f>
        <v>9.8750000000000001E-3</v>
      </c>
      <c r="N47" s="27">
        <f>'AEO 2023 Table 49 Raw'!Q37</f>
        <v>1.0983E-2</v>
      </c>
      <c r="O47" s="27">
        <f>'AEO 2023 Table 49 Raw'!R37</f>
        <v>1.2050999999999999E-2</v>
      </c>
      <c r="P47" s="27">
        <f>'AEO 2023 Table 49 Raw'!S37</f>
        <v>1.3096999999999999E-2</v>
      </c>
      <c r="Q47" s="27">
        <f>'AEO 2023 Table 49 Raw'!T37</f>
        <v>1.4095E-2</v>
      </c>
      <c r="R47" s="27">
        <f>'AEO 2023 Table 49 Raw'!U37</f>
        <v>1.511E-2</v>
      </c>
      <c r="S47" s="27">
        <f>'AEO 2023 Table 49 Raw'!V37</f>
        <v>1.6105000000000001E-2</v>
      </c>
      <c r="T47" s="27">
        <f>'AEO 2023 Table 49 Raw'!W37</f>
        <v>1.7072E-2</v>
      </c>
      <c r="U47" s="27">
        <f>'AEO 2023 Table 49 Raw'!X37</f>
        <v>1.8075000000000001E-2</v>
      </c>
      <c r="V47" s="27">
        <f>'AEO 2023 Table 49 Raw'!Y37</f>
        <v>1.9120000000000002E-2</v>
      </c>
      <c r="W47" s="27">
        <f>'AEO 2023 Table 49 Raw'!Z37</f>
        <v>2.0253E-2</v>
      </c>
      <c r="X47" s="27">
        <f>'AEO 2023 Table 49 Raw'!AA37</f>
        <v>2.1441000000000002E-2</v>
      </c>
      <c r="Y47" s="27">
        <f>'AEO 2023 Table 49 Raw'!AB37</f>
        <v>2.2678E-2</v>
      </c>
      <c r="Z47" s="27">
        <f>'AEO 2023 Table 49 Raw'!AC37</f>
        <v>2.3994000000000001E-2</v>
      </c>
      <c r="AA47" s="27">
        <f>'AEO 2023 Table 49 Raw'!AD37</f>
        <v>2.5464000000000001E-2</v>
      </c>
      <c r="AB47" s="27">
        <f>'AEO 2023 Table 49 Raw'!AE37</f>
        <v>2.7054000000000002E-2</v>
      </c>
      <c r="AC47" s="27">
        <f>'AEO 2023 Table 49 Raw'!AF37</f>
        <v>2.877E-2</v>
      </c>
      <c r="AD47" s="27">
        <f>'AEO 2023 Table 49 Raw'!AG37</f>
        <v>3.0686000000000001E-2</v>
      </c>
      <c r="AE47" s="27">
        <f>'AEO 2023 Table 49 Raw'!AH37</f>
        <v>3.2786000000000003E-2</v>
      </c>
      <c r="AF47" s="45" t="str">
        <f>'AEO 2023 Table 49 Raw'!AI37</f>
        <v>- -</v>
      </c>
    </row>
    <row r="48" spans="1:32" ht="12" customHeight="1">
      <c r="A48" s="8" t="s">
        <v>1307</v>
      </c>
      <c r="B48" s="24" t="s">
        <v>1282</v>
      </c>
      <c r="C48" s="27">
        <f>'AEO 2023 Table 49 Raw'!F38</f>
        <v>0</v>
      </c>
      <c r="D48" s="27">
        <f>'AEO 2023 Table 49 Raw'!G38</f>
        <v>0</v>
      </c>
      <c r="E48" s="27">
        <f>'AEO 2023 Table 49 Raw'!H38</f>
        <v>2.3640000000000002E-3</v>
      </c>
      <c r="F48" s="27">
        <f>'AEO 2023 Table 49 Raw'!I38</f>
        <v>4.7369999999999999E-3</v>
      </c>
      <c r="G48" s="27">
        <f>'AEO 2023 Table 49 Raw'!J38</f>
        <v>7.1450000000000003E-3</v>
      </c>
      <c r="H48" s="27">
        <f>'AEO 2023 Table 49 Raw'!K38</f>
        <v>9.5219999999999992E-3</v>
      </c>
      <c r="I48" s="27">
        <f>'AEO 2023 Table 49 Raw'!L38</f>
        <v>1.1861E-2</v>
      </c>
      <c r="J48" s="27">
        <f>'AEO 2023 Table 49 Raw'!M38</f>
        <v>1.4121999999999999E-2</v>
      </c>
      <c r="K48" s="27">
        <f>'AEO 2023 Table 49 Raw'!N38</f>
        <v>1.6327000000000001E-2</v>
      </c>
      <c r="L48" s="27">
        <f>'AEO 2023 Table 49 Raw'!O38</f>
        <v>1.8509000000000001E-2</v>
      </c>
      <c r="M48" s="27">
        <f>'AEO 2023 Table 49 Raw'!P38</f>
        <v>2.0725E-2</v>
      </c>
      <c r="N48" s="27">
        <f>'AEO 2023 Table 49 Raw'!Q38</f>
        <v>2.2883000000000001E-2</v>
      </c>
      <c r="O48" s="27">
        <f>'AEO 2023 Table 49 Raw'!R38</f>
        <v>2.4927000000000001E-2</v>
      </c>
      <c r="P48" s="27">
        <f>'AEO 2023 Table 49 Raw'!S38</f>
        <v>2.6898999999999999E-2</v>
      </c>
      <c r="Q48" s="27">
        <f>'AEO 2023 Table 49 Raw'!T38</f>
        <v>2.8738E-2</v>
      </c>
      <c r="R48" s="27">
        <f>'AEO 2023 Table 49 Raw'!U38</f>
        <v>3.0574E-2</v>
      </c>
      <c r="S48" s="27">
        <f>'AEO 2023 Table 49 Raw'!V38</f>
        <v>3.2329999999999998E-2</v>
      </c>
      <c r="T48" s="27">
        <f>'AEO 2023 Table 49 Raw'!W38</f>
        <v>3.3996999999999999E-2</v>
      </c>
      <c r="U48" s="27">
        <f>'AEO 2023 Table 49 Raw'!X38</f>
        <v>3.5702999999999999E-2</v>
      </c>
      <c r="V48" s="27">
        <f>'AEO 2023 Table 49 Raw'!Y38</f>
        <v>3.7462000000000002E-2</v>
      </c>
      <c r="W48" s="27">
        <f>'AEO 2023 Table 49 Raw'!Z38</f>
        <v>3.9357000000000003E-2</v>
      </c>
      <c r="X48" s="27">
        <f>'AEO 2023 Table 49 Raw'!AA38</f>
        <v>4.1302999999999999E-2</v>
      </c>
      <c r="Y48" s="27">
        <f>'AEO 2023 Table 49 Raw'!AB38</f>
        <v>4.3270999999999997E-2</v>
      </c>
      <c r="Z48" s="27">
        <f>'AEO 2023 Table 49 Raw'!AC38</f>
        <v>4.5317999999999997E-2</v>
      </c>
      <c r="AA48" s="27">
        <f>'AEO 2023 Table 49 Raw'!AD38</f>
        <v>4.7577000000000001E-2</v>
      </c>
      <c r="AB48" s="27">
        <f>'AEO 2023 Table 49 Raw'!AE38</f>
        <v>4.9952000000000003E-2</v>
      </c>
      <c r="AC48" s="27">
        <f>'AEO 2023 Table 49 Raw'!AF38</f>
        <v>5.2423999999999998E-2</v>
      </c>
      <c r="AD48" s="27">
        <f>'AEO 2023 Table 49 Raw'!AG38</f>
        <v>5.5099000000000002E-2</v>
      </c>
      <c r="AE48" s="27">
        <f>'AEO 2023 Table 49 Raw'!AH38</f>
        <v>5.7922000000000001E-2</v>
      </c>
      <c r="AF48" s="45" t="str">
        <f>'AEO 2023 Table 49 Raw'!AI38</f>
        <v>- -</v>
      </c>
    </row>
    <row r="49" spans="1:32" ht="12" customHeight="1">
      <c r="A49" s="8" t="s">
        <v>1308</v>
      </c>
      <c r="B49" s="24" t="s">
        <v>1284</v>
      </c>
      <c r="C49" s="27">
        <f>'AEO 2023 Table 49 Raw'!F39</f>
        <v>0</v>
      </c>
      <c r="D49" s="27">
        <f>'AEO 2023 Table 49 Raw'!G39</f>
        <v>0</v>
      </c>
      <c r="E49" s="27">
        <f>'AEO 2023 Table 49 Raw'!H39</f>
        <v>5.7010000000000003E-3</v>
      </c>
      <c r="F49" s="27">
        <f>'AEO 2023 Table 49 Raw'!I39</f>
        <v>1.1606999999999999E-2</v>
      </c>
      <c r="G49" s="27">
        <f>'AEO 2023 Table 49 Raw'!J39</f>
        <v>1.7784000000000001E-2</v>
      </c>
      <c r="H49" s="27">
        <f>'AEO 2023 Table 49 Raw'!K39</f>
        <v>2.4011999999999999E-2</v>
      </c>
      <c r="I49" s="27">
        <f>'AEO 2023 Table 49 Raw'!L39</f>
        <v>3.0249999999999999E-2</v>
      </c>
      <c r="J49" s="27">
        <f>'AEO 2023 Table 49 Raw'!M39</f>
        <v>3.6382999999999999E-2</v>
      </c>
      <c r="K49" s="27">
        <f>'AEO 2023 Table 49 Raw'!N39</f>
        <v>4.2418999999999998E-2</v>
      </c>
      <c r="L49" s="27">
        <f>'AEO 2023 Table 49 Raw'!O39</f>
        <v>4.8391999999999998E-2</v>
      </c>
      <c r="M49" s="27">
        <f>'AEO 2023 Table 49 Raw'!P39</f>
        <v>5.4426000000000002E-2</v>
      </c>
      <c r="N49" s="27">
        <f>'AEO 2023 Table 49 Raw'!Q39</f>
        <v>6.0228999999999998E-2</v>
      </c>
      <c r="O49" s="27">
        <f>'AEO 2023 Table 49 Raw'!R39</f>
        <v>6.5667000000000003E-2</v>
      </c>
      <c r="P49" s="27">
        <f>'AEO 2023 Table 49 Raw'!S39</f>
        <v>7.0873000000000005E-2</v>
      </c>
      <c r="Q49" s="27">
        <f>'AEO 2023 Table 49 Raw'!T39</f>
        <v>7.5647000000000006E-2</v>
      </c>
      <c r="R49" s="27">
        <f>'AEO 2023 Table 49 Raw'!U39</f>
        <v>8.0312999999999996E-2</v>
      </c>
      <c r="S49" s="27">
        <f>'AEO 2023 Table 49 Raw'!V39</f>
        <v>8.4670999999999996E-2</v>
      </c>
      <c r="T49" s="27">
        <f>'AEO 2023 Table 49 Raw'!W39</f>
        <v>8.8666999999999996E-2</v>
      </c>
      <c r="U49" s="27">
        <f>'AEO 2023 Table 49 Raw'!X39</f>
        <v>9.2609999999999998E-2</v>
      </c>
      <c r="V49" s="27">
        <f>'AEO 2023 Table 49 Raw'!Y39</f>
        <v>9.6520999999999996E-2</v>
      </c>
      <c r="W49" s="27">
        <f>'AEO 2023 Table 49 Raw'!Z39</f>
        <v>0.100616</v>
      </c>
      <c r="X49" s="27">
        <f>'AEO 2023 Table 49 Raw'!AA39</f>
        <v>0.104708</v>
      </c>
      <c r="Y49" s="27">
        <f>'AEO 2023 Table 49 Raw'!AB39</f>
        <v>0.108751</v>
      </c>
      <c r="Z49" s="27">
        <f>'AEO 2023 Table 49 Raw'!AC39</f>
        <v>0.112911</v>
      </c>
      <c r="AA49" s="27">
        <f>'AEO 2023 Table 49 Raw'!AD39</f>
        <v>0.11756999999999999</v>
      </c>
      <c r="AB49" s="27">
        <f>'AEO 2023 Table 49 Raw'!AE39</f>
        <v>0.12256499999999999</v>
      </c>
      <c r="AC49" s="27">
        <f>'AEO 2023 Table 49 Raw'!AF39</f>
        <v>0.12792899999999999</v>
      </c>
      <c r="AD49" s="27">
        <f>'AEO 2023 Table 49 Raw'!AG39</f>
        <v>0.13400100000000001</v>
      </c>
      <c r="AE49" s="27">
        <f>'AEO 2023 Table 49 Raw'!AH39</f>
        <v>0.14074999999999999</v>
      </c>
      <c r="AF49" s="45" t="str">
        <f>'AEO 2023 Table 49 Raw'!AI39</f>
        <v>- -</v>
      </c>
    </row>
    <row r="50" spans="1:32" ht="15" customHeight="1">
      <c r="A50" s="8" t="s">
        <v>1309</v>
      </c>
      <c r="B50" s="24" t="s">
        <v>1310</v>
      </c>
      <c r="C50" s="27">
        <f>'AEO 2023 Table 49 Raw'!F40</f>
        <v>186.94918799999999</v>
      </c>
      <c r="D50" s="27">
        <f>'AEO 2023 Table 49 Raw'!G40</f>
        <v>184.02345299999999</v>
      </c>
      <c r="E50" s="27">
        <f>'AEO 2023 Table 49 Raw'!H40</f>
        <v>181.72447199999999</v>
      </c>
      <c r="F50" s="27">
        <f>'AEO 2023 Table 49 Raw'!I40</f>
        <v>181.54272499999999</v>
      </c>
      <c r="G50" s="27">
        <f>'AEO 2023 Table 49 Raw'!J40</f>
        <v>182.67984000000001</v>
      </c>
      <c r="H50" s="27">
        <f>'AEO 2023 Table 49 Raw'!K40</f>
        <v>183.488831</v>
      </c>
      <c r="I50" s="27">
        <f>'AEO 2023 Table 49 Raw'!L40</f>
        <v>184.07605000000001</v>
      </c>
      <c r="J50" s="27">
        <f>'AEO 2023 Table 49 Raw'!M40</f>
        <v>184.193726</v>
      </c>
      <c r="K50" s="27">
        <f>'AEO 2023 Table 49 Raw'!N40</f>
        <v>184.23619099999999</v>
      </c>
      <c r="L50" s="27">
        <f>'AEO 2023 Table 49 Raw'!O40</f>
        <v>184.284637</v>
      </c>
      <c r="M50" s="27">
        <f>'AEO 2023 Table 49 Raw'!P40</f>
        <v>184.70048499999999</v>
      </c>
      <c r="N50" s="27">
        <f>'AEO 2023 Table 49 Raw'!Q40</f>
        <v>184.697327</v>
      </c>
      <c r="O50" s="27">
        <f>'AEO 2023 Table 49 Raw'!R40</f>
        <v>184.19468699999999</v>
      </c>
      <c r="P50" s="27">
        <f>'AEO 2023 Table 49 Raw'!S40</f>
        <v>183.775024</v>
      </c>
      <c r="Q50" s="27">
        <f>'AEO 2023 Table 49 Raw'!T40</f>
        <v>183.03814700000001</v>
      </c>
      <c r="R50" s="27">
        <f>'AEO 2023 Table 49 Raw'!U40</f>
        <v>182.89442399999999</v>
      </c>
      <c r="S50" s="27">
        <f>'AEO 2023 Table 49 Raw'!V40</f>
        <v>182.88275100000001</v>
      </c>
      <c r="T50" s="27">
        <f>'AEO 2023 Table 49 Raw'!W40</f>
        <v>182.668274</v>
      </c>
      <c r="U50" s="27">
        <f>'AEO 2023 Table 49 Raw'!X40</f>
        <v>182.65016199999999</v>
      </c>
      <c r="V50" s="27">
        <f>'AEO 2023 Table 49 Raw'!Y40</f>
        <v>182.50058000000001</v>
      </c>
      <c r="W50" s="27">
        <f>'AEO 2023 Table 49 Raw'!Z40</f>
        <v>182.46910099999999</v>
      </c>
      <c r="X50" s="27">
        <f>'AEO 2023 Table 49 Raw'!AA40</f>
        <v>182.32656900000001</v>
      </c>
      <c r="Y50" s="27">
        <f>'AEO 2023 Table 49 Raw'!AB40</f>
        <v>182.065201</v>
      </c>
      <c r="Z50" s="27">
        <f>'AEO 2023 Table 49 Raw'!AC40</f>
        <v>181.671616</v>
      </c>
      <c r="AA50" s="27">
        <f>'AEO 2023 Table 49 Raw'!AD40</f>
        <v>181.266907</v>
      </c>
      <c r="AB50" s="27">
        <f>'AEO 2023 Table 49 Raw'!AE40</f>
        <v>180.744415</v>
      </c>
      <c r="AC50" s="27">
        <f>'AEO 2023 Table 49 Raw'!AF40</f>
        <v>180.15121500000001</v>
      </c>
      <c r="AD50" s="27">
        <f>'AEO 2023 Table 49 Raw'!AG40</f>
        <v>179.89952099999999</v>
      </c>
      <c r="AE50" s="27">
        <f>'AEO 2023 Table 49 Raw'!AH40</f>
        <v>179.86982699999999</v>
      </c>
      <c r="AF50" s="45">
        <f>'AEO 2023 Table 49 Raw'!AI40</f>
        <v>-1E-3</v>
      </c>
    </row>
    <row r="51" spans="1:32" ht="15" customHeight="1">
      <c r="A51" s="8" t="s">
        <v>1311</v>
      </c>
      <c r="B51" s="23" t="s">
        <v>1312</v>
      </c>
      <c r="C51" s="27">
        <f>'AEO 2023 Table 49 Raw'!F41</f>
        <v>321.95339999999999</v>
      </c>
      <c r="D51" s="27">
        <f>'AEO 2023 Table 49 Raw'!G41</f>
        <v>317.39248700000002</v>
      </c>
      <c r="E51" s="27">
        <f>'AEO 2023 Table 49 Raw'!H41</f>
        <v>314.48513800000001</v>
      </c>
      <c r="F51" s="27">
        <f>'AEO 2023 Table 49 Raw'!I41</f>
        <v>314.94528200000002</v>
      </c>
      <c r="G51" s="27">
        <f>'AEO 2023 Table 49 Raw'!J41</f>
        <v>317.255585</v>
      </c>
      <c r="H51" s="27">
        <f>'AEO 2023 Table 49 Raw'!K41</f>
        <v>318.78924599999999</v>
      </c>
      <c r="I51" s="27">
        <f>'AEO 2023 Table 49 Raw'!L41</f>
        <v>320.01522799999998</v>
      </c>
      <c r="J51" s="27">
        <f>'AEO 2023 Table 49 Raw'!M41</f>
        <v>320.71121199999999</v>
      </c>
      <c r="K51" s="27">
        <f>'AEO 2023 Table 49 Raw'!N41</f>
        <v>321.69329800000003</v>
      </c>
      <c r="L51" s="27">
        <f>'AEO 2023 Table 49 Raw'!O41</f>
        <v>323.025848</v>
      </c>
      <c r="M51" s="27">
        <f>'AEO 2023 Table 49 Raw'!P41</f>
        <v>325.34118699999999</v>
      </c>
      <c r="N51" s="27">
        <f>'AEO 2023 Table 49 Raw'!Q41</f>
        <v>327.113831</v>
      </c>
      <c r="O51" s="27">
        <f>'AEO 2023 Table 49 Raw'!R41</f>
        <v>328.192047</v>
      </c>
      <c r="P51" s="27">
        <f>'AEO 2023 Table 49 Raw'!S41</f>
        <v>329.51705900000002</v>
      </c>
      <c r="Q51" s="27">
        <f>'AEO 2023 Table 49 Raw'!T41</f>
        <v>330.28295900000001</v>
      </c>
      <c r="R51" s="27">
        <f>'AEO 2023 Table 49 Raw'!U41</f>
        <v>332.07742300000001</v>
      </c>
      <c r="S51" s="27">
        <f>'AEO 2023 Table 49 Raw'!V41</f>
        <v>333.92361499999998</v>
      </c>
      <c r="T51" s="27">
        <f>'AEO 2023 Table 49 Raw'!W41</f>
        <v>335.44903599999998</v>
      </c>
      <c r="U51" s="27">
        <f>'AEO 2023 Table 49 Raw'!X41</f>
        <v>337.36404399999998</v>
      </c>
      <c r="V51" s="27">
        <f>'AEO 2023 Table 49 Raw'!Y41</f>
        <v>339.16110200000003</v>
      </c>
      <c r="W51" s="27">
        <f>'AEO 2023 Table 49 Raw'!Z41</f>
        <v>341.21862800000002</v>
      </c>
      <c r="X51" s="27">
        <f>'AEO 2023 Table 49 Raw'!AA41</f>
        <v>343.15524299999998</v>
      </c>
      <c r="Y51" s="27">
        <f>'AEO 2023 Table 49 Raw'!AB41</f>
        <v>344.90252700000002</v>
      </c>
      <c r="Z51" s="27">
        <f>'AEO 2023 Table 49 Raw'!AC41</f>
        <v>346.50024400000001</v>
      </c>
      <c r="AA51" s="27">
        <f>'AEO 2023 Table 49 Raw'!AD41</f>
        <v>348.24490400000002</v>
      </c>
      <c r="AB51" s="27">
        <f>'AEO 2023 Table 49 Raw'!AE41</f>
        <v>349.90035999999998</v>
      </c>
      <c r="AC51" s="27">
        <f>'AEO 2023 Table 49 Raw'!AF41</f>
        <v>351.47170999999997</v>
      </c>
      <c r="AD51" s="27">
        <f>'AEO 2023 Table 49 Raw'!AG41</f>
        <v>353.64367700000003</v>
      </c>
      <c r="AE51" s="27">
        <f>'AEO 2023 Table 49 Raw'!AH41</f>
        <v>356.19241299999999</v>
      </c>
      <c r="AF51" s="45">
        <f>'AEO 2023 Table 49 Raw'!AI41</f>
        <v>4.0000000000000001E-3</v>
      </c>
    </row>
    <row r="52" spans="1:32" ht="15" customHeight="1">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45"/>
    </row>
    <row r="53" spans="1:32" ht="15" customHeight="1">
      <c r="B53" s="23" t="s">
        <v>1313</v>
      </c>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45"/>
    </row>
    <row r="54" spans="1:32" ht="15" customHeight="1">
      <c r="B54" s="23" t="s">
        <v>1267</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45"/>
    </row>
    <row r="55" spans="1:32" ht="15" customHeight="1">
      <c r="A55" s="8" t="s">
        <v>1314</v>
      </c>
      <c r="B55" s="24" t="s">
        <v>1269</v>
      </c>
      <c r="C55" s="27">
        <f>'AEO 2023 Table 49 Raw'!F44</f>
        <v>505.03723100000002</v>
      </c>
      <c r="D55" s="27">
        <f>'AEO 2023 Table 49 Raw'!G44</f>
        <v>485.44491599999998</v>
      </c>
      <c r="E55" s="27">
        <f>'AEO 2023 Table 49 Raw'!H44</f>
        <v>469.56829800000003</v>
      </c>
      <c r="F55" s="27">
        <f>'AEO 2023 Table 49 Raw'!I44</f>
        <v>457.05853300000001</v>
      </c>
      <c r="G55" s="27">
        <f>'AEO 2023 Table 49 Raw'!J44</f>
        <v>445.32620200000002</v>
      </c>
      <c r="H55" s="27">
        <f>'AEO 2023 Table 49 Raw'!K44</f>
        <v>431.78775000000002</v>
      </c>
      <c r="I55" s="27">
        <f>'AEO 2023 Table 49 Raw'!L44</f>
        <v>418.97491500000001</v>
      </c>
      <c r="J55" s="27">
        <f>'AEO 2023 Table 49 Raw'!M44</f>
        <v>407.44158900000002</v>
      </c>
      <c r="K55" s="27">
        <f>'AEO 2023 Table 49 Raw'!N44</f>
        <v>398.90502900000001</v>
      </c>
      <c r="L55" s="27">
        <f>'AEO 2023 Table 49 Raw'!O44</f>
        <v>393.05145299999998</v>
      </c>
      <c r="M55" s="27">
        <f>'AEO 2023 Table 49 Raw'!P44</f>
        <v>389.76025399999997</v>
      </c>
      <c r="N55" s="27">
        <f>'AEO 2023 Table 49 Raw'!Q44</f>
        <v>387.04650900000001</v>
      </c>
      <c r="O55" s="27">
        <f>'AEO 2023 Table 49 Raw'!R44</f>
        <v>384.93383799999998</v>
      </c>
      <c r="P55" s="27">
        <f>'AEO 2023 Table 49 Raw'!S44</f>
        <v>383.96670499999999</v>
      </c>
      <c r="Q55" s="27">
        <f>'AEO 2023 Table 49 Raw'!T44</f>
        <v>382.68963600000001</v>
      </c>
      <c r="R55" s="27">
        <f>'AEO 2023 Table 49 Raw'!U44</f>
        <v>382.74392699999999</v>
      </c>
      <c r="S55" s="27">
        <f>'AEO 2023 Table 49 Raw'!V44</f>
        <v>383.16451999999998</v>
      </c>
      <c r="T55" s="27">
        <f>'AEO 2023 Table 49 Raw'!W44</f>
        <v>383.860657</v>
      </c>
      <c r="U55" s="27">
        <f>'AEO 2023 Table 49 Raw'!X44</f>
        <v>385.70626800000002</v>
      </c>
      <c r="V55" s="27">
        <f>'AEO 2023 Table 49 Raw'!Y44</f>
        <v>387.97345000000001</v>
      </c>
      <c r="W55" s="27">
        <f>'AEO 2023 Table 49 Raw'!Z44</f>
        <v>391.06152300000002</v>
      </c>
      <c r="X55" s="27">
        <f>'AEO 2023 Table 49 Raw'!AA44</f>
        <v>394.662262</v>
      </c>
      <c r="Y55" s="27">
        <f>'AEO 2023 Table 49 Raw'!AB44</f>
        <v>398.46346999999997</v>
      </c>
      <c r="Z55" s="27">
        <f>'AEO 2023 Table 49 Raw'!AC44</f>
        <v>402.75805700000001</v>
      </c>
      <c r="AA55" s="27">
        <f>'AEO 2023 Table 49 Raw'!AD44</f>
        <v>407.94180299999999</v>
      </c>
      <c r="AB55" s="27">
        <f>'AEO 2023 Table 49 Raw'!AE44</f>
        <v>413.58783</v>
      </c>
      <c r="AC55" s="27">
        <f>'AEO 2023 Table 49 Raw'!AF44</f>
        <v>419.52957199999997</v>
      </c>
      <c r="AD55" s="27">
        <f>'AEO 2023 Table 49 Raw'!AG44</f>
        <v>426.11764499999998</v>
      </c>
      <c r="AE55" s="27">
        <f>'AEO 2023 Table 49 Raw'!AH44</f>
        <v>433.09433000000001</v>
      </c>
      <c r="AF55" s="45">
        <f>'AEO 2023 Table 49 Raw'!AI44</f>
        <v>-5.0000000000000001E-3</v>
      </c>
    </row>
    <row r="56" spans="1:32" ht="15" customHeight="1">
      <c r="A56" s="8" t="s">
        <v>1315</v>
      </c>
      <c r="B56" s="24" t="s">
        <v>1271</v>
      </c>
      <c r="C56" s="27">
        <f>'AEO 2023 Table 49 Raw'!F45</f>
        <v>197.09033199999999</v>
      </c>
      <c r="D56" s="27">
        <f>'AEO 2023 Table 49 Raw'!G45</f>
        <v>201.26857000000001</v>
      </c>
      <c r="E56" s="27">
        <f>'AEO 2023 Table 49 Raw'!H45</f>
        <v>206.06437700000001</v>
      </c>
      <c r="F56" s="27">
        <f>'AEO 2023 Table 49 Raw'!I45</f>
        <v>211.38995399999999</v>
      </c>
      <c r="G56" s="27">
        <f>'AEO 2023 Table 49 Raw'!J45</f>
        <v>216.262878</v>
      </c>
      <c r="H56" s="27">
        <f>'AEO 2023 Table 49 Raw'!K45</f>
        <v>219.178146</v>
      </c>
      <c r="I56" s="27">
        <f>'AEO 2023 Table 49 Raw'!L45</f>
        <v>221.272842</v>
      </c>
      <c r="J56" s="27">
        <f>'AEO 2023 Table 49 Raw'!M45</f>
        <v>223.02633700000001</v>
      </c>
      <c r="K56" s="27">
        <f>'AEO 2023 Table 49 Raw'!N45</f>
        <v>225.39292900000001</v>
      </c>
      <c r="L56" s="27">
        <f>'AEO 2023 Table 49 Raw'!O45</f>
        <v>228.195145</v>
      </c>
      <c r="M56" s="27">
        <f>'AEO 2023 Table 49 Raw'!P45</f>
        <v>232.10806299999999</v>
      </c>
      <c r="N56" s="27">
        <f>'AEO 2023 Table 49 Raw'!Q45</f>
        <v>236.13992300000001</v>
      </c>
      <c r="O56" s="27">
        <f>'AEO 2023 Table 49 Raw'!R45</f>
        <v>239.99026499999999</v>
      </c>
      <c r="P56" s="27">
        <f>'AEO 2023 Table 49 Raw'!S45</f>
        <v>244.10591099999999</v>
      </c>
      <c r="Q56" s="27">
        <f>'AEO 2023 Table 49 Raw'!T45</f>
        <v>247.91830400000001</v>
      </c>
      <c r="R56" s="27">
        <f>'AEO 2023 Table 49 Raw'!U45</f>
        <v>252.39035000000001</v>
      </c>
      <c r="S56" s="27">
        <f>'AEO 2023 Table 49 Raw'!V45</f>
        <v>256.58529700000003</v>
      </c>
      <c r="T56" s="27">
        <f>'AEO 2023 Table 49 Raw'!W45</f>
        <v>260.04367100000002</v>
      </c>
      <c r="U56" s="27">
        <f>'AEO 2023 Table 49 Raw'!X45</f>
        <v>263.66922</v>
      </c>
      <c r="V56" s="27">
        <f>'AEO 2023 Table 49 Raw'!Y45</f>
        <v>268.157196</v>
      </c>
      <c r="W56" s="27">
        <f>'AEO 2023 Table 49 Raw'!Z45</f>
        <v>272.69494600000002</v>
      </c>
      <c r="X56" s="27">
        <f>'AEO 2023 Table 49 Raw'!AA45</f>
        <v>276.627747</v>
      </c>
      <c r="Y56" s="27">
        <f>'AEO 2023 Table 49 Raw'!AB45</f>
        <v>280.18627900000001</v>
      </c>
      <c r="Z56" s="27">
        <f>'AEO 2023 Table 49 Raw'!AC45</f>
        <v>283.63119499999999</v>
      </c>
      <c r="AA56" s="27">
        <f>'AEO 2023 Table 49 Raw'!AD45</f>
        <v>287.394745</v>
      </c>
      <c r="AB56" s="27">
        <f>'AEO 2023 Table 49 Raw'!AE45</f>
        <v>291.14355499999999</v>
      </c>
      <c r="AC56" s="27">
        <f>'AEO 2023 Table 49 Raw'!AF45</f>
        <v>294.69296300000002</v>
      </c>
      <c r="AD56" s="27">
        <f>'AEO 2023 Table 49 Raw'!AG45</f>
        <v>298.480591</v>
      </c>
      <c r="AE56" s="27">
        <f>'AEO 2023 Table 49 Raw'!AH45</f>
        <v>302.51641799999999</v>
      </c>
      <c r="AF56" s="45">
        <f>'AEO 2023 Table 49 Raw'!AI45</f>
        <v>1.4999999999999999E-2</v>
      </c>
    </row>
    <row r="57" spans="1:32" ht="15" customHeight="1">
      <c r="A57" s="8" t="s">
        <v>1316</v>
      </c>
      <c r="B57" s="24" t="s">
        <v>915</v>
      </c>
      <c r="C57" s="27">
        <f>'AEO 2023 Table 49 Raw'!F46</f>
        <v>8.8570000000000003E-3</v>
      </c>
      <c r="D57" s="27">
        <f>'AEO 2023 Table 49 Raw'!G46</f>
        <v>7.2086999999999998E-2</v>
      </c>
      <c r="E57" s="27">
        <f>'AEO 2023 Table 49 Raw'!H46</f>
        <v>0.13471</v>
      </c>
      <c r="F57" s="27">
        <f>'AEO 2023 Table 49 Raw'!I46</f>
        <v>0.19301199999999999</v>
      </c>
      <c r="G57" s="27">
        <f>'AEO 2023 Table 49 Raw'!J46</f>
        <v>0.24727499999999999</v>
      </c>
      <c r="H57" s="27">
        <f>'AEO 2023 Table 49 Raw'!K46</f>
        <v>0.29535499999999998</v>
      </c>
      <c r="I57" s="27">
        <f>'AEO 2023 Table 49 Raw'!L46</f>
        <v>0.33980399999999999</v>
      </c>
      <c r="J57" s="27">
        <f>'AEO 2023 Table 49 Raw'!M46</f>
        <v>0.38144499999999998</v>
      </c>
      <c r="K57" s="27">
        <f>'AEO 2023 Table 49 Raw'!N46</f>
        <v>0.42167100000000002</v>
      </c>
      <c r="L57" s="27">
        <f>'AEO 2023 Table 49 Raw'!O46</f>
        <v>0.46169700000000002</v>
      </c>
      <c r="M57" s="27">
        <f>'AEO 2023 Table 49 Raw'!P46</f>
        <v>0.50309700000000002</v>
      </c>
      <c r="N57" s="27">
        <f>'AEO 2023 Table 49 Raw'!Q46</f>
        <v>0.54411500000000002</v>
      </c>
      <c r="O57" s="27">
        <f>'AEO 2023 Table 49 Raw'!R46</f>
        <v>0.58357700000000001</v>
      </c>
      <c r="P57" s="27">
        <f>'AEO 2023 Table 49 Raw'!S46</f>
        <v>0.62368699999999999</v>
      </c>
      <c r="Q57" s="27">
        <f>'AEO 2023 Table 49 Raw'!T46</f>
        <v>0.66417899999999996</v>
      </c>
      <c r="R57" s="27">
        <f>'AEO 2023 Table 49 Raw'!U46</f>
        <v>0.70931200000000005</v>
      </c>
      <c r="S57" s="27">
        <f>'AEO 2023 Table 49 Raw'!V46</f>
        <v>0.75850799999999996</v>
      </c>
      <c r="T57" s="27">
        <f>'AEO 2023 Table 49 Raw'!W46</f>
        <v>0.81182399999999999</v>
      </c>
      <c r="U57" s="27">
        <f>'AEO 2023 Table 49 Raw'!X46</f>
        <v>0.87161</v>
      </c>
      <c r="V57" s="27">
        <f>'AEO 2023 Table 49 Raw'!Y46</f>
        <v>0.93724099999999999</v>
      </c>
      <c r="W57" s="27">
        <f>'AEO 2023 Table 49 Raw'!Z46</f>
        <v>1.0095240000000001</v>
      </c>
      <c r="X57" s="27">
        <f>'AEO 2023 Table 49 Raw'!AA46</f>
        <v>1.087445</v>
      </c>
      <c r="Y57" s="27">
        <f>'AEO 2023 Table 49 Raw'!AB46</f>
        <v>1.1688320000000001</v>
      </c>
      <c r="Z57" s="27">
        <f>'AEO 2023 Table 49 Raw'!AC46</f>
        <v>1.2558339999999999</v>
      </c>
      <c r="AA57" s="27">
        <f>'AEO 2023 Table 49 Raw'!AD46</f>
        <v>1.35043</v>
      </c>
      <c r="AB57" s="27">
        <f>'AEO 2023 Table 49 Raw'!AE46</f>
        <v>1.45109</v>
      </c>
      <c r="AC57" s="27">
        <f>'AEO 2023 Table 49 Raw'!AF46</f>
        <v>1.556732</v>
      </c>
      <c r="AD57" s="27">
        <f>'AEO 2023 Table 49 Raw'!AG46</f>
        <v>1.6688339999999999</v>
      </c>
      <c r="AE57" s="27">
        <f>'AEO 2023 Table 49 Raw'!AH46</f>
        <v>1.786314</v>
      </c>
      <c r="AF57" s="45">
        <f>'AEO 2023 Table 49 Raw'!AI46</f>
        <v>0.20899999999999999</v>
      </c>
    </row>
    <row r="58" spans="1:32" ht="15" customHeight="1">
      <c r="A58" s="8" t="s">
        <v>1317</v>
      </c>
      <c r="B58" s="24" t="s">
        <v>1274</v>
      </c>
      <c r="C58" s="27">
        <f>'AEO 2023 Table 49 Raw'!F47</f>
        <v>0.192854</v>
      </c>
      <c r="D58" s="27">
        <f>'AEO 2023 Table 49 Raw'!G47</f>
        <v>0.175927</v>
      </c>
      <c r="E58" s="27">
        <f>'AEO 2023 Table 49 Raw'!H47</f>
        <v>0.16134599999999999</v>
      </c>
      <c r="F58" s="27">
        <f>'AEO 2023 Table 49 Raw'!I47</f>
        <v>0.148507</v>
      </c>
      <c r="G58" s="27">
        <f>'AEO 2023 Table 49 Raw'!J47</f>
        <v>0.13669799999999999</v>
      </c>
      <c r="H58" s="27">
        <f>'AEO 2023 Table 49 Raw'!K47</f>
        <v>0.12523899999999999</v>
      </c>
      <c r="I58" s="27">
        <f>'AEO 2023 Table 49 Raw'!L47</f>
        <v>0.114492</v>
      </c>
      <c r="J58" s="27">
        <f>'AEO 2023 Table 49 Raw'!M47</f>
        <v>0.104583</v>
      </c>
      <c r="K58" s="27">
        <f>'AEO 2023 Table 49 Raw'!N47</f>
        <v>9.5825999999999995E-2</v>
      </c>
      <c r="L58" s="27">
        <f>'AEO 2023 Table 49 Raw'!O47</f>
        <v>8.8041999999999995E-2</v>
      </c>
      <c r="M58" s="27">
        <f>'AEO 2023 Table 49 Raw'!P47</f>
        <v>8.1095E-2</v>
      </c>
      <c r="N58" s="27">
        <f>'AEO 2023 Table 49 Raw'!Q47</f>
        <v>7.4130000000000001E-2</v>
      </c>
      <c r="O58" s="27">
        <f>'AEO 2023 Table 49 Raw'!R47</f>
        <v>6.6986000000000004E-2</v>
      </c>
      <c r="P58" s="27">
        <f>'AEO 2023 Table 49 Raw'!S47</f>
        <v>5.9619999999999999E-2</v>
      </c>
      <c r="Q58" s="27">
        <f>'AEO 2023 Table 49 Raw'!T47</f>
        <v>5.2169E-2</v>
      </c>
      <c r="R58" s="27">
        <f>'AEO 2023 Table 49 Raw'!U47</f>
        <v>4.4464999999999998E-2</v>
      </c>
      <c r="S58" s="27">
        <f>'AEO 2023 Table 49 Raw'!V47</f>
        <v>3.7345999999999997E-2</v>
      </c>
      <c r="T58" s="27">
        <f>'AEO 2023 Table 49 Raw'!W47</f>
        <v>3.0891999999999999E-2</v>
      </c>
      <c r="U58" s="27">
        <f>'AEO 2023 Table 49 Raw'!X47</f>
        <v>2.4523E-2</v>
      </c>
      <c r="V58" s="27">
        <f>'AEO 2023 Table 49 Raw'!Y47</f>
        <v>1.9553999999999998E-2</v>
      </c>
      <c r="W58" s="27">
        <f>'AEO 2023 Table 49 Raw'!Z47</f>
        <v>1.5955E-2</v>
      </c>
      <c r="X58" s="27">
        <f>'AEO 2023 Table 49 Raw'!AA47</f>
        <v>1.3365E-2</v>
      </c>
      <c r="Y58" s="27">
        <f>'AEO 2023 Table 49 Raw'!AB47</f>
        <v>1.17E-2</v>
      </c>
      <c r="Z58" s="27">
        <f>'AEO 2023 Table 49 Raw'!AC47</f>
        <v>1.0548999999999999E-2</v>
      </c>
      <c r="AA58" s="27">
        <f>'AEO 2023 Table 49 Raw'!AD47</f>
        <v>9.6310000000000007E-3</v>
      </c>
      <c r="AB58" s="27">
        <f>'AEO 2023 Table 49 Raw'!AE47</f>
        <v>8.9779999999999999E-3</v>
      </c>
      <c r="AC58" s="27">
        <f>'AEO 2023 Table 49 Raw'!AF47</f>
        <v>8.1410000000000007E-3</v>
      </c>
      <c r="AD58" s="27">
        <f>'AEO 2023 Table 49 Raw'!AG47</f>
        <v>7.1910000000000003E-3</v>
      </c>
      <c r="AE58" s="27">
        <f>'AEO 2023 Table 49 Raw'!AH47</f>
        <v>6.0070000000000002E-3</v>
      </c>
      <c r="AF58" s="45">
        <f>'AEO 2023 Table 49 Raw'!AI47</f>
        <v>-0.11700000000000001</v>
      </c>
    </row>
    <row r="59" spans="1:32" ht="15" customHeight="1">
      <c r="A59" s="8" t="s">
        <v>1318</v>
      </c>
      <c r="B59" s="24" t="s">
        <v>1276</v>
      </c>
      <c r="C59" s="27">
        <f>'AEO 2023 Table 49 Raw'!F48</f>
        <v>46.30368</v>
      </c>
      <c r="D59" s="27">
        <f>'AEO 2023 Table 49 Raw'!G48</f>
        <v>45.147464999999997</v>
      </c>
      <c r="E59" s="27">
        <f>'AEO 2023 Table 49 Raw'!H48</f>
        <v>44.153458000000001</v>
      </c>
      <c r="F59" s="27">
        <f>'AEO 2023 Table 49 Raw'!I48</f>
        <v>43.265628999999997</v>
      </c>
      <c r="G59" s="27">
        <f>'AEO 2023 Table 49 Raw'!J48</f>
        <v>42.385063000000002</v>
      </c>
      <c r="H59" s="27">
        <f>'AEO 2023 Table 49 Raw'!K48</f>
        <v>41.373074000000003</v>
      </c>
      <c r="I59" s="27">
        <f>'AEO 2023 Table 49 Raw'!L48</f>
        <v>40.410004000000001</v>
      </c>
      <c r="J59" s="27">
        <f>'AEO 2023 Table 49 Raw'!M48</f>
        <v>39.551361</v>
      </c>
      <c r="K59" s="27">
        <f>'AEO 2023 Table 49 Raw'!N48</f>
        <v>38.888568999999997</v>
      </c>
      <c r="L59" s="27">
        <f>'AEO 2023 Table 49 Raw'!O48</f>
        <v>38.416331999999997</v>
      </c>
      <c r="M59" s="27">
        <f>'AEO 2023 Table 49 Raw'!P48</f>
        <v>38.143318000000001</v>
      </c>
      <c r="N59" s="27">
        <f>'AEO 2023 Table 49 Raw'!Q48</f>
        <v>37.850304000000001</v>
      </c>
      <c r="O59" s="27">
        <f>'AEO 2023 Table 49 Raw'!R48</f>
        <v>37.347014999999999</v>
      </c>
      <c r="P59" s="27">
        <f>'AEO 2023 Table 49 Raw'!S48</f>
        <v>36.758690000000001</v>
      </c>
      <c r="Q59" s="27">
        <f>'AEO 2023 Table 49 Raw'!T48</f>
        <v>35.986319999999999</v>
      </c>
      <c r="R59" s="27">
        <f>'AEO 2023 Table 49 Raw'!U48</f>
        <v>35.266883999999997</v>
      </c>
      <c r="S59" s="27">
        <f>'AEO 2023 Table 49 Raw'!V48</f>
        <v>34.371727</v>
      </c>
      <c r="T59" s="27">
        <f>'AEO 2023 Table 49 Raw'!W48</f>
        <v>33.439532999999997</v>
      </c>
      <c r="U59" s="27">
        <f>'AEO 2023 Table 49 Raw'!X48</f>
        <v>32.662486999999999</v>
      </c>
      <c r="V59" s="27">
        <f>'AEO 2023 Table 49 Raw'!Y48</f>
        <v>32.055050000000001</v>
      </c>
      <c r="W59" s="27">
        <f>'AEO 2023 Table 49 Raw'!Z48</f>
        <v>31.636341000000002</v>
      </c>
      <c r="X59" s="27">
        <f>'AEO 2023 Table 49 Raw'!AA48</f>
        <v>31.408114999999999</v>
      </c>
      <c r="Y59" s="27">
        <f>'AEO 2023 Table 49 Raw'!AB48</f>
        <v>31.356092</v>
      </c>
      <c r="Z59" s="27">
        <f>'AEO 2023 Table 49 Raw'!AC48</f>
        <v>31.392386999999999</v>
      </c>
      <c r="AA59" s="27">
        <f>'AEO 2023 Table 49 Raw'!AD48</f>
        <v>31.533971999999999</v>
      </c>
      <c r="AB59" s="27">
        <f>'AEO 2023 Table 49 Raw'!AE48</f>
        <v>31.735731000000001</v>
      </c>
      <c r="AC59" s="27">
        <f>'AEO 2023 Table 49 Raw'!AF48</f>
        <v>31.973125</v>
      </c>
      <c r="AD59" s="27">
        <f>'AEO 2023 Table 49 Raw'!AG48</f>
        <v>32.235847</v>
      </c>
      <c r="AE59" s="27">
        <f>'AEO 2023 Table 49 Raw'!AH48</f>
        <v>32.518433000000002</v>
      </c>
      <c r="AF59" s="45">
        <f>'AEO 2023 Table 49 Raw'!AI48</f>
        <v>-1.2999999999999999E-2</v>
      </c>
    </row>
    <row r="60" spans="1:32" ht="15" customHeight="1">
      <c r="A60" s="8" t="s">
        <v>1319</v>
      </c>
      <c r="B60" s="24" t="s">
        <v>1278</v>
      </c>
      <c r="C60" s="27">
        <f>'AEO 2023 Table 49 Raw'!F49</f>
        <v>4.6360000000000004E-3</v>
      </c>
      <c r="D60" s="27">
        <f>'AEO 2023 Table 49 Raw'!G49</f>
        <v>4.2170000000000003E-3</v>
      </c>
      <c r="E60" s="27">
        <f>'AEO 2023 Table 49 Raw'!H49</f>
        <v>3.882E-3</v>
      </c>
      <c r="F60" s="27">
        <f>'AEO 2023 Table 49 Raw'!I49</f>
        <v>3.62E-3</v>
      </c>
      <c r="G60" s="27">
        <f>'AEO 2023 Table 49 Raw'!J49</f>
        <v>3.4129999999999998E-3</v>
      </c>
      <c r="H60" s="27">
        <f>'AEO 2023 Table 49 Raw'!K49</f>
        <v>3.241E-3</v>
      </c>
      <c r="I60" s="27">
        <f>'AEO 2023 Table 49 Raw'!L49</f>
        <v>3.107E-3</v>
      </c>
      <c r="J60" s="27">
        <f>'AEO 2023 Table 49 Raw'!M49</f>
        <v>2.9020000000000001E-3</v>
      </c>
      <c r="K60" s="27">
        <f>'AEO 2023 Table 49 Raw'!N49</f>
        <v>2.6519999999999998E-3</v>
      </c>
      <c r="L60" s="27">
        <f>'AEO 2023 Table 49 Raw'!O49</f>
        <v>2.4220000000000001E-3</v>
      </c>
      <c r="M60" s="27">
        <f>'AEO 2023 Table 49 Raw'!P49</f>
        <v>2.2169999999999998E-3</v>
      </c>
      <c r="N60" s="27">
        <f>'AEO 2023 Table 49 Raw'!Q49</f>
        <v>1.856E-3</v>
      </c>
      <c r="O60" s="27">
        <f>'AEO 2023 Table 49 Raw'!R49</f>
        <v>1.4549999999999999E-3</v>
      </c>
      <c r="P60" s="27">
        <f>'AEO 2023 Table 49 Raw'!S49</f>
        <v>1.142E-3</v>
      </c>
      <c r="Q60" s="27">
        <f>'AEO 2023 Table 49 Raw'!T49</f>
        <v>8.9400000000000005E-4</v>
      </c>
      <c r="R60" s="27">
        <f>'AEO 2023 Table 49 Raw'!U49</f>
        <v>7.0100000000000002E-4</v>
      </c>
      <c r="S60" s="27">
        <f>'AEO 2023 Table 49 Raw'!V49</f>
        <v>5.4799999999999998E-4</v>
      </c>
      <c r="T60" s="27">
        <f>'AEO 2023 Table 49 Raw'!W49</f>
        <v>4.2700000000000002E-4</v>
      </c>
      <c r="U60" s="27">
        <f>'AEO 2023 Table 49 Raw'!X49</f>
        <v>3.79E-4</v>
      </c>
      <c r="V60" s="27">
        <f>'AEO 2023 Table 49 Raw'!Y49</f>
        <v>3.6900000000000002E-4</v>
      </c>
      <c r="W60" s="27">
        <f>'AEO 2023 Table 49 Raw'!Z49</f>
        <v>3.59E-4</v>
      </c>
      <c r="X60" s="27">
        <f>'AEO 2023 Table 49 Raw'!AA49</f>
        <v>3.48E-4</v>
      </c>
      <c r="Y60" s="27">
        <f>'AEO 2023 Table 49 Raw'!AB49</f>
        <v>2.81E-4</v>
      </c>
      <c r="Z60" s="27">
        <f>'AEO 2023 Table 49 Raw'!AC49</f>
        <v>1.9699999999999999E-4</v>
      </c>
      <c r="AA60" s="27">
        <f>'AEO 2023 Table 49 Raw'!AD49</f>
        <v>1.3799999999999999E-4</v>
      </c>
      <c r="AB60" s="27">
        <f>'AEO 2023 Table 49 Raw'!AE49</f>
        <v>9.7E-5</v>
      </c>
      <c r="AC60" s="27">
        <f>'AEO 2023 Table 49 Raw'!AF49</f>
        <v>6.7999999999999999E-5</v>
      </c>
      <c r="AD60" s="27">
        <f>'AEO 2023 Table 49 Raw'!AG49</f>
        <v>4.8000000000000001E-5</v>
      </c>
      <c r="AE60" s="27">
        <f>'AEO 2023 Table 49 Raw'!AH49</f>
        <v>3.3000000000000003E-5</v>
      </c>
      <c r="AF60" s="45">
        <f>'AEO 2023 Table 49 Raw'!AI49</f>
        <v>-0.16200000000000001</v>
      </c>
    </row>
    <row r="61" spans="1:32" ht="15" customHeight="1">
      <c r="A61" s="8" t="s">
        <v>1320</v>
      </c>
      <c r="B61" s="24" t="s">
        <v>1280</v>
      </c>
      <c r="C61" s="27">
        <f>'AEO 2023 Table 49 Raw'!F50</f>
        <v>0</v>
      </c>
      <c r="D61" s="27">
        <f>'AEO 2023 Table 49 Raw'!G50</f>
        <v>3.1223000000000001E-2</v>
      </c>
      <c r="E61" s="27">
        <f>'AEO 2023 Table 49 Raw'!H50</f>
        <v>6.2052000000000003E-2</v>
      </c>
      <c r="F61" s="27">
        <f>'AEO 2023 Table 49 Raw'!I50</f>
        <v>9.4270999999999994E-2</v>
      </c>
      <c r="G61" s="27">
        <f>'AEO 2023 Table 49 Raw'!J50</f>
        <v>0.12647800000000001</v>
      </c>
      <c r="H61" s="27">
        <f>'AEO 2023 Table 49 Raw'!K50</f>
        <v>0.15697800000000001</v>
      </c>
      <c r="I61" s="27">
        <f>'AEO 2023 Table 49 Raw'!L50</f>
        <v>0.18640999999999999</v>
      </c>
      <c r="J61" s="27">
        <f>'AEO 2023 Table 49 Raw'!M50</f>
        <v>0.214703</v>
      </c>
      <c r="K61" s="27">
        <f>'AEO 2023 Table 49 Raw'!N50</f>
        <v>0.24248700000000001</v>
      </c>
      <c r="L61" s="27">
        <f>'AEO 2023 Table 49 Raw'!O50</f>
        <v>0.27023999999999998</v>
      </c>
      <c r="M61" s="27">
        <f>'AEO 2023 Table 49 Raw'!P50</f>
        <v>0.29915000000000003</v>
      </c>
      <c r="N61" s="27">
        <f>'AEO 2023 Table 49 Raw'!Q50</f>
        <v>0.32853300000000002</v>
      </c>
      <c r="O61" s="27">
        <f>'AEO 2023 Table 49 Raw'!R50</f>
        <v>0.35842000000000002</v>
      </c>
      <c r="P61" s="27">
        <f>'AEO 2023 Table 49 Raw'!S50</f>
        <v>0.39030399999999998</v>
      </c>
      <c r="Q61" s="27">
        <f>'AEO 2023 Table 49 Raw'!T50</f>
        <v>0.42387000000000002</v>
      </c>
      <c r="R61" s="27">
        <f>'AEO 2023 Table 49 Raw'!U50</f>
        <v>0.46174199999999999</v>
      </c>
      <c r="S61" s="27">
        <f>'AEO 2023 Table 49 Raw'!V50</f>
        <v>0.50373699999999999</v>
      </c>
      <c r="T61" s="27">
        <f>'AEO 2023 Table 49 Raw'!W50</f>
        <v>0.55010000000000003</v>
      </c>
      <c r="U61" s="27">
        <f>'AEO 2023 Table 49 Raw'!X50</f>
        <v>0.60294199999999998</v>
      </c>
      <c r="V61" s="27">
        <f>'AEO 2023 Table 49 Raw'!Y50</f>
        <v>0.66208199999999995</v>
      </c>
      <c r="W61" s="27">
        <f>'AEO 2023 Table 49 Raw'!Z50</f>
        <v>0.72731500000000004</v>
      </c>
      <c r="X61" s="27">
        <f>'AEO 2023 Table 49 Raw'!AA50</f>
        <v>0.79698999999999998</v>
      </c>
      <c r="Y61" s="27">
        <f>'AEO 2023 Table 49 Raw'!AB50</f>
        <v>0.87017100000000003</v>
      </c>
      <c r="Z61" s="27">
        <f>'AEO 2023 Table 49 Raw'!AC50</f>
        <v>0.94737499999999997</v>
      </c>
      <c r="AA61" s="27">
        <f>'AEO 2023 Table 49 Raw'!AD50</f>
        <v>1.0282020000000001</v>
      </c>
      <c r="AB61" s="27">
        <f>'AEO 2023 Table 49 Raw'!AE50</f>
        <v>1.111251</v>
      </c>
      <c r="AC61" s="27">
        <f>'AEO 2023 Table 49 Raw'!AF50</f>
        <v>1.195668</v>
      </c>
      <c r="AD61" s="27">
        <f>'AEO 2023 Table 49 Raw'!AG50</f>
        <v>1.282565</v>
      </c>
      <c r="AE61" s="27">
        <f>'AEO 2023 Table 49 Raw'!AH50</f>
        <v>1.3711439999999999</v>
      </c>
      <c r="AF61" s="45" t="str">
        <f>'AEO 2023 Table 49 Raw'!AI50</f>
        <v>- -</v>
      </c>
    </row>
    <row r="62" spans="1:32" ht="15" customHeight="1">
      <c r="A62" s="8" t="s">
        <v>1321</v>
      </c>
      <c r="B62" s="24" t="s">
        <v>1282</v>
      </c>
      <c r="C62" s="27">
        <f>'AEO 2023 Table 49 Raw'!F51</f>
        <v>0</v>
      </c>
      <c r="D62" s="27">
        <f>'AEO 2023 Table 49 Raw'!G51</f>
        <v>3.7399000000000002E-2</v>
      </c>
      <c r="E62" s="27">
        <f>'AEO 2023 Table 49 Raw'!H51</f>
        <v>7.4163000000000007E-2</v>
      </c>
      <c r="F62" s="27">
        <f>'AEO 2023 Table 49 Raw'!I51</f>
        <v>0.11178100000000001</v>
      </c>
      <c r="G62" s="27">
        <f>'AEO 2023 Table 49 Raw'!J51</f>
        <v>0.14894499999999999</v>
      </c>
      <c r="H62" s="27">
        <f>'AEO 2023 Table 49 Raw'!K51</f>
        <v>0.18398300000000001</v>
      </c>
      <c r="I62" s="27">
        <f>'AEO 2023 Table 49 Raw'!L51</f>
        <v>0.21740999999999999</v>
      </c>
      <c r="J62" s="27">
        <f>'AEO 2023 Table 49 Raw'!M51</f>
        <v>0.24943899999999999</v>
      </c>
      <c r="K62" s="27">
        <f>'AEO 2023 Table 49 Raw'!N51</f>
        <v>0.28114099999999997</v>
      </c>
      <c r="L62" s="27">
        <f>'AEO 2023 Table 49 Raw'!O51</f>
        <v>0.31350499999999998</v>
      </c>
      <c r="M62" s="27">
        <f>'AEO 2023 Table 49 Raw'!P51</f>
        <v>0.34805000000000003</v>
      </c>
      <c r="N62" s="27">
        <f>'AEO 2023 Table 49 Raw'!Q51</f>
        <v>0.38410100000000003</v>
      </c>
      <c r="O62" s="27">
        <f>'AEO 2023 Table 49 Raw'!R51</f>
        <v>0.42158600000000002</v>
      </c>
      <c r="P62" s="27">
        <f>'AEO 2023 Table 49 Raw'!S51</f>
        <v>0.46238800000000002</v>
      </c>
      <c r="Q62" s="27">
        <f>'AEO 2023 Table 49 Raw'!T51</f>
        <v>0.506243</v>
      </c>
      <c r="R62" s="27">
        <f>'AEO 2023 Table 49 Raw'!U51</f>
        <v>0.55655399999999999</v>
      </c>
      <c r="S62" s="27">
        <f>'AEO 2023 Table 49 Raw'!V51</f>
        <v>0.61326000000000003</v>
      </c>
      <c r="T62" s="27">
        <f>'AEO 2023 Table 49 Raw'!W51</f>
        <v>0.67687399999999998</v>
      </c>
      <c r="U62" s="27">
        <f>'AEO 2023 Table 49 Raw'!X51</f>
        <v>0.75017900000000004</v>
      </c>
      <c r="V62" s="27">
        <f>'AEO 2023 Table 49 Raw'!Y51</f>
        <v>0.83308300000000002</v>
      </c>
      <c r="W62" s="27">
        <f>'AEO 2023 Table 49 Raw'!Z51</f>
        <v>0.92514799999999997</v>
      </c>
      <c r="X62" s="27">
        <f>'AEO 2023 Table 49 Raw'!AA51</f>
        <v>1.0241309999999999</v>
      </c>
      <c r="Y62" s="27">
        <f>'AEO 2023 Table 49 Raw'!AB51</f>
        <v>1.1286910000000001</v>
      </c>
      <c r="Z62" s="27">
        <f>'AEO 2023 Table 49 Raw'!AC51</f>
        <v>1.239614</v>
      </c>
      <c r="AA62" s="27">
        <f>'AEO 2023 Table 49 Raw'!AD51</f>
        <v>1.356347</v>
      </c>
      <c r="AB62" s="27">
        <f>'AEO 2023 Table 49 Raw'!AE51</f>
        <v>1.4767459999999999</v>
      </c>
      <c r="AC62" s="27">
        <f>'AEO 2023 Table 49 Raw'!AF51</f>
        <v>1.599477</v>
      </c>
      <c r="AD62" s="27">
        <f>'AEO 2023 Table 49 Raw'!AG51</f>
        <v>1.725881</v>
      </c>
      <c r="AE62" s="27">
        <f>'AEO 2023 Table 49 Raw'!AH51</f>
        <v>1.854649</v>
      </c>
      <c r="AF62" s="45" t="str">
        <f>'AEO 2023 Table 49 Raw'!AI51</f>
        <v>- -</v>
      </c>
    </row>
    <row r="63" spans="1:32" ht="15" customHeight="1">
      <c r="A63" s="8" t="s">
        <v>1322</v>
      </c>
      <c r="B63" s="24" t="s">
        <v>1284</v>
      </c>
      <c r="C63" s="27">
        <f>'AEO 2023 Table 49 Raw'!F52</f>
        <v>0</v>
      </c>
      <c r="D63" s="27">
        <f>'AEO 2023 Table 49 Raw'!G52</f>
        <v>0</v>
      </c>
      <c r="E63" s="27">
        <f>'AEO 2023 Table 49 Raw'!H52</f>
        <v>1.2E-5</v>
      </c>
      <c r="F63" s="27">
        <f>'AEO 2023 Table 49 Raw'!I52</f>
        <v>2.6999999999999999E-5</v>
      </c>
      <c r="G63" s="27">
        <f>'AEO 2023 Table 49 Raw'!J52</f>
        <v>4.3000000000000002E-5</v>
      </c>
      <c r="H63" s="27">
        <f>'AEO 2023 Table 49 Raw'!K52</f>
        <v>5.8E-5</v>
      </c>
      <c r="I63" s="27">
        <f>'AEO 2023 Table 49 Raw'!L52</f>
        <v>7.2000000000000002E-5</v>
      </c>
      <c r="J63" s="27">
        <f>'AEO 2023 Table 49 Raw'!M52</f>
        <v>8.6000000000000003E-5</v>
      </c>
      <c r="K63" s="27">
        <f>'AEO 2023 Table 49 Raw'!N52</f>
        <v>9.8999999999999994E-5</v>
      </c>
      <c r="L63" s="27">
        <f>'AEO 2023 Table 49 Raw'!O52</f>
        <v>1.12E-4</v>
      </c>
      <c r="M63" s="27">
        <f>'AEO 2023 Table 49 Raw'!P52</f>
        <v>1.2400000000000001E-4</v>
      </c>
      <c r="N63" s="27">
        <f>'AEO 2023 Table 49 Raw'!Q52</f>
        <v>1.36E-4</v>
      </c>
      <c r="O63" s="27">
        <f>'AEO 2023 Table 49 Raw'!R52</f>
        <v>1.46E-4</v>
      </c>
      <c r="P63" s="27">
        <f>'AEO 2023 Table 49 Raw'!S52</f>
        <v>1.56E-4</v>
      </c>
      <c r="Q63" s="27">
        <f>'AEO 2023 Table 49 Raw'!T52</f>
        <v>1.65E-4</v>
      </c>
      <c r="R63" s="27">
        <f>'AEO 2023 Table 49 Raw'!U52</f>
        <v>1.73E-4</v>
      </c>
      <c r="S63" s="27">
        <f>'AEO 2023 Table 49 Raw'!V52</f>
        <v>1.8000000000000001E-4</v>
      </c>
      <c r="T63" s="27">
        <f>'AEO 2023 Table 49 Raw'!W52</f>
        <v>1.8599999999999999E-4</v>
      </c>
      <c r="U63" s="27">
        <f>'AEO 2023 Table 49 Raw'!X52</f>
        <v>1.92E-4</v>
      </c>
      <c r="V63" s="27">
        <f>'AEO 2023 Table 49 Raw'!Y52</f>
        <v>1.9699999999999999E-4</v>
      </c>
      <c r="W63" s="27">
        <f>'AEO 2023 Table 49 Raw'!Z52</f>
        <v>2.0100000000000001E-4</v>
      </c>
      <c r="X63" s="27">
        <f>'AEO 2023 Table 49 Raw'!AA52</f>
        <v>2.04E-4</v>
      </c>
      <c r="Y63" s="27">
        <f>'AEO 2023 Table 49 Raw'!AB52</f>
        <v>2.05E-4</v>
      </c>
      <c r="Z63" s="27">
        <f>'AEO 2023 Table 49 Raw'!AC52</f>
        <v>2.0599999999999999E-4</v>
      </c>
      <c r="AA63" s="27">
        <f>'AEO 2023 Table 49 Raw'!AD52</f>
        <v>2.05E-4</v>
      </c>
      <c r="AB63" s="27">
        <f>'AEO 2023 Table 49 Raw'!AE52</f>
        <v>2.03E-4</v>
      </c>
      <c r="AC63" s="27">
        <f>'AEO 2023 Table 49 Raw'!AF52</f>
        <v>1.9900000000000001E-4</v>
      </c>
      <c r="AD63" s="27">
        <f>'AEO 2023 Table 49 Raw'!AG52</f>
        <v>1.94E-4</v>
      </c>
      <c r="AE63" s="27">
        <f>'AEO 2023 Table 49 Raw'!AH52</f>
        <v>1.8799999999999999E-4</v>
      </c>
      <c r="AF63" s="45" t="str">
        <f>'AEO 2023 Table 49 Raw'!AI52</f>
        <v>- -</v>
      </c>
    </row>
    <row r="64" spans="1:32" ht="15" customHeight="1">
      <c r="A64" s="8" t="s">
        <v>1323</v>
      </c>
      <c r="B64" s="24" t="s">
        <v>1286</v>
      </c>
      <c r="C64" s="27">
        <f>'AEO 2023 Table 49 Raw'!F53</f>
        <v>748.63757299999997</v>
      </c>
      <c r="D64" s="27">
        <f>'AEO 2023 Table 49 Raw'!G53</f>
        <v>732.18170199999997</v>
      </c>
      <c r="E64" s="27">
        <f>'AEO 2023 Table 49 Raw'!H53</f>
        <v>720.22216800000001</v>
      </c>
      <c r="F64" s="27">
        <f>'AEO 2023 Table 49 Raw'!I53</f>
        <v>712.26519800000005</v>
      </c>
      <c r="G64" s="27">
        <f>'AEO 2023 Table 49 Raw'!J53</f>
        <v>704.637024</v>
      </c>
      <c r="H64" s="27">
        <f>'AEO 2023 Table 49 Raw'!K53</f>
        <v>693.10351600000001</v>
      </c>
      <c r="I64" s="27">
        <f>'AEO 2023 Table 49 Raw'!L53</f>
        <v>681.51892099999998</v>
      </c>
      <c r="J64" s="27">
        <f>'AEO 2023 Table 49 Raw'!M53</f>
        <v>670.97229000000004</v>
      </c>
      <c r="K64" s="27">
        <f>'AEO 2023 Table 49 Raw'!N53</f>
        <v>664.22985800000004</v>
      </c>
      <c r="L64" s="27">
        <f>'AEO 2023 Table 49 Raw'!O53</f>
        <v>660.79852300000005</v>
      </c>
      <c r="M64" s="27">
        <f>'AEO 2023 Table 49 Raw'!P53</f>
        <v>661.24548300000004</v>
      </c>
      <c r="N64" s="27">
        <f>'AEO 2023 Table 49 Raw'!Q53</f>
        <v>662.36968999999999</v>
      </c>
      <c r="O64" s="27">
        <f>'AEO 2023 Table 49 Raw'!R53</f>
        <v>663.70306400000004</v>
      </c>
      <c r="P64" s="27">
        <f>'AEO 2023 Table 49 Raw'!S53</f>
        <v>666.36871299999996</v>
      </c>
      <c r="Q64" s="27">
        <f>'AEO 2023 Table 49 Raw'!T53</f>
        <v>668.24139400000001</v>
      </c>
      <c r="R64" s="27">
        <f>'AEO 2023 Table 49 Raw'!U53</f>
        <v>672.17394999999999</v>
      </c>
      <c r="S64" s="27">
        <f>'AEO 2023 Table 49 Raw'!V53</f>
        <v>676.034851</v>
      </c>
      <c r="T64" s="27">
        <f>'AEO 2023 Table 49 Raw'!W53</f>
        <v>679.41394000000003</v>
      </c>
      <c r="U64" s="27">
        <f>'AEO 2023 Table 49 Raw'!X53</f>
        <v>684.28704800000003</v>
      </c>
      <c r="V64" s="27">
        <f>'AEO 2023 Table 49 Raw'!Y53</f>
        <v>690.63824499999998</v>
      </c>
      <c r="W64" s="27">
        <f>'AEO 2023 Table 49 Raw'!Z53</f>
        <v>698.07128899999998</v>
      </c>
      <c r="X64" s="27">
        <f>'AEO 2023 Table 49 Raw'!AA53</f>
        <v>705.62066700000003</v>
      </c>
      <c r="Y64" s="27">
        <f>'AEO 2023 Table 49 Raw'!AB53</f>
        <v>713.18554700000004</v>
      </c>
      <c r="Z64" s="27">
        <f>'AEO 2023 Table 49 Raw'!AC53</f>
        <v>721.23504600000001</v>
      </c>
      <c r="AA64" s="27">
        <f>'AEO 2023 Table 49 Raw'!AD53</f>
        <v>730.61511199999995</v>
      </c>
      <c r="AB64" s="27">
        <f>'AEO 2023 Table 49 Raw'!AE53</f>
        <v>740.51525900000001</v>
      </c>
      <c r="AC64" s="27">
        <f>'AEO 2023 Table 49 Raw'!AF53</f>
        <v>750.55535899999995</v>
      </c>
      <c r="AD64" s="27">
        <f>'AEO 2023 Table 49 Raw'!AG53</f>
        <v>761.51879899999994</v>
      </c>
      <c r="AE64" s="27">
        <f>'AEO 2023 Table 49 Raw'!AH53</f>
        <v>773.14739999999995</v>
      </c>
      <c r="AF64" s="45">
        <f>'AEO 2023 Table 49 Raw'!AI53</f>
        <v>1E-3</v>
      </c>
    </row>
    <row r="65" spans="1:32" ht="15" customHeight="1">
      <c r="B65" s="23" t="s">
        <v>1287</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45"/>
    </row>
    <row r="66" spans="1:32" ht="15" customHeight="1">
      <c r="A66" s="8" t="s">
        <v>1324</v>
      </c>
      <c r="B66" s="24" t="s">
        <v>1269</v>
      </c>
      <c r="C66" s="27">
        <f>'AEO 2023 Table 49 Raw'!F55</f>
        <v>596.71069299999999</v>
      </c>
      <c r="D66" s="27">
        <f>'AEO 2023 Table 49 Raw'!G55</f>
        <v>577.86407499999996</v>
      </c>
      <c r="E66" s="27">
        <f>'AEO 2023 Table 49 Raw'!H55</f>
        <v>561.91143799999998</v>
      </c>
      <c r="F66" s="27">
        <f>'AEO 2023 Table 49 Raw'!I55</f>
        <v>551.58679199999995</v>
      </c>
      <c r="G66" s="27">
        <f>'AEO 2023 Table 49 Raw'!J55</f>
        <v>544.22857699999997</v>
      </c>
      <c r="H66" s="27">
        <f>'AEO 2023 Table 49 Raw'!K55</f>
        <v>535.85253899999998</v>
      </c>
      <c r="I66" s="27">
        <f>'AEO 2023 Table 49 Raw'!L55</f>
        <v>527.97473100000002</v>
      </c>
      <c r="J66" s="27">
        <f>'AEO 2023 Table 49 Raw'!M55</f>
        <v>519.22680700000001</v>
      </c>
      <c r="K66" s="27">
        <f>'AEO 2023 Table 49 Raw'!N55</f>
        <v>511.23809799999998</v>
      </c>
      <c r="L66" s="27">
        <f>'AEO 2023 Table 49 Raw'!O55</f>
        <v>504.13198899999998</v>
      </c>
      <c r="M66" s="27">
        <f>'AEO 2023 Table 49 Raw'!P55</f>
        <v>499.34158300000001</v>
      </c>
      <c r="N66" s="27">
        <f>'AEO 2023 Table 49 Raw'!Q55</f>
        <v>494.26428199999998</v>
      </c>
      <c r="O66" s="27">
        <f>'AEO 2023 Table 49 Raw'!R55</f>
        <v>488.88336199999998</v>
      </c>
      <c r="P66" s="27">
        <f>'AEO 2023 Table 49 Raw'!S55</f>
        <v>484.94207799999998</v>
      </c>
      <c r="Q66" s="27">
        <f>'AEO 2023 Table 49 Raw'!T55</f>
        <v>481.30944799999997</v>
      </c>
      <c r="R66" s="27">
        <f>'AEO 2023 Table 49 Raw'!U55</f>
        <v>479.89810199999999</v>
      </c>
      <c r="S66" s="27">
        <f>'AEO 2023 Table 49 Raw'!V55</f>
        <v>478.96508799999998</v>
      </c>
      <c r="T66" s="27">
        <f>'AEO 2023 Table 49 Raw'!W55</f>
        <v>477.97808800000001</v>
      </c>
      <c r="U66" s="27">
        <f>'AEO 2023 Table 49 Raw'!X55</f>
        <v>477.87914999999998</v>
      </c>
      <c r="V66" s="27">
        <f>'AEO 2023 Table 49 Raw'!Y55</f>
        <v>477.79556300000002</v>
      </c>
      <c r="W66" s="27">
        <f>'AEO 2023 Table 49 Raw'!Z55</f>
        <v>478.32308999999998</v>
      </c>
      <c r="X66" s="27">
        <f>'AEO 2023 Table 49 Raw'!AA55</f>
        <v>479.55770899999999</v>
      </c>
      <c r="Y66" s="27">
        <f>'AEO 2023 Table 49 Raw'!AB55</f>
        <v>481.22937000000002</v>
      </c>
      <c r="Z66" s="27">
        <f>'AEO 2023 Table 49 Raw'!AC55</f>
        <v>482.93978900000002</v>
      </c>
      <c r="AA66" s="27">
        <f>'AEO 2023 Table 49 Raw'!AD55</f>
        <v>484.90911899999998</v>
      </c>
      <c r="AB66" s="27">
        <f>'AEO 2023 Table 49 Raw'!AE55</f>
        <v>487.035797</v>
      </c>
      <c r="AC66" s="27">
        <f>'AEO 2023 Table 49 Raw'!AF55</f>
        <v>489.28424100000001</v>
      </c>
      <c r="AD66" s="27">
        <f>'AEO 2023 Table 49 Raw'!AG55</f>
        <v>492.56643700000001</v>
      </c>
      <c r="AE66" s="27">
        <f>'AEO 2023 Table 49 Raw'!AH55</f>
        <v>496.462738</v>
      </c>
      <c r="AF66" s="45">
        <f>'AEO 2023 Table 49 Raw'!AI55</f>
        <v>-7.0000000000000001E-3</v>
      </c>
    </row>
    <row r="67" spans="1:32" ht="15" customHeight="1">
      <c r="A67" s="8" t="s">
        <v>1325</v>
      </c>
      <c r="B67" s="24" t="s">
        <v>1271</v>
      </c>
      <c r="C67" s="27">
        <f>'AEO 2023 Table 49 Raw'!F56</f>
        <v>361.335083</v>
      </c>
      <c r="D67" s="27">
        <f>'AEO 2023 Table 49 Raw'!G56</f>
        <v>350.68691999999999</v>
      </c>
      <c r="E67" s="27">
        <f>'AEO 2023 Table 49 Raw'!H56</f>
        <v>342.39187600000002</v>
      </c>
      <c r="F67" s="27">
        <f>'AEO 2023 Table 49 Raw'!I56</f>
        <v>336.454407</v>
      </c>
      <c r="G67" s="27">
        <f>'AEO 2023 Table 49 Raw'!J56</f>
        <v>332.32705700000002</v>
      </c>
      <c r="H67" s="27">
        <f>'AEO 2023 Table 49 Raw'!K56</f>
        <v>327.322113</v>
      </c>
      <c r="I67" s="27">
        <f>'AEO 2023 Table 49 Raw'!L56</f>
        <v>322.78909299999998</v>
      </c>
      <c r="J67" s="27">
        <f>'AEO 2023 Table 49 Raw'!M56</f>
        <v>318.01577800000001</v>
      </c>
      <c r="K67" s="27">
        <f>'AEO 2023 Table 49 Raw'!N56</f>
        <v>313.64859000000001</v>
      </c>
      <c r="L67" s="27">
        <f>'AEO 2023 Table 49 Raw'!O56</f>
        <v>309.65252700000002</v>
      </c>
      <c r="M67" s="27">
        <f>'AEO 2023 Table 49 Raw'!P56</f>
        <v>307.22006199999998</v>
      </c>
      <c r="N67" s="27">
        <f>'AEO 2023 Table 49 Raw'!Q56</f>
        <v>304.33242799999999</v>
      </c>
      <c r="O67" s="27">
        <f>'AEO 2023 Table 49 Raw'!R56</f>
        <v>301.408997</v>
      </c>
      <c r="P67" s="27">
        <f>'AEO 2023 Table 49 Raw'!S56</f>
        <v>299.17279100000002</v>
      </c>
      <c r="Q67" s="27">
        <f>'AEO 2023 Table 49 Raw'!T56</f>
        <v>296.57843000000003</v>
      </c>
      <c r="R67" s="27">
        <f>'AEO 2023 Table 49 Raw'!U56</f>
        <v>295.55175800000001</v>
      </c>
      <c r="S67" s="27">
        <f>'AEO 2023 Table 49 Raw'!V56</f>
        <v>293.95367399999998</v>
      </c>
      <c r="T67" s="27">
        <f>'AEO 2023 Table 49 Raw'!W56</f>
        <v>293.10812399999998</v>
      </c>
      <c r="U67" s="27">
        <f>'AEO 2023 Table 49 Raw'!X56</f>
        <v>292.27783199999999</v>
      </c>
      <c r="V67" s="27">
        <f>'AEO 2023 Table 49 Raw'!Y56</f>
        <v>291.80944799999997</v>
      </c>
      <c r="W67" s="27">
        <f>'AEO 2023 Table 49 Raw'!Z56</f>
        <v>291.92584199999999</v>
      </c>
      <c r="X67" s="27">
        <f>'AEO 2023 Table 49 Raw'!AA56</f>
        <v>292.504211</v>
      </c>
      <c r="Y67" s="27">
        <f>'AEO 2023 Table 49 Raw'!AB56</f>
        <v>293.29244999999997</v>
      </c>
      <c r="Z67" s="27">
        <f>'AEO 2023 Table 49 Raw'!AC56</f>
        <v>293.97250400000001</v>
      </c>
      <c r="AA67" s="27">
        <f>'AEO 2023 Table 49 Raw'!AD56</f>
        <v>294.81460600000003</v>
      </c>
      <c r="AB67" s="27">
        <f>'AEO 2023 Table 49 Raw'!AE56</f>
        <v>295.618134</v>
      </c>
      <c r="AC67" s="27">
        <f>'AEO 2023 Table 49 Raw'!AF56</f>
        <v>296.45013399999999</v>
      </c>
      <c r="AD67" s="27">
        <f>'AEO 2023 Table 49 Raw'!AG56</f>
        <v>297.938019</v>
      </c>
      <c r="AE67" s="27">
        <f>'AEO 2023 Table 49 Raw'!AH56</f>
        <v>299.64453099999997</v>
      </c>
      <c r="AF67" s="45">
        <f>'AEO 2023 Table 49 Raw'!AI56</f>
        <v>-7.0000000000000001E-3</v>
      </c>
    </row>
    <row r="68" spans="1:32" ht="15" customHeight="1">
      <c r="A68" s="8" t="s">
        <v>1326</v>
      </c>
      <c r="B68" s="24" t="s">
        <v>915</v>
      </c>
      <c r="C68" s="27">
        <f>'AEO 2023 Table 49 Raw'!F57</f>
        <v>0.66393199999999997</v>
      </c>
      <c r="D68" s="27">
        <f>'AEO 2023 Table 49 Raw'!G57</f>
        <v>0.67068700000000003</v>
      </c>
      <c r="E68" s="27">
        <f>'AEO 2023 Table 49 Raw'!H57</f>
        <v>0.67880300000000005</v>
      </c>
      <c r="F68" s="27">
        <f>'AEO 2023 Table 49 Raw'!I57</f>
        <v>0.69245299999999999</v>
      </c>
      <c r="G68" s="27">
        <f>'AEO 2023 Table 49 Raw'!J57</f>
        <v>0.71065699999999998</v>
      </c>
      <c r="H68" s="27">
        <f>'AEO 2023 Table 49 Raw'!K57</f>
        <v>0.72716999999999998</v>
      </c>
      <c r="I68" s="27">
        <f>'AEO 2023 Table 49 Raw'!L57</f>
        <v>0.74464799999999998</v>
      </c>
      <c r="J68" s="27">
        <f>'AEO 2023 Table 49 Raw'!M57</f>
        <v>0.760656</v>
      </c>
      <c r="K68" s="27">
        <f>'AEO 2023 Table 49 Raw'!N57</f>
        <v>0.77964599999999995</v>
      </c>
      <c r="L68" s="27">
        <f>'AEO 2023 Table 49 Raw'!O57</f>
        <v>0.80235199999999995</v>
      </c>
      <c r="M68" s="27">
        <f>'AEO 2023 Table 49 Raw'!P57</f>
        <v>0.83257599999999998</v>
      </c>
      <c r="N68" s="27">
        <f>'AEO 2023 Table 49 Raw'!Q57</f>
        <v>0.86914499999999995</v>
      </c>
      <c r="O68" s="27">
        <f>'AEO 2023 Table 49 Raw'!R57</f>
        <v>0.90859400000000001</v>
      </c>
      <c r="P68" s="27">
        <f>'AEO 2023 Table 49 Raw'!S57</f>
        <v>0.945886</v>
      </c>
      <c r="Q68" s="27">
        <f>'AEO 2023 Table 49 Raw'!T57</f>
        <v>0.98561200000000004</v>
      </c>
      <c r="R68" s="27">
        <f>'AEO 2023 Table 49 Raw'!U57</f>
        <v>1.0343070000000001</v>
      </c>
      <c r="S68" s="27">
        <f>'AEO 2023 Table 49 Raw'!V57</f>
        <v>1.0903769999999999</v>
      </c>
      <c r="T68" s="27">
        <f>'AEO 2023 Table 49 Raw'!W57</f>
        <v>1.153419</v>
      </c>
      <c r="U68" s="27">
        <f>'AEO 2023 Table 49 Raw'!X57</f>
        <v>1.225795</v>
      </c>
      <c r="V68" s="27">
        <f>'AEO 2023 Table 49 Raw'!Y57</f>
        <v>1.3056989999999999</v>
      </c>
      <c r="W68" s="27">
        <f>'AEO 2023 Table 49 Raw'!Z57</f>
        <v>1.3922490000000001</v>
      </c>
      <c r="X68" s="27">
        <f>'AEO 2023 Table 49 Raw'!AA57</f>
        <v>1.484488</v>
      </c>
      <c r="Y68" s="27">
        <f>'AEO 2023 Table 49 Raw'!AB57</f>
        <v>1.5809979999999999</v>
      </c>
      <c r="Z68" s="27">
        <f>'AEO 2023 Table 49 Raw'!AC57</f>
        <v>1.6801299999999999</v>
      </c>
      <c r="AA68" s="27">
        <f>'AEO 2023 Table 49 Raw'!AD57</f>
        <v>1.7820590000000001</v>
      </c>
      <c r="AB68" s="27">
        <f>'AEO 2023 Table 49 Raw'!AE57</f>
        <v>1.884468</v>
      </c>
      <c r="AC68" s="27">
        <f>'AEO 2023 Table 49 Raw'!AF57</f>
        <v>1.9861610000000001</v>
      </c>
      <c r="AD68" s="27">
        <f>'AEO 2023 Table 49 Raw'!AG57</f>
        <v>2.0826009999999999</v>
      </c>
      <c r="AE68" s="27">
        <f>'AEO 2023 Table 49 Raw'!AH57</f>
        <v>2.1823290000000002</v>
      </c>
      <c r="AF68" s="45">
        <f>'AEO 2023 Table 49 Raw'!AI57</f>
        <v>4.2999999999999997E-2</v>
      </c>
    </row>
    <row r="69" spans="1:32" ht="15" customHeight="1">
      <c r="A69" s="8" t="s">
        <v>1327</v>
      </c>
      <c r="B69" s="24" t="s">
        <v>1274</v>
      </c>
      <c r="C69" s="27">
        <f>'AEO 2023 Table 49 Raw'!F58</f>
        <v>0.76294700000000004</v>
      </c>
      <c r="D69" s="27">
        <f>'AEO 2023 Table 49 Raw'!G58</f>
        <v>0.71779700000000002</v>
      </c>
      <c r="E69" s="27">
        <f>'AEO 2023 Table 49 Raw'!H58</f>
        <v>0.67420999999999998</v>
      </c>
      <c r="F69" s="27">
        <f>'AEO 2023 Table 49 Raw'!I58</f>
        <v>0.63435699999999995</v>
      </c>
      <c r="G69" s="27">
        <f>'AEO 2023 Table 49 Raw'!J58</f>
        <v>0.59662400000000004</v>
      </c>
      <c r="H69" s="27">
        <f>'AEO 2023 Table 49 Raw'!K58</f>
        <v>0.55701900000000004</v>
      </c>
      <c r="I69" s="27">
        <f>'AEO 2023 Table 49 Raw'!L58</f>
        <v>0.51948000000000005</v>
      </c>
      <c r="J69" s="27">
        <f>'AEO 2023 Table 49 Raw'!M58</f>
        <v>0.48167900000000002</v>
      </c>
      <c r="K69" s="27">
        <f>'AEO 2023 Table 49 Raw'!N58</f>
        <v>0.44507600000000003</v>
      </c>
      <c r="L69" s="27">
        <f>'AEO 2023 Table 49 Raw'!O58</f>
        <v>0.41159099999999998</v>
      </c>
      <c r="M69" s="27">
        <f>'AEO 2023 Table 49 Raw'!P58</f>
        <v>0.38195299999999999</v>
      </c>
      <c r="N69" s="27">
        <f>'AEO 2023 Table 49 Raw'!Q58</f>
        <v>0.353408</v>
      </c>
      <c r="O69" s="27">
        <f>'AEO 2023 Table 49 Raw'!R58</f>
        <v>0.32573099999999999</v>
      </c>
      <c r="P69" s="27">
        <f>'AEO 2023 Table 49 Raw'!S58</f>
        <v>0.30006699999999997</v>
      </c>
      <c r="Q69" s="27">
        <f>'AEO 2023 Table 49 Raw'!T58</f>
        <v>0.27565400000000001</v>
      </c>
      <c r="R69" s="27">
        <f>'AEO 2023 Table 49 Raw'!U58</f>
        <v>0.25478499999999998</v>
      </c>
      <c r="S69" s="27">
        <f>'AEO 2023 Table 49 Raw'!V58</f>
        <v>0.23588799999999999</v>
      </c>
      <c r="T69" s="27">
        <f>'AEO 2023 Table 49 Raw'!W58</f>
        <v>0.21936</v>
      </c>
      <c r="U69" s="27">
        <f>'AEO 2023 Table 49 Raw'!X58</f>
        <v>0.204011</v>
      </c>
      <c r="V69" s="27">
        <f>'AEO 2023 Table 49 Raw'!Y58</f>
        <v>0.18836</v>
      </c>
      <c r="W69" s="27">
        <f>'AEO 2023 Table 49 Raw'!Z58</f>
        <v>0.17463999999999999</v>
      </c>
      <c r="X69" s="27">
        <f>'AEO 2023 Table 49 Raw'!AA58</f>
        <v>0.158723</v>
      </c>
      <c r="Y69" s="27">
        <f>'AEO 2023 Table 49 Raw'!AB58</f>
        <v>0.14244699999999999</v>
      </c>
      <c r="Z69" s="27">
        <f>'AEO 2023 Table 49 Raw'!AC58</f>
        <v>0.12915199999999999</v>
      </c>
      <c r="AA69" s="27">
        <f>'AEO 2023 Table 49 Raw'!AD58</f>
        <v>0.118099</v>
      </c>
      <c r="AB69" s="27">
        <f>'AEO 2023 Table 49 Raw'!AE58</f>
        <v>0.106783</v>
      </c>
      <c r="AC69" s="27">
        <f>'AEO 2023 Table 49 Raw'!AF58</f>
        <v>9.5460000000000003E-2</v>
      </c>
      <c r="AD69" s="27">
        <f>'AEO 2023 Table 49 Raw'!AG58</f>
        <v>8.5358000000000003E-2</v>
      </c>
      <c r="AE69" s="27">
        <f>'AEO 2023 Table 49 Raw'!AH58</f>
        <v>7.6896000000000006E-2</v>
      </c>
      <c r="AF69" s="45">
        <f>'AEO 2023 Table 49 Raw'!AI58</f>
        <v>-7.9000000000000001E-2</v>
      </c>
    </row>
    <row r="70" spans="1:32" ht="12" customHeight="1">
      <c r="A70" s="8" t="s">
        <v>1328</v>
      </c>
      <c r="B70" s="24" t="s">
        <v>1276</v>
      </c>
      <c r="C70" s="27">
        <f>'AEO 2023 Table 49 Raw'!F59</f>
        <v>10.430758000000001</v>
      </c>
      <c r="D70" s="27">
        <f>'AEO 2023 Table 49 Raw'!G59</f>
        <v>10.828306</v>
      </c>
      <c r="E70" s="27">
        <f>'AEO 2023 Table 49 Raw'!H59</f>
        <v>11.286505999999999</v>
      </c>
      <c r="F70" s="27">
        <f>'AEO 2023 Table 49 Raw'!I59</f>
        <v>11.871587</v>
      </c>
      <c r="G70" s="27">
        <f>'AEO 2023 Table 49 Raw'!J59</f>
        <v>12.567764</v>
      </c>
      <c r="H70" s="27">
        <f>'AEO 2023 Table 49 Raw'!K59</f>
        <v>13.31671</v>
      </c>
      <c r="I70" s="27">
        <f>'AEO 2023 Table 49 Raw'!L59</f>
        <v>14.132089000000001</v>
      </c>
      <c r="J70" s="27">
        <f>'AEO 2023 Table 49 Raw'!M59</f>
        <v>14.969037999999999</v>
      </c>
      <c r="K70" s="27">
        <f>'AEO 2023 Table 49 Raw'!N59</f>
        <v>15.886168</v>
      </c>
      <c r="L70" s="27">
        <f>'AEO 2023 Table 49 Raw'!O59</f>
        <v>16.907169</v>
      </c>
      <c r="M70" s="27">
        <f>'AEO 2023 Table 49 Raw'!P59</f>
        <v>18.109857999999999</v>
      </c>
      <c r="N70" s="27">
        <f>'AEO 2023 Table 49 Raw'!Q59</f>
        <v>19.412040999999999</v>
      </c>
      <c r="O70" s="27">
        <f>'AEO 2023 Table 49 Raw'!R59</f>
        <v>20.819136</v>
      </c>
      <c r="P70" s="27">
        <f>'AEO 2023 Table 49 Raw'!S59</f>
        <v>22.333103000000001</v>
      </c>
      <c r="Q70" s="27">
        <f>'AEO 2023 Table 49 Raw'!T59</f>
        <v>23.839766999999998</v>
      </c>
      <c r="R70" s="27">
        <f>'AEO 2023 Table 49 Raw'!U59</f>
        <v>25.520502</v>
      </c>
      <c r="S70" s="27">
        <f>'AEO 2023 Table 49 Raw'!V59</f>
        <v>27.246191</v>
      </c>
      <c r="T70" s="27">
        <f>'AEO 2023 Table 49 Raw'!W59</f>
        <v>28.969595000000002</v>
      </c>
      <c r="U70" s="27">
        <f>'AEO 2023 Table 49 Raw'!X59</f>
        <v>30.822426</v>
      </c>
      <c r="V70" s="27">
        <f>'AEO 2023 Table 49 Raw'!Y59</f>
        <v>32.632908</v>
      </c>
      <c r="W70" s="27">
        <f>'AEO 2023 Table 49 Raw'!Z59</f>
        <v>34.439242999999998</v>
      </c>
      <c r="X70" s="27">
        <f>'AEO 2023 Table 49 Raw'!AA59</f>
        <v>36.195014999999998</v>
      </c>
      <c r="Y70" s="27">
        <f>'AEO 2023 Table 49 Raw'!AB59</f>
        <v>37.869453</v>
      </c>
      <c r="Z70" s="27">
        <f>'AEO 2023 Table 49 Raw'!AC59</f>
        <v>39.473038000000003</v>
      </c>
      <c r="AA70" s="27">
        <f>'AEO 2023 Table 49 Raw'!AD59</f>
        <v>41.030662999999997</v>
      </c>
      <c r="AB70" s="27">
        <f>'AEO 2023 Table 49 Raw'!AE59</f>
        <v>42.506256</v>
      </c>
      <c r="AC70" s="27">
        <f>'AEO 2023 Table 49 Raw'!AF59</f>
        <v>43.889240000000001</v>
      </c>
      <c r="AD70" s="27">
        <f>'AEO 2023 Table 49 Raw'!AG59</f>
        <v>45.314704999999996</v>
      </c>
      <c r="AE70" s="27">
        <f>'AEO 2023 Table 49 Raw'!AH59</f>
        <v>46.748733999999999</v>
      </c>
      <c r="AF70" s="45">
        <f>'AEO 2023 Table 49 Raw'!AI59</f>
        <v>5.5E-2</v>
      </c>
    </row>
    <row r="71" spans="1:32" ht="15" customHeight="1">
      <c r="A71" s="8" t="s">
        <v>1329</v>
      </c>
      <c r="B71" s="24" t="s">
        <v>1278</v>
      </c>
      <c r="C71" s="27">
        <f>'AEO 2023 Table 49 Raw'!F60</f>
        <v>3.7860999999999999E-2</v>
      </c>
      <c r="D71" s="27">
        <f>'AEO 2023 Table 49 Raw'!G60</f>
        <v>4.3709999999999999E-2</v>
      </c>
      <c r="E71" s="27">
        <f>'AEO 2023 Table 49 Raw'!H60</f>
        <v>4.7997999999999999E-2</v>
      </c>
      <c r="F71" s="27">
        <f>'AEO 2023 Table 49 Raw'!I60</f>
        <v>5.1563999999999999E-2</v>
      </c>
      <c r="G71" s="27">
        <f>'AEO 2023 Table 49 Raw'!J60</f>
        <v>5.4260999999999997E-2</v>
      </c>
      <c r="H71" s="27">
        <f>'AEO 2023 Table 49 Raw'!K60</f>
        <v>5.5766000000000003E-2</v>
      </c>
      <c r="I71" s="27">
        <f>'AEO 2023 Table 49 Raw'!L60</f>
        <v>5.6363999999999997E-2</v>
      </c>
      <c r="J71" s="27">
        <f>'AEO 2023 Table 49 Raw'!M60</f>
        <v>5.6127999999999997E-2</v>
      </c>
      <c r="K71" s="27">
        <f>'AEO 2023 Table 49 Raw'!N60</f>
        <v>5.5379999999999999E-2</v>
      </c>
      <c r="L71" s="27">
        <f>'AEO 2023 Table 49 Raw'!O60</f>
        <v>5.4268999999999998E-2</v>
      </c>
      <c r="M71" s="27">
        <f>'AEO 2023 Table 49 Raw'!P60</f>
        <v>5.2969000000000002E-2</v>
      </c>
      <c r="N71" s="27">
        <f>'AEO 2023 Table 49 Raw'!Q60</f>
        <v>5.1353999999999997E-2</v>
      </c>
      <c r="O71" s="27">
        <f>'AEO 2023 Table 49 Raw'!R60</f>
        <v>4.9551999999999999E-2</v>
      </c>
      <c r="P71" s="27">
        <f>'AEO 2023 Table 49 Raw'!S60</f>
        <v>4.7759999999999997E-2</v>
      </c>
      <c r="Q71" s="27">
        <f>'AEO 2023 Table 49 Raw'!T60</f>
        <v>4.5504999999999997E-2</v>
      </c>
      <c r="R71" s="27">
        <f>'AEO 2023 Table 49 Raw'!U60</f>
        <v>4.3230999999999999E-2</v>
      </c>
      <c r="S71" s="27">
        <f>'AEO 2023 Table 49 Raw'!V60</f>
        <v>4.1355999999999997E-2</v>
      </c>
      <c r="T71" s="27">
        <f>'AEO 2023 Table 49 Raw'!W60</f>
        <v>3.9386999999999998E-2</v>
      </c>
      <c r="U71" s="27">
        <f>'AEO 2023 Table 49 Raw'!X60</f>
        <v>3.7150000000000002E-2</v>
      </c>
      <c r="V71" s="27">
        <f>'AEO 2023 Table 49 Raw'!Y60</f>
        <v>3.4993999999999997E-2</v>
      </c>
      <c r="W71" s="27">
        <f>'AEO 2023 Table 49 Raw'!Z60</f>
        <v>3.3027000000000001E-2</v>
      </c>
      <c r="X71" s="27">
        <f>'AEO 2023 Table 49 Raw'!AA60</f>
        <v>3.1154999999999999E-2</v>
      </c>
      <c r="Y71" s="27">
        <f>'AEO 2023 Table 49 Raw'!AB60</f>
        <v>2.9354999999999999E-2</v>
      </c>
      <c r="Z71" s="27">
        <f>'AEO 2023 Table 49 Raw'!AC60</f>
        <v>2.7653E-2</v>
      </c>
      <c r="AA71" s="27">
        <f>'AEO 2023 Table 49 Raw'!AD60</f>
        <v>2.6076999999999999E-2</v>
      </c>
      <c r="AB71" s="27">
        <f>'AEO 2023 Table 49 Raw'!AE60</f>
        <v>2.4584999999999999E-2</v>
      </c>
      <c r="AC71" s="27">
        <f>'AEO 2023 Table 49 Raw'!AF60</f>
        <v>2.3174E-2</v>
      </c>
      <c r="AD71" s="27">
        <f>'AEO 2023 Table 49 Raw'!AG60</f>
        <v>2.1876E-2</v>
      </c>
      <c r="AE71" s="27">
        <f>'AEO 2023 Table 49 Raw'!AH60</f>
        <v>2.0629999999999999E-2</v>
      </c>
      <c r="AF71" s="45">
        <f>'AEO 2023 Table 49 Raw'!AI60</f>
        <v>-2.1000000000000001E-2</v>
      </c>
    </row>
    <row r="72" spans="1:32" ht="15" customHeight="1">
      <c r="A72" s="8" t="s">
        <v>1330</v>
      </c>
      <c r="B72" s="24" t="s">
        <v>1280</v>
      </c>
      <c r="C72" s="27">
        <f>'AEO 2023 Table 49 Raw'!F61</f>
        <v>0</v>
      </c>
      <c r="D72" s="27">
        <f>'AEO 2023 Table 49 Raw'!G61</f>
        <v>0</v>
      </c>
      <c r="E72" s="27">
        <f>'AEO 2023 Table 49 Raw'!H61</f>
        <v>3.8661000000000001E-2</v>
      </c>
      <c r="F72" s="27">
        <f>'AEO 2023 Table 49 Raw'!I61</f>
        <v>7.6413999999999996E-2</v>
      </c>
      <c r="G72" s="27">
        <f>'AEO 2023 Table 49 Raw'!J61</f>
        <v>0.11343300000000001</v>
      </c>
      <c r="H72" s="27">
        <f>'AEO 2023 Table 49 Raw'!K61</f>
        <v>0.14805499999999999</v>
      </c>
      <c r="I72" s="27">
        <f>'AEO 2023 Table 49 Raw'!L61</f>
        <v>0.18076100000000001</v>
      </c>
      <c r="J72" s="27">
        <f>'AEO 2023 Table 49 Raw'!M61</f>
        <v>0.21062</v>
      </c>
      <c r="K72" s="27">
        <f>'AEO 2023 Table 49 Raw'!N61</f>
        <v>0.23810300000000001</v>
      </c>
      <c r="L72" s="27">
        <f>'AEO 2023 Table 49 Raw'!O61</f>
        <v>0.26388400000000001</v>
      </c>
      <c r="M72" s="27">
        <f>'AEO 2023 Table 49 Raw'!P61</f>
        <v>0.28945799999999999</v>
      </c>
      <c r="N72" s="27">
        <f>'AEO 2023 Table 49 Raw'!Q61</f>
        <v>0.31404100000000001</v>
      </c>
      <c r="O72" s="27">
        <f>'AEO 2023 Table 49 Raw'!R61</f>
        <v>0.33735700000000002</v>
      </c>
      <c r="P72" s="27">
        <f>'AEO 2023 Table 49 Raw'!S61</f>
        <v>0.36081600000000003</v>
      </c>
      <c r="Q72" s="27">
        <f>'AEO 2023 Table 49 Raw'!T61</f>
        <v>0.38390299999999999</v>
      </c>
      <c r="R72" s="27">
        <f>'AEO 2023 Table 49 Raw'!U61</f>
        <v>0.40889700000000001</v>
      </c>
      <c r="S72" s="27">
        <f>'AEO 2023 Table 49 Raw'!V61</f>
        <v>0.435332</v>
      </c>
      <c r="T72" s="27">
        <f>'AEO 2023 Table 49 Raw'!W61</f>
        <v>0.46310400000000002</v>
      </c>
      <c r="U72" s="27">
        <f>'AEO 2023 Table 49 Raw'!X61</f>
        <v>0.49369800000000003</v>
      </c>
      <c r="V72" s="27">
        <f>'AEO 2023 Table 49 Raw'!Y61</f>
        <v>0.52685999999999999</v>
      </c>
      <c r="W72" s="27">
        <f>'AEO 2023 Table 49 Raw'!Z61</f>
        <v>0.56333100000000003</v>
      </c>
      <c r="X72" s="27">
        <f>'AEO 2023 Table 49 Raw'!AA61</f>
        <v>0.60099999999999998</v>
      </c>
      <c r="Y72" s="27">
        <f>'AEO 2023 Table 49 Raw'!AB61</f>
        <v>0.64114800000000005</v>
      </c>
      <c r="Z72" s="27">
        <f>'AEO 2023 Table 49 Raw'!AC61</f>
        <v>0.68338600000000005</v>
      </c>
      <c r="AA72" s="27">
        <f>'AEO 2023 Table 49 Raw'!AD61</f>
        <v>0.72826199999999996</v>
      </c>
      <c r="AB72" s="27">
        <f>'AEO 2023 Table 49 Raw'!AE61</f>
        <v>0.77503500000000003</v>
      </c>
      <c r="AC72" s="27">
        <f>'AEO 2023 Table 49 Raw'!AF61</f>
        <v>0.82349799999999995</v>
      </c>
      <c r="AD72" s="27">
        <f>'AEO 2023 Table 49 Raw'!AG61</f>
        <v>0.87576799999999999</v>
      </c>
      <c r="AE72" s="27">
        <f>'AEO 2023 Table 49 Raw'!AH61</f>
        <v>0.93063399999999996</v>
      </c>
      <c r="AF72" s="45" t="str">
        <f>'AEO 2023 Table 49 Raw'!AI61</f>
        <v>- -</v>
      </c>
    </row>
    <row r="73" spans="1:32" ht="15" customHeight="1">
      <c r="A73" s="8" t="s">
        <v>1331</v>
      </c>
      <c r="B73" s="24" t="s">
        <v>1282</v>
      </c>
      <c r="C73" s="27">
        <f>'AEO 2023 Table 49 Raw'!F62</f>
        <v>0</v>
      </c>
      <c r="D73" s="27">
        <f>'AEO 2023 Table 49 Raw'!G62</f>
        <v>0</v>
      </c>
      <c r="E73" s="27">
        <f>'AEO 2023 Table 49 Raw'!H62</f>
        <v>4.8370000000000003E-2</v>
      </c>
      <c r="F73" s="27">
        <f>'AEO 2023 Table 49 Raw'!I62</f>
        <v>9.4232999999999997E-2</v>
      </c>
      <c r="G73" s="27">
        <f>'AEO 2023 Table 49 Raw'!J62</f>
        <v>0.13824400000000001</v>
      </c>
      <c r="H73" s="27">
        <f>'AEO 2023 Table 49 Raw'!K62</f>
        <v>0.17905299999999999</v>
      </c>
      <c r="I73" s="27">
        <f>'AEO 2023 Table 49 Raw'!L62</f>
        <v>0.21695200000000001</v>
      </c>
      <c r="J73" s="27">
        <f>'AEO 2023 Table 49 Raw'!M62</f>
        <v>0.25115599999999999</v>
      </c>
      <c r="K73" s="27">
        <f>'AEO 2023 Table 49 Raw'!N62</f>
        <v>0.28272599999999998</v>
      </c>
      <c r="L73" s="27">
        <f>'AEO 2023 Table 49 Raw'!O62</f>
        <v>0.313085</v>
      </c>
      <c r="M73" s="27">
        <f>'AEO 2023 Table 49 Raw'!P62</f>
        <v>0.344219</v>
      </c>
      <c r="N73" s="27">
        <f>'AEO 2023 Table 49 Raw'!Q62</f>
        <v>0.37559399999999998</v>
      </c>
      <c r="O73" s="27">
        <f>'AEO 2023 Table 49 Raw'!R62</f>
        <v>0.40673199999999998</v>
      </c>
      <c r="P73" s="27">
        <f>'AEO 2023 Table 49 Raw'!S62</f>
        <v>0.43945800000000002</v>
      </c>
      <c r="Q73" s="27">
        <f>'AEO 2023 Table 49 Raw'!T62</f>
        <v>0.473408</v>
      </c>
      <c r="R73" s="27">
        <f>'AEO 2023 Table 49 Raw'!U62</f>
        <v>0.511772</v>
      </c>
      <c r="S73" s="27">
        <f>'AEO 2023 Table 49 Raw'!V62</f>
        <v>0.55420800000000003</v>
      </c>
      <c r="T73" s="27">
        <f>'AEO 2023 Table 49 Raw'!W62</f>
        <v>0.60096400000000005</v>
      </c>
      <c r="U73" s="27">
        <f>'AEO 2023 Table 49 Raw'!X62</f>
        <v>0.65425299999999997</v>
      </c>
      <c r="V73" s="27">
        <f>'AEO 2023 Table 49 Raw'!Y62</f>
        <v>0.71394500000000005</v>
      </c>
      <c r="W73" s="27">
        <f>'AEO 2023 Table 49 Raw'!Z62</f>
        <v>0.78086999999999995</v>
      </c>
      <c r="X73" s="27">
        <f>'AEO 2023 Table 49 Raw'!AA62</f>
        <v>0.85239799999999999</v>
      </c>
      <c r="Y73" s="27">
        <f>'AEO 2023 Table 49 Raw'!AB62</f>
        <v>0.930037</v>
      </c>
      <c r="Z73" s="27">
        <f>'AEO 2023 Table 49 Raw'!AC62</f>
        <v>1.013144</v>
      </c>
      <c r="AA73" s="27">
        <f>'AEO 2023 Table 49 Raw'!AD62</f>
        <v>1.1022259999999999</v>
      </c>
      <c r="AB73" s="27">
        <f>'AEO 2023 Table 49 Raw'!AE62</f>
        <v>1.195867</v>
      </c>
      <c r="AC73" s="27">
        <f>'AEO 2023 Table 49 Raw'!AF62</f>
        <v>1.2934749999999999</v>
      </c>
      <c r="AD73" s="27">
        <f>'AEO 2023 Table 49 Raw'!AG62</f>
        <v>1.3978710000000001</v>
      </c>
      <c r="AE73" s="27">
        <f>'AEO 2023 Table 49 Raw'!AH62</f>
        <v>1.5072430000000001</v>
      </c>
      <c r="AF73" s="45" t="str">
        <f>'AEO 2023 Table 49 Raw'!AI62</f>
        <v>- -</v>
      </c>
    </row>
    <row r="74" spans="1:32" ht="15" customHeight="1">
      <c r="A74" s="8" t="s">
        <v>1332</v>
      </c>
      <c r="B74" s="24" t="s">
        <v>1284</v>
      </c>
      <c r="C74" s="27">
        <f>'AEO 2023 Table 49 Raw'!F63</f>
        <v>0</v>
      </c>
      <c r="D74" s="27">
        <f>'AEO 2023 Table 49 Raw'!G63</f>
        <v>0</v>
      </c>
      <c r="E74" s="27">
        <f>'AEO 2023 Table 49 Raw'!H63</f>
        <v>8.1702999999999998E-2</v>
      </c>
      <c r="F74" s="27">
        <f>'AEO 2023 Table 49 Raw'!I63</f>
        <v>0.16492399999999999</v>
      </c>
      <c r="G74" s="27">
        <f>'AEO 2023 Table 49 Raw'!J63</f>
        <v>0.249639</v>
      </c>
      <c r="H74" s="27">
        <f>'AEO 2023 Table 49 Raw'!K63</f>
        <v>0.33211400000000002</v>
      </c>
      <c r="I74" s="27">
        <f>'AEO 2023 Table 49 Raw'!L63</f>
        <v>0.41172500000000001</v>
      </c>
      <c r="J74" s="27">
        <f>'AEO 2023 Table 49 Raw'!M63</f>
        <v>0.48722900000000002</v>
      </c>
      <c r="K74" s="27">
        <f>'AEO 2023 Table 49 Raw'!N63</f>
        <v>0.55920099999999995</v>
      </c>
      <c r="L74" s="27">
        <f>'AEO 2023 Table 49 Raw'!O63</f>
        <v>0.62911099999999998</v>
      </c>
      <c r="M74" s="27">
        <f>'AEO 2023 Table 49 Raw'!P63</f>
        <v>0.70016299999999998</v>
      </c>
      <c r="N74" s="27">
        <f>'AEO 2023 Table 49 Raw'!Q63</f>
        <v>0.76988800000000002</v>
      </c>
      <c r="O74" s="27">
        <f>'AEO 2023 Table 49 Raw'!R63</f>
        <v>0.837453</v>
      </c>
      <c r="P74" s="27">
        <f>'AEO 2023 Table 49 Raw'!S63</f>
        <v>0.90615100000000004</v>
      </c>
      <c r="Q74" s="27">
        <f>'AEO 2023 Table 49 Raw'!T63</f>
        <v>0.97520799999999996</v>
      </c>
      <c r="R74" s="27">
        <f>'AEO 2023 Table 49 Raw'!U63</f>
        <v>1.050481</v>
      </c>
      <c r="S74" s="27">
        <f>'AEO 2023 Table 49 Raw'!V63</f>
        <v>1.1308</v>
      </c>
      <c r="T74" s="27">
        <f>'AEO 2023 Table 49 Raw'!W63</f>
        <v>1.216048</v>
      </c>
      <c r="U74" s="27">
        <f>'AEO 2023 Table 49 Raw'!X63</f>
        <v>1.310146</v>
      </c>
      <c r="V74" s="27">
        <f>'AEO 2023 Table 49 Raw'!Y63</f>
        <v>1.412428</v>
      </c>
      <c r="W74" s="27">
        <f>'AEO 2023 Table 49 Raw'!Z63</f>
        <v>1.5248949999999999</v>
      </c>
      <c r="X74" s="27">
        <f>'AEO 2023 Table 49 Raw'!AA63</f>
        <v>1.643073</v>
      </c>
      <c r="Y74" s="27">
        <f>'AEO 2023 Table 49 Raw'!AB63</f>
        <v>1.769298</v>
      </c>
      <c r="Z74" s="27">
        <f>'AEO 2023 Table 49 Raw'!AC63</f>
        <v>1.902334</v>
      </c>
      <c r="AA74" s="27">
        <f>'AEO 2023 Table 49 Raw'!AD63</f>
        <v>2.0436429999999999</v>
      </c>
      <c r="AB74" s="27">
        <f>'AEO 2023 Table 49 Raw'!AE63</f>
        <v>2.1911909999999999</v>
      </c>
      <c r="AC74" s="27">
        <f>'AEO 2023 Table 49 Raw'!AF63</f>
        <v>2.34422</v>
      </c>
      <c r="AD74" s="27">
        <f>'AEO 2023 Table 49 Raw'!AG63</f>
        <v>2.5079220000000002</v>
      </c>
      <c r="AE74" s="27">
        <f>'AEO 2023 Table 49 Raw'!AH63</f>
        <v>2.679551</v>
      </c>
      <c r="AF74" s="45" t="str">
        <f>'AEO 2023 Table 49 Raw'!AI63</f>
        <v>- -</v>
      </c>
    </row>
    <row r="75" spans="1:32" ht="15" customHeight="1">
      <c r="A75" s="8" t="s">
        <v>1333</v>
      </c>
      <c r="B75" s="24" t="s">
        <v>1298</v>
      </c>
      <c r="C75" s="27">
        <f>'AEO 2023 Table 49 Raw'!F64</f>
        <v>969.94104000000004</v>
      </c>
      <c r="D75" s="27">
        <f>'AEO 2023 Table 49 Raw'!G64</f>
        <v>940.81140100000005</v>
      </c>
      <c r="E75" s="27">
        <f>'AEO 2023 Table 49 Raw'!H64</f>
        <v>917.15948500000002</v>
      </c>
      <c r="F75" s="27">
        <f>'AEO 2023 Table 49 Raw'!I64</f>
        <v>901.62683100000004</v>
      </c>
      <c r="G75" s="27">
        <f>'AEO 2023 Table 49 Raw'!J64</f>
        <v>890.986267</v>
      </c>
      <c r="H75" s="27">
        <f>'AEO 2023 Table 49 Raw'!K64</f>
        <v>878.49066200000004</v>
      </c>
      <c r="I75" s="27">
        <f>'AEO 2023 Table 49 Raw'!L64</f>
        <v>867.02545199999997</v>
      </c>
      <c r="J75" s="27">
        <f>'AEO 2023 Table 49 Raw'!M64</f>
        <v>854.45935099999997</v>
      </c>
      <c r="K75" s="27">
        <f>'AEO 2023 Table 49 Raw'!N64</f>
        <v>843.13299600000005</v>
      </c>
      <c r="L75" s="27">
        <f>'AEO 2023 Table 49 Raw'!O64</f>
        <v>833.16625999999997</v>
      </c>
      <c r="M75" s="27">
        <f>'AEO 2023 Table 49 Raw'!P64</f>
        <v>827.27294900000004</v>
      </c>
      <c r="N75" s="27">
        <f>'AEO 2023 Table 49 Raw'!Q64</f>
        <v>820.74218800000006</v>
      </c>
      <c r="O75" s="27">
        <f>'AEO 2023 Table 49 Raw'!R64</f>
        <v>813.97717299999999</v>
      </c>
      <c r="P75" s="27">
        <f>'AEO 2023 Table 49 Raw'!S64</f>
        <v>809.44793700000002</v>
      </c>
      <c r="Q75" s="27">
        <f>'AEO 2023 Table 49 Raw'!T64</f>
        <v>804.86724900000002</v>
      </c>
      <c r="R75" s="27">
        <f>'AEO 2023 Table 49 Raw'!U64</f>
        <v>804.27380400000004</v>
      </c>
      <c r="S75" s="27">
        <f>'AEO 2023 Table 49 Raw'!V64</f>
        <v>803.65301499999998</v>
      </c>
      <c r="T75" s="27">
        <f>'AEO 2023 Table 49 Raw'!W64</f>
        <v>803.74835199999995</v>
      </c>
      <c r="U75" s="27">
        <f>'AEO 2023 Table 49 Raw'!X64</f>
        <v>804.90423599999997</v>
      </c>
      <c r="V75" s="27">
        <f>'AEO 2023 Table 49 Raw'!Y64</f>
        <v>806.42053199999998</v>
      </c>
      <c r="W75" s="27">
        <f>'AEO 2023 Table 49 Raw'!Z64</f>
        <v>809.15692100000001</v>
      </c>
      <c r="X75" s="27">
        <f>'AEO 2023 Table 49 Raw'!AA64</f>
        <v>813.02740500000004</v>
      </c>
      <c r="Y75" s="27">
        <f>'AEO 2023 Table 49 Raw'!AB64</f>
        <v>817.48468000000003</v>
      </c>
      <c r="Z75" s="27">
        <f>'AEO 2023 Table 49 Raw'!AC64</f>
        <v>821.82128899999998</v>
      </c>
      <c r="AA75" s="27">
        <f>'AEO 2023 Table 49 Raw'!AD64</f>
        <v>826.55474900000002</v>
      </c>
      <c r="AB75" s="27">
        <f>'AEO 2023 Table 49 Raw'!AE64</f>
        <v>831.33837900000003</v>
      </c>
      <c r="AC75" s="27">
        <f>'AEO 2023 Table 49 Raw'!AF64</f>
        <v>836.18963599999995</v>
      </c>
      <c r="AD75" s="27">
        <f>'AEO 2023 Table 49 Raw'!AG64</f>
        <v>842.79064900000003</v>
      </c>
      <c r="AE75" s="27">
        <f>'AEO 2023 Table 49 Raw'!AH64</f>
        <v>850.25305200000003</v>
      </c>
      <c r="AF75" s="45">
        <f>'AEO 2023 Table 49 Raw'!AI64</f>
        <v>-5.0000000000000001E-3</v>
      </c>
    </row>
    <row r="76" spans="1:32" ht="15" customHeight="1">
      <c r="B76" s="23" t="s">
        <v>1299</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45"/>
    </row>
    <row r="77" spans="1:32" ht="15" customHeight="1">
      <c r="A77" s="8" t="s">
        <v>1334</v>
      </c>
      <c r="B77" s="24" t="s">
        <v>1269</v>
      </c>
      <c r="C77" s="27">
        <f>'AEO 2023 Table 49 Raw'!F66</f>
        <v>4148.1689450000003</v>
      </c>
      <c r="D77" s="27">
        <f>'AEO 2023 Table 49 Raw'!G66</f>
        <v>4031.2768550000001</v>
      </c>
      <c r="E77" s="27">
        <f>'AEO 2023 Table 49 Raw'!H66</f>
        <v>3923.3715820000002</v>
      </c>
      <c r="F77" s="27">
        <f>'AEO 2023 Table 49 Raw'!I66</f>
        <v>3854.0532229999999</v>
      </c>
      <c r="G77" s="27">
        <f>'AEO 2023 Table 49 Raw'!J66</f>
        <v>3806.7148440000001</v>
      </c>
      <c r="H77" s="27">
        <f>'AEO 2023 Table 49 Raw'!K66</f>
        <v>3750.2373050000001</v>
      </c>
      <c r="I77" s="27">
        <f>'AEO 2023 Table 49 Raw'!L66</f>
        <v>3693.4155270000001</v>
      </c>
      <c r="J77" s="27">
        <f>'AEO 2023 Table 49 Raw'!M66</f>
        <v>3630.9484859999998</v>
      </c>
      <c r="K77" s="27">
        <f>'AEO 2023 Table 49 Raw'!N66</f>
        <v>3571.5920409999999</v>
      </c>
      <c r="L77" s="27">
        <f>'AEO 2023 Table 49 Raw'!O66</f>
        <v>3516.5554200000001</v>
      </c>
      <c r="M77" s="27">
        <f>'AEO 2023 Table 49 Raw'!P66</f>
        <v>3472.7036130000001</v>
      </c>
      <c r="N77" s="27">
        <f>'AEO 2023 Table 49 Raw'!Q66</f>
        <v>3426.9506839999999</v>
      </c>
      <c r="O77" s="27">
        <f>'AEO 2023 Table 49 Raw'!R66</f>
        <v>3378.28125</v>
      </c>
      <c r="P77" s="27">
        <f>'AEO 2023 Table 49 Raw'!S66</f>
        <v>3336.9165039999998</v>
      </c>
      <c r="Q77" s="27">
        <f>'AEO 2023 Table 49 Raw'!T66</f>
        <v>3294.4421390000002</v>
      </c>
      <c r="R77" s="27">
        <f>'AEO 2023 Table 49 Raw'!U66</f>
        <v>3266.608643</v>
      </c>
      <c r="S77" s="27">
        <f>'AEO 2023 Table 49 Raw'!V66</f>
        <v>3244.7055660000001</v>
      </c>
      <c r="T77" s="27">
        <f>'AEO 2023 Table 49 Raw'!W66</f>
        <v>3221.592529</v>
      </c>
      <c r="U77" s="27">
        <f>'AEO 2023 Table 49 Raw'!X66</f>
        <v>3204.0227049999999</v>
      </c>
      <c r="V77" s="27">
        <f>'AEO 2023 Table 49 Raw'!Y66</f>
        <v>3185.608643</v>
      </c>
      <c r="W77" s="27">
        <f>'AEO 2023 Table 49 Raw'!Z66</f>
        <v>3171.5009770000001</v>
      </c>
      <c r="X77" s="27">
        <f>'AEO 2023 Table 49 Raw'!AA66</f>
        <v>3157.0290530000002</v>
      </c>
      <c r="Y77" s="27">
        <f>'AEO 2023 Table 49 Raw'!AB66</f>
        <v>3141.9304200000001</v>
      </c>
      <c r="Z77" s="27">
        <f>'AEO 2023 Table 49 Raw'!AC66</f>
        <v>3125.6206050000001</v>
      </c>
      <c r="AA77" s="27">
        <f>'AEO 2023 Table 49 Raw'!AD66</f>
        <v>3109.5190429999998</v>
      </c>
      <c r="AB77" s="27">
        <f>'AEO 2023 Table 49 Raw'!AE66</f>
        <v>3091.6689449999999</v>
      </c>
      <c r="AC77" s="27">
        <f>'AEO 2023 Table 49 Raw'!AF66</f>
        <v>3072.7773440000001</v>
      </c>
      <c r="AD77" s="27">
        <f>'AEO 2023 Table 49 Raw'!AG66</f>
        <v>3059.4216310000002</v>
      </c>
      <c r="AE77" s="27">
        <f>'AEO 2023 Table 49 Raw'!AH66</f>
        <v>3049.4814449999999</v>
      </c>
      <c r="AF77" s="45">
        <f>'AEO 2023 Table 49 Raw'!AI66</f>
        <v>-1.0999999999999999E-2</v>
      </c>
    </row>
    <row r="78" spans="1:32" ht="15" customHeight="1">
      <c r="A78" s="8" t="s">
        <v>1335</v>
      </c>
      <c r="B78" s="24" t="s">
        <v>1271</v>
      </c>
      <c r="C78" s="27">
        <f>'AEO 2023 Table 49 Raw'!F67</f>
        <v>3.9627940000000001</v>
      </c>
      <c r="D78" s="27">
        <f>'AEO 2023 Table 49 Raw'!G67</f>
        <v>3.8460070000000002</v>
      </c>
      <c r="E78" s="27">
        <f>'AEO 2023 Table 49 Raw'!H67</f>
        <v>3.804529</v>
      </c>
      <c r="F78" s="27">
        <f>'AEO 2023 Table 49 Raw'!I67</f>
        <v>3.841955</v>
      </c>
      <c r="G78" s="27">
        <f>'AEO 2023 Table 49 Raw'!J67</f>
        <v>3.9621430000000002</v>
      </c>
      <c r="H78" s="27">
        <f>'AEO 2023 Table 49 Raw'!K67</f>
        <v>4.1158770000000002</v>
      </c>
      <c r="I78" s="27">
        <f>'AEO 2023 Table 49 Raw'!L67</f>
        <v>4.2837519999999998</v>
      </c>
      <c r="J78" s="27">
        <f>'AEO 2023 Table 49 Raw'!M67</f>
        <v>4.4468259999999997</v>
      </c>
      <c r="K78" s="27">
        <f>'AEO 2023 Table 49 Raw'!N67</f>
        <v>4.6316410000000001</v>
      </c>
      <c r="L78" s="27">
        <f>'AEO 2023 Table 49 Raw'!O67</f>
        <v>4.8100990000000001</v>
      </c>
      <c r="M78" s="27">
        <f>'AEO 2023 Table 49 Raw'!P67</f>
        <v>4.9843229999999998</v>
      </c>
      <c r="N78" s="27">
        <f>'AEO 2023 Table 49 Raw'!Q67</f>
        <v>5.1373819999999997</v>
      </c>
      <c r="O78" s="27">
        <f>'AEO 2023 Table 49 Raw'!R67</f>
        <v>5.265428</v>
      </c>
      <c r="P78" s="27">
        <f>'AEO 2023 Table 49 Raw'!S67</f>
        <v>5.3822130000000001</v>
      </c>
      <c r="Q78" s="27">
        <f>'AEO 2023 Table 49 Raw'!T67</f>
        <v>5.4628730000000001</v>
      </c>
      <c r="R78" s="27">
        <f>'AEO 2023 Table 49 Raw'!U67</f>
        <v>5.5420579999999999</v>
      </c>
      <c r="S78" s="27">
        <f>'AEO 2023 Table 49 Raw'!V67</f>
        <v>5.6001430000000001</v>
      </c>
      <c r="T78" s="27">
        <f>'AEO 2023 Table 49 Raw'!W67</f>
        <v>5.6377040000000003</v>
      </c>
      <c r="U78" s="27">
        <f>'AEO 2023 Table 49 Raw'!X67</f>
        <v>5.6738970000000002</v>
      </c>
      <c r="V78" s="27">
        <f>'AEO 2023 Table 49 Raw'!Y67</f>
        <v>5.7021569999999997</v>
      </c>
      <c r="W78" s="27">
        <f>'AEO 2023 Table 49 Raw'!Z67</f>
        <v>5.7064909999999998</v>
      </c>
      <c r="X78" s="27">
        <f>'AEO 2023 Table 49 Raw'!AA67</f>
        <v>5.7013220000000002</v>
      </c>
      <c r="Y78" s="27">
        <f>'AEO 2023 Table 49 Raw'!AB67</f>
        <v>5.7074999999999996</v>
      </c>
      <c r="Z78" s="27">
        <f>'AEO 2023 Table 49 Raw'!AC67</f>
        <v>5.7172200000000002</v>
      </c>
      <c r="AA78" s="27">
        <f>'AEO 2023 Table 49 Raw'!AD67</f>
        <v>5.7331320000000003</v>
      </c>
      <c r="AB78" s="27">
        <f>'AEO 2023 Table 49 Raw'!AE67</f>
        <v>5.7496049999999999</v>
      </c>
      <c r="AC78" s="27">
        <f>'AEO 2023 Table 49 Raw'!AF67</f>
        <v>5.7660749999999998</v>
      </c>
      <c r="AD78" s="27">
        <f>'AEO 2023 Table 49 Raw'!AG67</f>
        <v>5.7918760000000002</v>
      </c>
      <c r="AE78" s="27">
        <f>'AEO 2023 Table 49 Raw'!AH67</f>
        <v>5.8238260000000004</v>
      </c>
      <c r="AF78" s="45">
        <f>'AEO 2023 Table 49 Raw'!AI67</f>
        <v>1.4E-2</v>
      </c>
    </row>
    <row r="79" spans="1:32" ht="15" customHeight="1">
      <c r="A79" s="8" t="s">
        <v>1336</v>
      </c>
      <c r="B79" s="24" t="s">
        <v>915</v>
      </c>
      <c r="C79" s="27">
        <f>'AEO 2023 Table 49 Raw'!F68</f>
        <v>0.56835999999999998</v>
      </c>
      <c r="D79" s="27">
        <f>'AEO 2023 Table 49 Raw'!G68</f>
        <v>0.60670599999999997</v>
      </c>
      <c r="E79" s="27">
        <f>'AEO 2023 Table 49 Raw'!H68</f>
        <v>0.64312599999999998</v>
      </c>
      <c r="F79" s="27">
        <f>'AEO 2023 Table 49 Raw'!I68</f>
        <v>0.68250599999999995</v>
      </c>
      <c r="G79" s="27">
        <f>'AEO 2023 Table 49 Raw'!J68</f>
        <v>0.72353500000000004</v>
      </c>
      <c r="H79" s="27">
        <f>'AEO 2023 Table 49 Raw'!K68</f>
        <v>0.75692199999999998</v>
      </c>
      <c r="I79" s="27">
        <f>'AEO 2023 Table 49 Raw'!L68</f>
        <v>0.782138</v>
      </c>
      <c r="J79" s="27">
        <f>'AEO 2023 Table 49 Raw'!M68</f>
        <v>0.79613500000000004</v>
      </c>
      <c r="K79" s="27">
        <f>'AEO 2023 Table 49 Raw'!N68</f>
        <v>0.80374400000000001</v>
      </c>
      <c r="L79" s="27">
        <f>'AEO 2023 Table 49 Raw'!O68</f>
        <v>0.80603999999999998</v>
      </c>
      <c r="M79" s="27">
        <f>'AEO 2023 Table 49 Raw'!P68</f>
        <v>0.80596699999999999</v>
      </c>
      <c r="N79" s="27">
        <f>'AEO 2023 Table 49 Raw'!Q68</f>
        <v>0.804809</v>
      </c>
      <c r="O79" s="27">
        <f>'AEO 2023 Table 49 Raw'!R68</f>
        <v>0.80398999999999998</v>
      </c>
      <c r="P79" s="27">
        <f>'AEO 2023 Table 49 Raw'!S68</f>
        <v>0.80492399999999997</v>
      </c>
      <c r="Q79" s="27">
        <f>'AEO 2023 Table 49 Raw'!T68</f>
        <v>0.80324899999999999</v>
      </c>
      <c r="R79" s="27">
        <f>'AEO 2023 Table 49 Raw'!U68</f>
        <v>0.803678</v>
      </c>
      <c r="S79" s="27">
        <f>'AEO 2023 Table 49 Raw'!V68</f>
        <v>0.80220499999999995</v>
      </c>
      <c r="T79" s="27">
        <f>'AEO 2023 Table 49 Raw'!W68</f>
        <v>0.79977500000000001</v>
      </c>
      <c r="U79" s="27">
        <f>'AEO 2023 Table 49 Raw'!X68</f>
        <v>0.79792799999999997</v>
      </c>
      <c r="V79" s="27">
        <f>'AEO 2023 Table 49 Raw'!Y68</f>
        <v>0.79701900000000003</v>
      </c>
      <c r="W79" s="27">
        <f>'AEO 2023 Table 49 Raw'!Z68</f>
        <v>0.79640699999999998</v>
      </c>
      <c r="X79" s="27">
        <f>'AEO 2023 Table 49 Raw'!AA68</f>
        <v>0.79543399999999997</v>
      </c>
      <c r="Y79" s="27">
        <f>'AEO 2023 Table 49 Raw'!AB68</f>
        <v>0.79418699999999998</v>
      </c>
      <c r="Z79" s="27">
        <f>'AEO 2023 Table 49 Raw'!AC68</f>
        <v>0.79286000000000001</v>
      </c>
      <c r="AA79" s="27">
        <f>'AEO 2023 Table 49 Raw'!AD68</f>
        <v>0.79214099999999998</v>
      </c>
      <c r="AB79" s="27">
        <f>'AEO 2023 Table 49 Raw'!AE68</f>
        <v>0.79139000000000004</v>
      </c>
      <c r="AC79" s="27">
        <f>'AEO 2023 Table 49 Raw'!AF68</f>
        <v>0.79042599999999996</v>
      </c>
      <c r="AD79" s="27">
        <f>'AEO 2023 Table 49 Raw'!AG68</f>
        <v>0.78996599999999995</v>
      </c>
      <c r="AE79" s="27">
        <f>'AEO 2023 Table 49 Raw'!AH68</f>
        <v>0.78929800000000006</v>
      </c>
      <c r="AF79" s="45">
        <f>'AEO 2023 Table 49 Raw'!AI68</f>
        <v>1.2E-2</v>
      </c>
    </row>
    <row r="80" spans="1:32" ht="15" customHeight="1">
      <c r="A80" s="8" t="s">
        <v>1337</v>
      </c>
      <c r="B80" s="24" t="s">
        <v>1274</v>
      </c>
      <c r="C80" s="27">
        <f>'AEO 2023 Table 49 Raw'!F69</f>
        <v>50.280738999999997</v>
      </c>
      <c r="D80" s="27">
        <f>'AEO 2023 Table 49 Raw'!G69</f>
        <v>50.068455</v>
      </c>
      <c r="E80" s="27">
        <f>'AEO 2023 Table 49 Raw'!H69</f>
        <v>49.655692999999999</v>
      </c>
      <c r="F80" s="27">
        <f>'AEO 2023 Table 49 Raw'!I69</f>
        <v>49.359779000000003</v>
      </c>
      <c r="G80" s="27">
        <f>'AEO 2023 Table 49 Raw'!J69</f>
        <v>48.977187999999998</v>
      </c>
      <c r="H80" s="27">
        <f>'AEO 2023 Table 49 Raw'!K69</f>
        <v>48.107246000000004</v>
      </c>
      <c r="I80" s="27">
        <f>'AEO 2023 Table 49 Raw'!L69</f>
        <v>46.838107999999998</v>
      </c>
      <c r="J80" s="27">
        <f>'AEO 2023 Table 49 Raw'!M69</f>
        <v>45.236046000000002</v>
      </c>
      <c r="K80" s="27">
        <f>'AEO 2023 Table 49 Raw'!N69</f>
        <v>43.567093</v>
      </c>
      <c r="L80" s="27">
        <f>'AEO 2023 Table 49 Raw'!O69</f>
        <v>42.027355</v>
      </c>
      <c r="M80" s="27">
        <f>'AEO 2023 Table 49 Raw'!P69</f>
        <v>40.837364000000001</v>
      </c>
      <c r="N80" s="27">
        <f>'AEO 2023 Table 49 Raw'!Q69</f>
        <v>39.986961000000001</v>
      </c>
      <c r="O80" s="27">
        <f>'AEO 2023 Table 49 Raw'!R69</f>
        <v>39.485703000000001</v>
      </c>
      <c r="P80" s="27">
        <f>'AEO 2023 Table 49 Raw'!S69</f>
        <v>39.368915999999999</v>
      </c>
      <c r="Q80" s="27">
        <f>'AEO 2023 Table 49 Raw'!T69</f>
        <v>39.458328000000002</v>
      </c>
      <c r="R80" s="27">
        <f>'AEO 2023 Table 49 Raw'!U69</f>
        <v>39.932766000000001</v>
      </c>
      <c r="S80" s="27">
        <f>'AEO 2023 Table 49 Raw'!V69</f>
        <v>40.665218000000003</v>
      </c>
      <c r="T80" s="27">
        <f>'AEO 2023 Table 49 Raw'!W69</f>
        <v>41.599049000000001</v>
      </c>
      <c r="U80" s="27">
        <f>'AEO 2023 Table 49 Raw'!X69</f>
        <v>42.818123</v>
      </c>
      <c r="V80" s="27">
        <f>'AEO 2023 Table 49 Raw'!Y69</f>
        <v>44.241703000000001</v>
      </c>
      <c r="W80" s="27">
        <f>'AEO 2023 Table 49 Raw'!Z69</f>
        <v>45.859436000000002</v>
      </c>
      <c r="X80" s="27">
        <f>'AEO 2023 Table 49 Raw'!AA69</f>
        <v>47.627850000000002</v>
      </c>
      <c r="Y80" s="27">
        <f>'AEO 2023 Table 49 Raw'!AB69</f>
        <v>49.540225999999997</v>
      </c>
      <c r="Z80" s="27">
        <f>'AEO 2023 Table 49 Raw'!AC69</f>
        <v>51.565514</v>
      </c>
      <c r="AA80" s="27">
        <f>'AEO 2023 Table 49 Raw'!AD69</f>
        <v>53.733218999999998</v>
      </c>
      <c r="AB80" s="27">
        <f>'AEO 2023 Table 49 Raw'!AE69</f>
        <v>56.009075000000003</v>
      </c>
      <c r="AC80" s="27">
        <f>'AEO 2023 Table 49 Raw'!AF69</f>
        <v>58.349373</v>
      </c>
      <c r="AD80" s="27">
        <f>'AEO 2023 Table 49 Raw'!AG69</f>
        <v>60.919922</v>
      </c>
      <c r="AE80" s="27">
        <f>'AEO 2023 Table 49 Raw'!AH69</f>
        <v>63.711185</v>
      </c>
      <c r="AF80" s="45">
        <f>'AEO 2023 Table 49 Raw'!AI69</f>
        <v>8.0000000000000002E-3</v>
      </c>
    </row>
    <row r="81" spans="1:32" ht="15" customHeight="1">
      <c r="A81" s="8" t="s">
        <v>1338</v>
      </c>
      <c r="B81" s="24" t="s">
        <v>1276</v>
      </c>
      <c r="C81" s="27">
        <f>'AEO 2023 Table 49 Raw'!F70</f>
        <v>0</v>
      </c>
      <c r="D81" s="27">
        <f>'AEO 2023 Table 49 Raw'!G70</f>
        <v>0</v>
      </c>
      <c r="E81" s="27">
        <f>'AEO 2023 Table 49 Raw'!H70</f>
        <v>0</v>
      </c>
      <c r="F81" s="27">
        <f>'AEO 2023 Table 49 Raw'!I70</f>
        <v>0</v>
      </c>
      <c r="G81" s="27">
        <f>'AEO 2023 Table 49 Raw'!J70</f>
        <v>0</v>
      </c>
      <c r="H81" s="27">
        <f>'AEO 2023 Table 49 Raw'!K70</f>
        <v>0</v>
      </c>
      <c r="I81" s="27">
        <f>'AEO 2023 Table 49 Raw'!L70</f>
        <v>0</v>
      </c>
      <c r="J81" s="27">
        <f>'AEO 2023 Table 49 Raw'!M70</f>
        <v>0</v>
      </c>
      <c r="K81" s="27">
        <f>'AEO 2023 Table 49 Raw'!N70</f>
        <v>0</v>
      </c>
      <c r="L81" s="27">
        <f>'AEO 2023 Table 49 Raw'!O70</f>
        <v>0</v>
      </c>
      <c r="M81" s="27">
        <f>'AEO 2023 Table 49 Raw'!P70</f>
        <v>0</v>
      </c>
      <c r="N81" s="27">
        <f>'AEO 2023 Table 49 Raw'!Q70</f>
        <v>0</v>
      </c>
      <c r="O81" s="27">
        <f>'AEO 2023 Table 49 Raw'!R70</f>
        <v>0</v>
      </c>
      <c r="P81" s="27">
        <f>'AEO 2023 Table 49 Raw'!S70</f>
        <v>0</v>
      </c>
      <c r="Q81" s="27">
        <f>'AEO 2023 Table 49 Raw'!T70</f>
        <v>0</v>
      </c>
      <c r="R81" s="27">
        <f>'AEO 2023 Table 49 Raw'!U70</f>
        <v>0</v>
      </c>
      <c r="S81" s="27">
        <f>'AEO 2023 Table 49 Raw'!V70</f>
        <v>0</v>
      </c>
      <c r="T81" s="27">
        <f>'AEO 2023 Table 49 Raw'!W70</f>
        <v>0</v>
      </c>
      <c r="U81" s="27">
        <f>'AEO 2023 Table 49 Raw'!X70</f>
        <v>0</v>
      </c>
      <c r="V81" s="27">
        <f>'AEO 2023 Table 49 Raw'!Y70</f>
        <v>0</v>
      </c>
      <c r="W81" s="27">
        <f>'AEO 2023 Table 49 Raw'!Z70</f>
        <v>0</v>
      </c>
      <c r="X81" s="27">
        <f>'AEO 2023 Table 49 Raw'!AA70</f>
        <v>0</v>
      </c>
      <c r="Y81" s="27">
        <f>'AEO 2023 Table 49 Raw'!AB70</f>
        <v>0</v>
      </c>
      <c r="Z81" s="27">
        <f>'AEO 2023 Table 49 Raw'!AC70</f>
        <v>0</v>
      </c>
      <c r="AA81" s="27">
        <f>'AEO 2023 Table 49 Raw'!AD70</f>
        <v>0</v>
      </c>
      <c r="AB81" s="27">
        <f>'AEO 2023 Table 49 Raw'!AE70</f>
        <v>0</v>
      </c>
      <c r="AC81" s="27">
        <f>'AEO 2023 Table 49 Raw'!AF70</f>
        <v>0</v>
      </c>
      <c r="AD81" s="27">
        <f>'AEO 2023 Table 49 Raw'!AG70</f>
        <v>0</v>
      </c>
      <c r="AE81" s="27">
        <f>'AEO 2023 Table 49 Raw'!AH70</f>
        <v>0</v>
      </c>
      <c r="AF81" s="45" t="str">
        <f>'AEO 2023 Table 49 Raw'!AI70</f>
        <v>- -</v>
      </c>
    </row>
    <row r="82" spans="1:32" ht="15" customHeight="1">
      <c r="A82" s="8" t="s">
        <v>1339</v>
      </c>
      <c r="B82" s="24" t="s">
        <v>1278</v>
      </c>
      <c r="C82" s="27">
        <f>'AEO 2023 Table 49 Raw'!F71</f>
        <v>4.6922999999999999E-2</v>
      </c>
      <c r="D82" s="27">
        <f>'AEO 2023 Table 49 Raw'!G71</f>
        <v>5.4698999999999998E-2</v>
      </c>
      <c r="E82" s="27">
        <f>'AEO 2023 Table 49 Raw'!H71</f>
        <v>6.1366999999999998E-2</v>
      </c>
      <c r="F82" s="27">
        <f>'AEO 2023 Table 49 Raw'!I71</f>
        <v>6.7617999999999998E-2</v>
      </c>
      <c r="G82" s="27">
        <f>'AEO 2023 Table 49 Raw'!J71</f>
        <v>7.3111999999999996E-2</v>
      </c>
      <c r="H82" s="27">
        <f>'AEO 2023 Table 49 Raw'!K71</f>
        <v>7.7225000000000002E-2</v>
      </c>
      <c r="I82" s="27">
        <f>'AEO 2023 Table 49 Raw'!L71</f>
        <v>8.0045000000000005E-2</v>
      </c>
      <c r="J82" s="27">
        <f>'AEO 2023 Table 49 Raw'!M71</f>
        <v>8.1566E-2</v>
      </c>
      <c r="K82" s="27">
        <f>'AEO 2023 Table 49 Raw'!N71</f>
        <v>8.2086999999999993E-2</v>
      </c>
      <c r="L82" s="27">
        <f>'AEO 2023 Table 49 Raw'!O71</f>
        <v>8.1693000000000002E-2</v>
      </c>
      <c r="M82" s="27">
        <f>'AEO 2023 Table 49 Raw'!P71</f>
        <v>8.0528000000000002E-2</v>
      </c>
      <c r="N82" s="27">
        <f>'AEO 2023 Table 49 Raw'!Q71</f>
        <v>7.8351000000000004E-2</v>
      </c>
      <c r="O82" s="27">
        <f>'AEO 2023 Table 49 Raw'!R71</f>
        <v>7.5394000000000003E-2</v>
      </c>
      <c r="P82" s="27">
        <f>'AEO 2023 Table 49 Raw'!S71</f>
        <v>7.2048000000000001E-2</v>
      </c>
      <c r="Q82" s="27">
        <f>'AEO 2023 Table 49 Raw'!T71</f>
        <v>6.8336999999999995E-2</v>
      </c>
      <c r="R82" s="27">
        <f>'AEO 2023 Table 49 Raw'!U71</f>
        <v>6.4832000000000001E-2</v>
      </c>
      <c r="S82" s="27">
        <f>'AEO 2023 Table 49 Raw'!V71</f>
        <v>6.1281000000000002E-2</v>
      </c>
      <c r="T82" s="27">
        <f>'AEO 2023 Table 49 Raw'!W71</f>
        <v>5.7109E-2</v>
      </c>
      <c r="U82" s="27">
        <f>'AEO 2023 Table 49 Raw'!X71</f>
        <v>5.2908999999999998E-2</v>
      </c>
      <c r="V82" s="27">
        <f>'AEO 2023 Table 49 Raw'!Y71</f>
        <v>4.9218999999999999E-2</v>
      </c>
      <c r="W82" s="27">
        <f>'AEO 2023 Table 49 Raw'!Z71</f>
        <v>4.6171999999999998E-2</v>
      </c>
      <c r="X82" s="27">
        <f>'AEO 2023 Table 49 Raw'!AA71</f>
        <v>4.3128E-2</v>
      </c>
      <c r="Y82" s="27">
        <f>'AEO 2023 Table 49 Raw'!AB71</f>
        <v>4.0410000000000001E-2</v>
      </c>
      <c r="Z82" s="27">
        <f>'AEO 2023 Table 49 Raw'!AC71</f>
        <v>3.7878000000000002E-2</v>
      </c>
      <c r="AA82" s="27">
        <f>'AEO 2023 Table 49 Raw'!AD71</f>
        <v>3.5562999999999997E-2</v>
      </c>
      <c r="AB82" s="27">
        <f>'AEO 2023 Table 49 Raw'!AE71</f>
        <v>3.3422E-2</v>
      </c>
      <c r="AC82" s="27">
        <f>'AEO 2023 Table 49 Raw'!AF71</f>
        <v>3.1433000000000003E-2</v>
      </c>
      <c r="AD82" s="27">
        <f>'AEO 2023 Table 49 Raw'!AG71</f>
        <v>2.9628999999999999E-2</v>
      </c>
      <c r="AE82" s="27">
        <f>'AEO 2023 Table 49 Raw'!AH71</f>
        <v>2.7977999999999999E-2</v>
      </c>
      <c r="AF82" s="45">
        <f>'AEO 2023 Table 49 Raw'!AI71</f>
        <v>-1.7999999999999999E-2</v>
      </c>
    </row>
    <row r="83" spans="1:32" ht="15" customHeight="1">
      <c r="A83" s="8" t="s">
        <v>1340</v>
      </c>
      <c r="B83" s="24" t="s">
        <v>1280</v>
      </c>
      <c r="C83" s="27">
        <f>'AEO 2023 Table 49 Raw'!F72</f>
        <v>0</v>
      </c>
      <c r="D83" s="27">
        <f>'AEO 2023 Table 49 Raw'!G72</f>
        <v>0</v>
      </c>
      <c r="E83" s="27">
        <f>'AEO 2023 Table 49 Raw'!H72</f>
        <v>9.3968999999999997E-2</v>
      </c>
      <c r="F83" s="27">
        <f>'AEO 2023 Table 49 Raw'!I72</f>
        <v>0.10784000000000001</v>
      </c>
      <c r="G83" s="27">
        <f>'AEO 2023 Table 49 Raw'!J72</f>
        <v>0.12324599999999999</v>
      </c>
      <c r="H83" s="27">
        <f>'AEO 2023 Table 49 Raw'!K72</f>
        <v>0.138739</v>
      </c>
      <c r="I83" s="27">
        <f>'AEO 2023 Table 49 Raw'!L72</f>
        <v>0.154194</v>
      </c>
      <c r="J83" s="27">
        <f>'AEO 2023 Table 49 Raw'!M72</f>
        <v>0.16878799999999999</v>
      </c>
      <c r="K83" s="27">
        <f>'AEO 2023 Table 49 Raw'!N72</f>
        <v>0.18259400000000001</v>
      </c>
      <c r="L83" s="27">
        <f>'AEO 2023 Table 49 Raw'!O72</f>
        <v>0.19550100000000001</v>
      </c>
      <c r="M83" s="27">
        <f>'AEO 2023 Table 49 Raw'!P72</f>
        <v>0.207788</v>
      </c>
      <c r="N83" s="27">
        <f>'AEO 2023 Table 49 Raw'!Q72</f>
        <v>0.21850600000000001</v>
      </c>
      <c r="O83" s="27">
        <f>'AEO 2023 Table 49 Raw'!R72</f>
        <v>0.227493</v>
      </c>
      <c r="P83" s="27">
        <f>'AEO 2023 Table 49 Raw'!S72</f>
        <v>0.235429</v>
      </c>
      <c r="Q83" s="27">
        <f>'AEO 2023 Table 49 Raw'!T72</f>
        <v>0.24181</v>
      </c>
      <c r="R83" s="27">
        <f>'AEO 2023 Table 49 Raw'!U72</f>
        <v>0.24799399999999999</v>
      </c>
      <c r="S83" s="27">
        <f>'AEO 2023 Table 49 Raw'!V72</f>
        <v>0.253774</v>
      </c>
      <c r="T83" s="27">
        <f>'AEO 2023 Table 49 Raw'!W72</f>
        <v>0.25946200000000003</v>
      </c>
      <c r="U83" s="27">
        <f>'AEO 2023 Table 49 Raw'!X72</f>
        <v>0.26647300000000002</v>
      </c>
      <c r="V83" s="27">
        <f>'AEO 2023 Table 49 Raw'!Y72</f>
        <v>0.27532699999999999</v>
      </c>
      <c r="W83" s="27">
        <f>'AEO 2023 Table 49 Raw'!Z72</f>
        <v>0.28709600000000002</v>
      </c>
      <c r="X83" s="27">
        <f>'AEO 2023 Table 49 Raw'!AA72</f>
        <v>0.297709</v>
      </c>
      <c r="Y83" s="27">
        <f>'AEO 2023 Table 49 Raw'!AB72</f>
        <v>0.30827700000000002</v>
      </c>
      <c r="Z83" s="27">
        <f>'AEO 2023 Table 49 Raw'!AC72</f>
        <v>0.32179400000000002</v>
      </c>
      <c r="AA83" s="27">
        <f>'AEO 2023 Table 49 Raw'!AD72</f>
        <v>0.34068999999999999</v>
      </c>
      <c r="AB83" s="27">
        <f>'AEO 2023 Table 49 Raw'!AE72</f>
        <v>0.35961700000000002</v>
      </c>
      <c r="AC83" s="27">
        <f>'AEO 2023 Table 49 Raw'!AF72</f>
        <v>0.38024000000000002</v>
      </c>
      <c r="AD83" s="27">
        <f>'AEO 2023 Table 49 Raw'!AG72</f>
        <v>0.403499</v>
      </c>
      <c r="AE83" s="27">
        <f>'AEO 2023 Table 49 Raw'!AH72</f>
        <v>0.42918600000000001</v>
      </c>
      <c r="AF83" s="45" t="str">
        <f>'AEO 2023 Table 49 Raw'!AI72</f>
        <v>- -</v>
      </c>
    </row>
    <row r="84" spans="1:32" ht="15" customHeight="1">
      <c r="A84" s="8" t="s">
        <v>1341</v>
      </c>
      <c r="B84" s="24" t="s">
        <v>1282</v>
      </c>
      <c r="C84" s="27">
        <f>'AEO 2023 Table 49 Raw'!F73</f>
        <v>0</v>
      </c>
      <c r="D84" s="27">
        <f>'AEO 2023 Table 49 Raw'!G73</f>
        <v>0</v>
      </c>
      <c r="E84" s="27">
        <f>'AEO 2023 Table 49 Raw'!H73</f>
        <v>0.20038</v>
      </c>
      <c r="F84" s="27">
        <f>'AEO 2023 Table 49 Raw'!I73</f>
        <v>0.227545</v>
      </c>
      <c r="G84" s="27">
        <f>'AEO 2023 Table 49 Raw'!J73</f>
        <v>0.25758599999999998</v>
      </c>
      <c r="H84" s="27">
        <f>'AEO 2023 Table 49 Raw'!K73</f>
        <v>0.287607</v>
      </c>
      <c r="I84" s="27">
        <f>'AEO 2023 Table 49 Raw'!L73</f>
        <v>0.31698300000000001</v>
      </c>
      <c r="J84" s="27">
        <f>'AEO 2023 Table 49 Raw'!M73</f>
        <v>0.34418100000000001</v>
      </c>
      <c r="K84" s="27">
        <f>'AEO 2023 Table 49 Raw'!N73</f>
        <v>0.36947000000000002</v>
      </c>
      <c r="L84" s="27">
        <f>'AEO 2023 Table 49 Raw'!O73</f>
        <v>0.39272800000000002</v>
      </c>
      <c r="M84" s="27">
        <f>'AEO 2023 Table 49 Raw'!P73</f>
        <v>0.41434799999999999</v>
      </c>
      <c r="N84" s="27">
        <f>'AEO 2023 Table 49 Raw'!Q73</f>
        <v>0.43237199999999998</v>
      </c>
      <c r="O84" s="27">
        <f>'AEO 2023 Table 49 Raw'!R73</f>
        <v>0.44650499999999999</v>
      </c>
      <c r="P84" s="27">
        <f>'AEO 2023 Table 49 Raw'!S73</f>
        <v>0.45807900000000001</v>
      </c>
      <c r="Q84" s="27">
        <f>'AEO 2023 Table 49 Raw'!T73</f>
        <v>0.46613700000000002</v>
      </c>
      <c r="R84" s="27">
        <f>'AEO 2023 Table 49 Raw'!U73</f>
        <v>0.47335500000000003</v>
      </c>
      <c r="S84" s="27">
        <f>'AEO 2023 Table 49 Raw'!V73</f>
        <v>0.479375</v>
      </c>
      <c r="T84" s="27">
        <f>'AEO 2023 Table 49 Raw'!W73</f>
        <v>0.48491600000000001</v>
      </c>
      <c r="U84" s="27">
        <f>'AEO 2023 Table 49 Raw'!X73</f>
        <v>0.49279499999999998</v>
      </c>
      <c r="V84" s="27">
        <f>'AEO 2023 Table 49 Raw'!Y73</f>
        <v>0.50410500000000003</v>
      </c>
      <c r="W84" s="27">
        <f>'AEO 2023 Table 49 Raw'!Z73</f>
        <v>0.52083800000000002</v>
      </c>
      <c r="X84" s="27">
        <f>'AEO 2023 Table 49 Raw'!AA73</f>
        <v>0.53412099999999996</v>
      </c>
      <c r="Y84" s="27">
        <f>'AEO 2023 Table 49 Raw'!AB73</f>
        <v>0.54621799999999998</v>
      </c>
      <c r="Z84" s="27">
        <f>'AEO 2023 Table 49 Raw'!AC73</f>
        <v>0.56340500000000004</v>
      </c>
      <c r="AA84" s="27">
        <f>'AEO 2023 Table 49 Raw'!AD73</f>
        <v>0.59040000000000004</v>
      </c>
      <c r="AB84" s="27">
        <f>'AEO 2023 Table 49 Raw'!AE73</f>
        <v>0.61546299999999998</v>
      </c>
      <c r="AC84" s="27">
        <f>'AEO 2023 Table 49 Raw'!AF73</f>
        <v>0.64187399999999994</v>
      </c>
      <c r="AD84" s="27">
        <f>'AEO 2023 Table 49 Raw'!AG73</f>
        <v>0.67086900000000005</v>
      </c>
      <c r="AE84" s="27">
        <f>'AEO 2023 Table 49 Raw'!AH73</f>
        <v>0.70177400000000001</v>
      </c>
      <c r="AF84" s="45" t="str">
        <f>'AEO 2023 Table 49 Raw'!AI73</f>
        <v>- -</v>
      </c>
    </row>
    <row r="85" spans="1:32" ht="15" customHeight="1">
      <c r="A85" s="8" t="s">
        <v>1342</v>
      </c>
      <c r="B85" s="24" t="s">
        <v>1284</v>
      </c>
      <c r="C85" s="27">
        <f>'AEO 2023 Table 49 Raw'!F74</f>
        <v>0</v>
      </c>
      <c r="D85" s="27">
        <f>'AEO 2023 Table 49 Raw'!G74</f>
        <v>0</v>
      </c>
      <c r="E85" s="27">
        <f>'AEO 2023 Table 49 Raw'!H74</f>
        <v>0.111358</v>
      </c>
      <c r="F85" s="27">
        <f>'AEO 2023 Table 49 Raw'!I74</f>
        <v>0.226552</v>
      </c>
      <c r="G85" s="27">
        <f>'AEO 2023 Table 49 Raw'!J74</f>
        <v>0.34701100000000001</v>
      </c>
      <c r="H85" s="27">
        <f>'AEO 2023 Table 49 Raw'!K74</f>
        <v>0.46850000000000003</v>
      </c>
      <c r="I85" s="27">
        <f>'AEO 2023 Table 49 Raw'!L74</f>
        <v>0.59016000000000002</v>
      </c>
      <c r="J85" s="27">
        <f>'AEO 2023 Table 49 Raw'!M74</f>
        <v>0.70980200000000004</v>
      </c>
      <c r="K85" s="27">
        <f>'AEO 2023 Table 49 Raw'!N74</f>
        <v>0.827546</v>
      </c>
      <c r="L85" s="27">
        <f>'AEO 2023 Table 49 Raw'!O74</f>
        <v>0.94406100000000004</v>
      </c>
      <c r="M85" s="27">
        <f>'AEO 2023 Table 49 Raw'!P74</f>
        <v>1.0617449999999999</v>
      </c>
      <c r="N85" s="27">
        <f>'AEO 2023 Table 49 Raw'!Q74</f>
        <v>1.1749270000000001</v>
      </c>
      <c r="O85" s="27">
        <f>'AEO 2023 Table 49 Raw'!R74</f>
        <v>1.2809429999999999</v>
      </c>
      <c r="P85" s="27">
        <f>'AEO 2023 Table 49 Raw'!S74</f>
        <v>1.3823890000000001</v>
      </c>
      <c r="Q85" s="27">
        <f>'AEO 2023 Table 49 Raw'!T74</f>
        <v>1.4753540000000001</v>
      </c>
      <c r="R85" s="27">
        <f>'AEO 2023 Table 49 Raw'!U74</f>
        <v>1.5660940000000001</v>
      </c>
      <c r="S85" s="27">
        <f>'AEO 2023 Table 49 Raw'!V74</f>
        <v>1.650725</v>
      </c>
      <c r="T85" s="27">
        <f>'AEO 2023 Table 49 Raw'!W74</f>
        <v>1.728137</v>
      </c>
      <c r="U85" s="27">
        <f>'AEO 2023 Table 49 Raw'!X74</f>
        <v>1.804441</v>
      </c>
      <c r="V85" s="27">
        <f>'AEO 2023 Table 49 Raw'!Y74</f>
        <v>1.880045</v>
      </c>
      <c r="W85" s="27">
        <f>'AEO 2023 Table 49 Raw'!Z74</f>
        <v>1.959276</v>
      </c>
      <c r="X85" s="27">
        <f>'AEO 2023 Table 49 Raw'!AA74</f>
        <v>2.0384820000000001</v>
      </c>
      <c r="Y85" s="27">
        <f>'AEO 2023 Table 49 Raw'!AB74</f>
        <v>2.1167880000000001</v>
      </c>
      <c r="Z85" s="27">
        <f>'AEO 2023 Table 49 Raw'!AC74</f>
        <v>2.1974689999999999</v>
      </c>
      <c r="AA85" s="27">
        <f>'AEO 2023 Table 49 Raw'!AD74</f>
        <v>2.2879350000000001</v>
      </c>
      <c r="AB85" s="27">
        <f>'AEO 2023 Table 49 Raw'!AE74</f>
        <v>2.3849619999999998</v>
      </c>
      <c r="AC85" s="27">
        <f>'AEO 2023 Table 49 Raw'!AF74</f>
        <v>2.4892069999999999</v>
      </c>
      <c r="AD85" s="27">
        <f>'AEO 2023 Table 49 Raw'!AG74</f>
        <v>2.6072109999999999</v>
      </c>
      <c r="AE85" s="27">
        <f>'AEO 2023 Table 49 Raw'!AH74</f>
        <v>2.738353</v>
      </c>
      <c r="AF85" s="45" t="str">
        <f>'AEO 2023 Table 49 Raw'!AI74</f>
        <v>- -</v>
      </c>
    </row>
    <row r="86" spans="1:32" ht="15" customHeight="1">
      <c r="A86" s="8" t="s">
        <v>1343</v>
      </c>
      <c r="B86" s="24" t="s">
        <v>1310</v>
      </c>
      <c r="C86" s="27">
        <f>'AEO 2023 Table 49 Raw'!F75</f>
        <v>4203.0288090000004</v>
      </c>
      <c r="D86" s="27">
        <f>'AEO 2023 Table 49 Raw'!G75</f>
        <v>4085.8522950000001</v>
      </c>
      <c r="E86" s="27">
        <f>'AEO 2023 Table 49 Raw'!H75</f>
        <v>3977.9414059999999</v>
      </c>
      <c r="F86" s="27">
        <f>'AEO 2023 Table 49 Raw'!I75</f>
        <v>3908.5683589999999</v>
      </c>
      <c r="G86" s="27">
        <f>'AEO 2023 Table 49 Raw'!J75</f>
        <v>3861.1779790000001</v>
      </c>
      <c r="H86" s="27">
        <f>'AEO 2023 Table 49 Raw'!K75</f>
        <v>3804.1889649999998</v>
      </c>
      <c r="I86" s="27">
        <f>'AEO 2023 Table 49 Raw'!L75</f>
        <v>3746.460693</v>
      </c>
      <c r="J86" s="27">
        <f>'AEO 2023 Table 49 Raw'!M75</f>
        <v>3682.7314449999999</v>
      </c>
      <c r="K86" s="27">
        <f>'AEO 2023 Table 49 Raw'!N75</f>
        <v>3622.056885</v>
      </c>
      <c r="L86" s="27">
        <f>'AEO 2023 Table 49 Raw'!O75</f>
        <v>3565.8129880000001</v>
      </c>
      <c r="M86" s="27">
        <f>'AEO 2023 Table 49 Raw'!P75</f>
        <v>3521.0964359999998</v>
      </c>
      <c r="N86" s="27">
        <f>'AEO 2023 Table 49 Raw'!Q75</f>
        <v>3474.783203</v>
      </c>
      <c r="O86" s="27">
        <f>'AEO 2023 Table 49 Raw'!R75</f>
        <v>3425.866211</v>
      </c>
      <c r="P86" s="27">
        <f>'AEO 2023 Table 49 Raw'!S75</f>
        <v>3384.6201169999999</v>
      </c>
      <c r="Q86" s="27">
        <f>'AEO 2023 Table 49 Raw'!T75</f>
        <v>3342.4174800000001</v>
      </c>
      <c r="R86" s="27">
        <f>'AEO 2023 Table 49 Raw'!U75</f>
        <v>3315.2402339999999</v>
      </c>
      <c r="S86" s="27">
        <f>'AEO 2023 Table 49 Raw'!V75</f>
        <v>3294.218018</v>
      </c>
      <c r="T86" s="27">
        <f>'AEO 2023 Table 49 Raw'!W75</f>
        <v>3272.1579590000001</v>
      </c>
      <c r="U86" s="27">
        <f>'AEO 2023 Table 49 Raw'!X75</f>
        <v>3255.9282229999999</v>
      </c>
      <c r="V86" s="27">
        <f>'AEO 2023 Table 49 Raw'!Y75</f>
        <v>3239.0588379999999</v>
      </c>
      <c r="W86" s="27">
        <f>'AEO 2023 Table 49 Raw'!Z75</f>
        <v>3226.6770019999999</v>
      </c>
      <c r="X86" s="27">
        <f>'AEO 2023 Table 49 Raw'!AA75</f>
        <v>3214.0676269999999</v>
      </c>
      <c r="Y86" s="27">
        <f>'AEO 2023 Table 49 Raw'!AB75</f>
        <v>3200.9846189999998</v>
      </c>
      <c r="Z86" s="27">
        <f>'AEO 2023 Table 49 Raw'!AC75</f>
        <v>3186.8178710000002</v>
      </c>
      <c r="AA86" s="27">
        <f>'AEO 2023 Table 49 Raw'!AD75</f>
        <v>3173.03125</v>
      </c>
      <c r="AB86" s="27">
        <f>'AEO 2023 Table 49 Raw'!AE75</f>
        <v>3157.6115719999998</v>
      </c>
      <c r="AC86" s="27">
        <f>'AEO 2023 Table 49 Raw'!AF75</f>
        <v>3141.225586</v>
      </c>
      <c r="AD86" s="27">
        <f>'AEO 2023 Table 49 Raw'!AG75</f>
        <v>3130.6340329999998</v>
      </c>
      <c r="AE86" s="27">
        <f>'AEO 2023 Table 49 Raw'!AH75</f>
        <v>3123.702393</v>
      </c>
      <c r="AF86" s="45">
        <f>'AEO 2023 Table 49 Raw'!AI75</f>
        <v>-1.0999999999999999E-2</v>
      </c>
    </row>
    <row r="87" spans="1:32" ht="15" customHeight="1">
      <c r="B87" s="23" t="s">
        <v>1344</v>
      </c>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45"/>
    </row>
    <row r="88" spans="1:32" ht="15" customHeight="1">
      <c r="A88" s="8" t="s">
        <v>1345</v>
      </c>
      <c r="B88" s="24" t="s">
        <v>1269</v>
      </c>
      <c r="C88" s="27">
        <f>'AEO 2023 Table 49 Raw'!F77</f>
        <v>5249.9169920000004</v>
      </c>
      <c r="D88" s="27">
        <f>'AEO 2023 Table 49 Raw'!G77</f>
        <v>5094.5859380000002</v>
      </c>
      <c r="E88" s="27">
        <f>'AEO 2023 Table 49 Raw'!H77</f>
        <v>4954.8515619999998</v>
      </c>
      <c r="F88" s="27">
        <f>'AEO 2023 Table 49 Raw'!I77</f>
        <v>4862.6987300000001</v>
      </c>
      <c r="G88" s="27">
        <f>'AEO 2023 Table 49 Raw'!J77</f>
        <v>4796.2695309999999</v>
      </c>
      <c r="H88" s="27">
        <f>'AEO 2023 Table 49 Raw'!K77</f>
        <v>4717.8774409999996</v>
      </c>
      <c r="I88" s="27">
        <f>'AEO 2023 Table 49 Raw'!L77</f>
        <v>4640.3652339999999</v>
      </c>
      <c r="J88" s="27">
        <f>'AEO 2023 Table 49 Raw'!M77</f>
        <v>4557.6166990000002</v>
      </c>
      <c r="K88" s="27">
        <f>'AEO 2023 Table 49 Raw'!N77</f>
        <v>4481.7353519999997</v>
      </c>
      <c r="L88" s="27">
        <f>'AEO 2023 Table 49 Raw'!O77</f>
        <v>4413.7387699999999</v>
      </c>
      <c r="M88" s="27">
        <f>'AEO 2023 Table 49 Raw'!P77</f>
        <v>4361.8056640000004</v>
      </c>
      <c r="N88" s="27">
        <f>'AEO 2023 Table 49 Raw'!Q77</f>
        <v>4308.2617190000001</v>
      </c>
      <c r="O88" s="27">
        <f>'AEO 2023 Table 49 Raw'!R77</f>
        <v>4252.0986329999996</v>
      </c>
      <c r="P88" s="27">
        <f>'AEO 2023 Table 49 Raw'!S77</f>
        <v>4205.8251950000003</v>
      </c>
      <c r="Q88" s="27">
        <f>'AEO 2023 Table 49 Raw'!T77</f>
        <v>4158.4414059999999</v>
      </c>
      <c r="R88" s="27">
        <f>'AEO 2023 Table 49 Raw'!U77</f>
        <v>4129.2504879999997</v>
      </c>
      <c r="S88" s="27">
        <f>'AEO 2023 Table 49 Raw'!V77</f>
        <v>4106.8349609999996</v>
      </c>
      <c r="T88" s="27">
        <f>'AEO 2023 Table 49 Raw'!W77</f>
        <v>4083.4311520000001</v>
      </c>
      <c r="U88" s="27">
        <f>'AEO 2023 Table 49 Raw'!X77</f>
        <v>4067.608154</v>
      </c>
      <c r="V88" s="27">
        <f>'AEO 2023 Table 49 Raw'!Y77</f>
        <v>4051.3776859999998</v>
      </c>
      <c r="W88" s="27">
        <f>'AEO 2023 Table 49 Raw'!Z77</f>
        <v>4040.8857419999999</v>
      </c>
      <c r="X88" s="27">
        <f>'AEO 2023 Table 49 Raw'!AA77</f>
        <v>4031.2490229999999</v>
      </c>
      <c r="Y88" s="27">
        <f>'AEO 2023 Table 49 Raw'!AB77</f>
        <v>4021.6232909999999</v>
      </c>
      <c r="Z88" s="27">
        <f>'AEO 2023 Table 49 Raw'!AC77</f>
        <v>4011.3183589999999</v>
      </c>
      <c r="AA88" s="27">
        <f>'AEO 2023 Table 49 Raw'!AD77</f>
        <v>4002.3701169999999</v>
      </c>
      <c r="AB88" s="27">
        <f>'AEO 2023 Table 49 Raw'!AE77</f>
        <v>3992.2924800000001</v>
      </c>
      <c r="AC88" s="27">
        <f>'AEO 2023 Table 49 Raw'!AF77</f>
        <v>3981.5913089999999</v>
      </c>
      <c r="AD88" s="27">
        <f>'AEO 2023 Table 49 Raw'!AG77</f>
        <v>3978.1057129999999</v>
      </c>
      <c r="AE88" s="27">
        <f>'AEO 2023 Table 49 Raw'!AH77</f>
        <v>3979.0385740000002</v>
      </c>
      <c r="AF88" s="45">
        <f>'AEO 2023 Table 49 Raw'!AI77</f>
        <v>-0.01</v>
      </c>
    </row>
    <row r="89" spans="1:32" ht="15" customHeight="1">
      <c r="A89" s="8" t="s">
        <v>1346</v>
      </c>
      <c r="B89" s="24" t="s">
        <v>1271</v>
      </c>
      <c r="C89" s="27">
        <f>'AEO 2023 Table 49 Raw'!F78</f>
        <v>562.38818400000002</v>
      </c>
      <c r="D89" s="27">
        <f>'AEO 2023 Table 49 Raw'!G78</f>
        <v>555.801514</v>
      </c>
      <c r="E89" s="27">
        <f>'AEO 2023 Table 49 Raw'!H78</f>
        <v>552.26074200000005</v>
      </c>
      <c r="F89" s="27">
        <f>'AEO 2023 Table 49 Raw'!I78</f>
        <v>551.68633999999997</v>
      </c>
      <c r="G89" s="27">
        <f>'AEO 2023 Table 49 Raw'!J78</f>
        <v>552.55212400000005</v>
      </c>
      <c r="H89" s="27">
        <f>'AEO 2023 Table 49 Raw'!K78</f>
        <v>550.61614999999995</v>
      </c>
      <c r="I89" s="27">
        <f>'AEO 2023 Table 49 Raw'!L78</f>
        <v>548.34570299999996</v>
      </c>
      <c r="J89" s="27">
        <f>'AEO 2023 Table 49 Raw'!M78</f>
        <v>545.48895300000004</v>
      </c>
      <c r="K89" s="27">
        <f>'AEO 2023 Table 49 Raw'!N78</f>
        <v>543.67315699999995</v>
      </c>
      <c r="L89" s="27">
        <f>'AEO 2023 Table 49 Raw'!O78</f>
        <v>542.65777600000001</v>
      </c>
      <c r="M89" s="27">
        <f>'AEO 2023 Table 49 Raw'!P78</f>
        <v>544.31243900000004</v>
      </c>
      <c r="N89" s="27">
        <f>'AEO 2023 Table 49 Raw'!Q78</f>
        <v>545.60974099999999</v>
      </c>
      <c r="O89" s="27">
        <f>'AEO 2023 Table 49 Raw'!R78</f>
        <v>546.66473399999995</v>
      </c>
      <c r="P89" s="27">
        <f>'AEO 2023 Table 49 Raw'!S78</f>
        <v>548.660889</v>
      </c>
      <c r="Q89" s="27">
        <f>'AEO 2023 Table 49 Raw'!T78</f>
        <v>549.95959500000004</v>
      </c>
      <c r="R89" s="27">
        <f>'AEO 2023 Table 49 Raw'!U78</f>
        <v>553.48419200000001</v>
      </c>
      <c r="S89" s="27">
        <f>'AEO 2023 Table 49 Raw'!V78</f>
        <v>556.13909899999999</v>
      </c>
      <c r="T89" s="27">
        <f>'AEO 2023 Table 49 Raw'!W78</f>
        <v>558.78949</v>
      </c>
      <c r="U89" s="27">
        <f>'AEO 2023 Table 49 Raw'!X78</f>
        <v>561.62091099999998</v>
      </c>
      <c r="V89" s="27">
        <f>'AEO 2023 Table 49 Raw'!Y78</f>
        <v>565.66882299999997</v>
      </c>
      <c r="W89" s="27">
        <f>'AEO 2023 Table 49 Raw'!Z78</f>
        <v>570.327271</v>
      </c>
      <c r="X89" s="27">
        <f>'AEO 2023 Table 49 Raw'!AA78</f>
        <v>574.83325200000002</v>
      </c>
      <c r="Y89" s="27">
        <f>'AEO 2023 Table 49 Raw'!AB78</f>
        <v>579.18627900000001</v>
      </c>
      <c r="Z89" s="27">
        <f>'AEO 2023 Table 49 Raw'!AC78</f>
        <v>583.32092299999999</v>
      </c>
      <c r="AA89" s="27">
        <f>'AEO 2023 Table 49 Raw'!AD78</f>
        <v>587.94250499999998</v>
      </c>
      <c r="AB89" s="27">
        <f>'AEO 2023 Table 49 Raw'!AE78</f>
        <v>592.51135299999999</v>
      </c>
      <c r="AC89" s="27">
        <f>'AEO 2023 Table 49 Raw'!AF78</f>
        <v>596.90911900000003</v>
      </c>
      <c r="AD89" s="27">
        <f>'AEO 2023 Table 49 Raw'!AG78</f>
        <v>602.21044900000004</v>
      </c>
      <c r="AE89" s="27">
        <f>'AEO 2023 Table 49 Raw'!AH78</f>
        <v>607.98480199999995</v>
      </c>
      <c r="AF89" s="45">
        <f>'AEO 2023 Table 49 Raw'!AI78</f>
        <v>3.0000000000000001E-3</v>
      </c>
    </row>
    <row r="90" spans="1:32" ht="12" customHeight="1">
      <c r="A90" s="8" t="s">
        <v>1347</v>
      </c>
      <c r="B90" s="24" t="s">
        <v>915</v>
      </c>
      <c r="C90" s="27">
        <f>'AEO 2023 Table 49 Raw'!F79</f>
        <v>1.2411490000000001</v>
      </c>
      <c r="D90" s="27">
        <f>'AEO 2023 Table 49 Raw'!G79</f>
        <v>1.34948</v>
      </c>
      <c r="E90" s="27">
        <f>'AEO 2023 Table 49 Raw'!H79</f>
        <v>1.456639</v>
      </c>
      <c r="F90" s="27">
        <f>'AEO 2023 Table 49 Raw'!I79</f>
        <v>1.567971</v>
      </c>
      <c r="G90" s="27">
        <f>'AEO 2023 Table 49 Raw'!J79</f>
        <v>1.681467</v>
      </c>
      <c r="H90" s="27">
        <f>'AEO 2023 Table 49 Raw'!K79</f>
        <v>1.7794460000000001</v>
      </c>
      <c r="I90" s="27">
        <f>'AEO 2023 Table 49 Raw'!L79</f>
        <v>1.86659</v>
      </c>
      <c r="J90" s="27">
        <f>'AEO 2023 Table 49 Raw'!M79</f>
        <v>1.9382360000000001</v>
      </c>
      <c r="K90" s="27">
        <f>'AEO 2023 Table 49 Raw'!N79</f>
        <v>2.005061</v>
      </c>
      <c r="L90" s="27">
        <f>'AEO 2023 Table 49 Raw'!O79</f>
        <v>2.0700889999999998</v>
      </c>
      <c r="M90" s="27">
        <f>'AEO 2023 Table 49 Raw'!P79</f>
        <v>2.1416400000000002</v>
      </c>
      <c r="N90" s="27">
        <f>'AEO 2023 Table 49 Raw'!Q79</f>
        <v>2.2180689999999998</v>
      </c>
      <c r="O90" s="27">
        <f>'AEO 2023 Table 49 Raw'!R79</f>
        <v>2.2961619999999998</v>
      </c>
      <c r="P90" s="27">
        <f>'AEO 2023 Table 49 Raw'!S79</f>
        <v>2.3744969999999999</v>
      </c>
      <c r="Q90" s="27">
        <f>'AEO 2023 Table 49 Raw'!T79</f>
        <v>2.4530400000000001</v>
      </c>
      <c r="R90" s="27">
        <f>'AEO 2023 Table 49 Raw'!U79</f>
        <v>2.5472969999999999</v>
      </c>
      <c r="S90" s="27">
        <f>'AEO 2023 Table 49 Raw'!V79</f>
        <v>2.6510910000000001</v>
      </c>
      <c r="T90" s="27">
        <f>'AEO 2023 Table 49 Raw'!W79</f>
        <v>2.765018</v>
      </c>
      <c r="U90" s="27">
        <f>'AEO 2023 Table 49 Raw'!X79</f>
        <v>2.8953329999999999</v>
      </c>
      <c r="V90" s="27">
        <f>'AEO 2023 Table 49 Raw'!Y79</f>
        <v>3.0399590000000001</v>
      </c>
      <c r="W90" s="27">
        <f>'AEO 2023 Table 49 Raw'!Z79</f>
        <v>3.1981799999999998</v>
      </c>
      <c r="X90" s="27">
        <f>'AEO 2023 Table 49 Raw'!AA79</f>
        <v>3.3673670000000002</v>
      </c>
      <c r="Y90" s="27">
        <f>'AEO 2023 Table 49 Raw'!AB79</f>
        <v>3.5440170000000002</v>
      </c>
      <c r="Z90" s="27">
        <f>'AEO 2023 Table 49 Raw'!AC79</f>
        <v>3.7288239999999999</v>
      </c>
      <c r="AA90" s="27">
        <f>'AEO 2023 Table 49 Raw'!AD79</f>
        <v>3.9246300000000001</v>
      </c>
      <c r="AB90" s="27">
        <f>'AEO 2023 Table 49 Raw'!AE79</f>
        <v>4.1269479999999996</v>
      </c>
      <c r="AC90" s="27">
        <f>'AEO 2023 Table 49 Raw'!AF79</f>
        <v>4.3333190000000004</v>
      </c>
      <c r="AD90" s="27">
        <f>'AEO 2023 Table 49 Raw'!AG79</f>
        <v>4.5414009999999996</v>
      </c>
      <c r="AE90" s="27">
        <f>'AEO 2023 Table 49 Raw'!AH79</f>
        <v>4.7579419999999999</v>
      </c>
      <c r="AF90" s="45">
        <f>'AEO 2023 Table 49 Raw'!AI79</f>
        <v>4.9000000000000002E-2</v>
      </c>
    </row>
    <row r="91" spans="1:32" ht="15" customHeight="1">
      <c r="A91" s="8" t="s">
        <v>1348</v>
      </c>
      <c r="B91" s="24" t="s">
        <v>1274</v>
      </c>
      <c r="C91" s="27">
        <f>'AEO 2023 Table 49 Raw'!F80</f>
        <v>51.236542</v>
      </c>
      <c r="D91" s="27">
        <f>'AEO 2023 Table 49 Raw'!G80</f>
        <v>50.962176999999997</v>
      </c>
      <c r="E91" s="27">
        <f>'AEO 2023 Table 49 Raw'!H80</f>
        <v>50.491249000000003</v>
      </c>
      <c r="F91" s="27">
        <f>'AEO 2023 Table 49 Raw'!I80</f>
        <v>50.142643</v>
      </c>
      <c r="G91" s="27">
        <f>'AEO 2023 Table 49 Raw'!J80</f>
        <v>49.710509999999999</v>
      </c>
      <c r="H91" s="27">
        <f>'AEO 2023 Table 49 Raw'!K80</f>
        <v>48.789504999999998</v>
      </c>
      <c r="I91" s="27">
        <f>'AEO 2023 Table 49 Raw'!L80</f>
        <v>47.472079999999998</v>
      </c>
      <c r="J91" s="27">
        <f>'AEO 2023 Table 49 Raw'!M80</f>
        <v>45.822308</v>
      </c>
      <c r="K91" s="27">
        <f>'AEO 2023 Table 49 Raw'!N80</f>
        <v>44.107993999999998</v>
      </c>
      <c r="L91" s="27">
        <f>'AEO 2023 Table 49 Raw'!O80</f>
        <v>42.526989</v>
      </c>
      <c r="M91" s="27">
        <f>'AEO 2023 Table 49 Raw'!P80</f>
        <v>41.300410999999997</v>
      </c>
      <c r="N91" s="27">
        <f>'AEO 2023 Table 49 Raw'!Q80</f>
        <v>40.414501000000001</v>
      </c>
      <c r="O91" s="27">
        <f>'AEO 2023 Table 49 Raw'!R80</f>
        <v>39.878418000000003</v>
      </c>
      <c r="P91" s="27">
        <f>'AEO 2023 Table 49 Raw'!S80</f>
        <v>39.728603</v>
      </c>
      <c r="Q91" s="27">
        <f>'AEO 2023 Table 49 Raw'!T80</f>
        <v>39.786152000000001</v>
      </c>
      <c r="R91" s="27">
        <f>'AEO 2023 Table 49 Raw'!U80</f>
        <v>40.232017999999997</v>
      </c>
      <c r="S91" s="27">
        <f>'AEO 2023 Table 49 Raw'!V80</f>
        <v>40.938454</v>
      </c>
      <c r="T91" s="27">
        <f>'AEO 2023 Table 49 Raw'!W80</f>
        <v>41.849299999999999</v>
      </c>
      <c r="U91" s="27">
        <f>'AEO 2023 Table 49 Raw'!X80</f>
        <v>43.046658000000001</v>
      </c>
      <c r="V91" s="27">
        <f>'AEO 2023 Table 49 Raw'!Y80</f>
        <v>44.449615000000001</v>
      </c>
      <c r="W91" s="27">
        <f>'AEO 2023 Table 49 Raw'!Z80</f>
        <v>46.05003</v>
      </c>
      <c r="X91" s="27">
        <f>'AEO 2023 Table 49 Raw'!AA80</f>
        <v>47.799937999999997</v>
      </c>
      <c r="Y91" s="27">
        <f>'AEO 2023 Table 49 Raw'!AB80</f>
        <v>49.694374000000003</v>
      </c>
      <c r="Z91" s="27">
        <f>'AEO 2023 Table 49 Raw'!AC80</f>
        <v>51.705215000000003</v>
      </c>
      <c r="AA91" s="27">
        <f>'AEO 2023 Table 49 Raw'!AD80</f>
        <v>53.860950000000003</v>
      </c>
      <c r="AB91" s="27">
        <f>'AEO 2023 Table 49 Raw'!AE80</f>
        <v>56.124836000000002</v>
      </c>
      <c r="AC91" s="27">
        <f>'AEO 2023 Table 49 Raw'!AF80</f>
        <v>58.452976</v>
      </c>
      <c r="AD91" s="27">
        <f>'AEO 2023 Table 49 Raw'!AG80</f>
        <v>61.01247</v>
      </c>
      <c r="AE91" s="27">
        <f>'AEO 2023 Table 49 Raw'!AH80</f>
        <v>63.794086</v>
      </c>
      <c r="AF91" s="45">
        <f>'AEO 2023 Table 49 Raw'!AI80</f>
        <v>8.0000000000000002E-3</v>
      </c>
    </row>
    <row r="92" spans="1:32" ht="15" customHeight="1">
      <c r="A92" s="8" t="s">
        <v>1349</v>
      </c>
      <c r="B92" s="24" t="s">
        <v>1276</v>
      </c>
      <c r="C92" s="27">
        <f>'AEO 2023 Table 49 Raw'!F81</f>
        <v>56.734439999999999</v>
      </c>
      <c r="D92" s="27">
        <f>'AEO 2023 Table 49 Raw'!G81</f>
        <v>55.975769</v>
      </c>
      <c r="E92" s="27">
        <f>'AEO 2023 Table 49 Raw'!H81</f>
        <v>55.439964000000003</v>
      </c>
      <c r="F92" s="27">
        <f>'AEO 2023 Table 49 Raw'!I81</f>
        <v>55.137214999999998</v>
      </c>
      <c r="G92" s="27">
        <f>'AEO 2023 Table 49 Raw'!J81</f>
        <v>54.952826999999999</v>
      </c>
      <c r="H92" s="27">
        <f>'AEO 2023 Table 49 Raw'!K81</f>
        <v>54.689785000000001</v>
      </c>
      <c r="I92" s="27">
        <f>'AEO 2023 Table 49 Raw'!L81</f>
        <v>54.542090999999999</v>
      </c>
      <c r="J92" s="27">
        <f>'AEO 2023 Table 49 Raw'!M81</f>
        <v>54.520401</v>
      </c>
      <c r="K92" s="27">
        <f>'AEO 2023 Table 49 Raw'!N81</f>
        <v>54.774734000000002</v>
      </c>
      <c r="L92" s="27">
        <f>'AEO 2023 Table 49 Raw'!O81</f>
        <v>55.323501999999998</v>
      </c>
      <c r="M92" s="27">
        <f>'AEO 2023 Table 49 Raw'!P81</f>
        <v>56.253174000000001</v>
      </c>
      <c r="N92" s="27">
        <f>'AEO 2023 Table 49 Raw'!Q81</f>
        <v>57.262343999999999</v>
      </c>
      <c r="O92" s="27">
        <f>'AEO 2023 Table 49 Raw'!R81</f>
        <v>58.166153000000001</v>
      </c>
      <c r="P92" s="27">
        <f>'AEO 2023 Table 49 Raw'!S81</f>
        <v>59.091793000000003</v>
      </c>
      <c r="Q92" s="27">
        <f>'AEO 2023 Table 49 Raw'!T81</f>
        <v>59.826087999999999</v>
      </c>
      <c r="R92" s="27">
        <f>'AEO 2023 Table 49 Raw'!U81</f>
        <v>60.787384000000003</v>
      </c>
      <c r="S92" s="27">
        <f>'AEO 2023 Table 49 Raw'!V81</f>
        <v>61.617919999999998</v>
      </c>
      <c r="T92" s="27">
        <f>'AEO 2023 Table 49 Raw'!W81</f>
        <v>62.409126000000001</v>
      </c>
      <c r="U92" s="27">
        <f>'AEO 2023 Table 49 Raw'!X81</f>
        <v>63.484912999999999</v>
      </c>
      <c r="V92" s="27">
        <f>'AEO 2023 Table 49 Raw'!Y81</f>
        <v>64.687957999999995</v>
      </c>
      <c r="W92" s="27">
        <f>'AEO 2023 Table 49 Raw'!Z81</f>
        <v>66.075584000000006</v>
      </c>
      <c r="X92" s="27">
        <f>'AEO 2023 Table 49 Raw'!AA81</f>
        <v>67.603133999999997</v>
      </c>
      <c r="Y92" s="27">
        <f>'AEO 2023 Table 49 Raw'!AB81</f>
        <v>69.225548000000003</v>
      </c>
      <c r="Z92" s="27">
        <f>'AEO 2023 Table 49 Raw'!AC81</f>
        <v>70.865425000000002</v>
      </c>
      <c r="AA92" s="27">
        <f>'AEO 2023 Table 49 Raw'!AD81</f>
        <v>72.564635999999993</v>
      </c>
      <c r="AB92" s="27">
        <f>'AEO 2023 Table 49 Raw'!AE81</f>
        <v>74.241989000000004</v>
      </c>
      <c r="AC92" s="27">
        <f>'AEO 2023 Table 49 Raw'!AF81</f>
        <v>75.862365999999994</v>
      </c>
      <c r="AD92" s="27">
        <f>'AEO 2023 Table 49 Raw'!AG81</f>
        <v>77.550551999999996</v>
      </c>
      <c r="AE92" s="27">
        <f>'AEO 2023 Table 49 Raw'!AH81</f>
        <v>79.267166000000003</v>
      </c>
      <c r="AF92" s="45">
        <f>'AEO 2023 Table 49 Raw'!AI81</f>
        <v>1.2E-2</v>
      </c>
    </row>
    <row r="93" spans="1:32" ht="15" customHeight="1">
      <c r="A93" s="8" t="s">
        <v>1350</v>
      </c>
      <c r="B93" s="24" t="s">
        <v>1278</v>
      </c>
      <c r="C93" s="27">
        <f>'AEO 2023 Table 49 Raw'!F82</f>
        <v>8.9421E-2</v>
      </c>
      <c r="D93" s="27">
        <f>'AEO 2023 Table 49 Raw'!G82</f>
        <v>0.102626</v>
      </c>
      <c r="E93" s="27">
        <f>'AEO 2023 Table 49 Raw'!H82</f>
        <v>0.113247</v>
      </c>
      <c r="F93" s="27">
        <f>'AEO 2023 Table 49 Raw'!I82</f>
        <v>0.12280199999999999</v>
      </c>
      <c r="G93" s="27">
        <f>'AEO 2023 Table 49 Raw'!J82</f>
        <v>0.13078600000000001</v>
      </c>
      <c r="H93" s="27">
        <f>'AEO 2023 Table 49 Raw'!K82</f>
        <v>0.13623199999999999</v>
      </c>
      <c r="I93" s="27">
        <f>'AEO 2023 Table 49 Raw'!L82</f>
        <v>0.139515</v>
      </c>
      <c r="J93" s="27">
        <f>'AEO 2023 Table 49 Raw'!M82</f>
        <v>0.140596</v>
      </c>
      <c r="K93" s="27">
        <f>'AEO 2023 Table 49 Raw'!N82</f>
        <v>0.14011799999999999</v>
      </c>
      <c r="L93" s="27">
        <f>'AEO 2023 Table 49 Raw'!O82</f>
        <v>0.13838400000000001</v>
      </c>
      <c r="M93" s="27">
        <f>'AEO 2023 Table 49 Raw'!P82</f>
        <v>0.135714</v>
      </c>
      <c r="N93" s="27">
        <f>'AEO 2023 Table 49 Raw'!Q82</f>
        <v>0.13156100000000001</v>
      </c>
      <c r="O93" s="27">
        <f>'AEO 2023 Table 49 Raw'!R82</f>
        <v>0.12640100000000001</v>
      </c>
      <c r="P93" s="27">
        <f>'AEO 2023 Table 49 Raw'!S82</f>
        <v>0.12095</v>
      </c>
      <c r="Q93" s="27">
        <f>'AEO 2023 Table 49 Raw'!T82</f>
        <v>0.114736</v>
      </c>
      <c r="R93" s="27">
        <f>'AEO 2023 Table 49 Raw'!U82</f>
        <v>0.108764</v>
      </c>
      <c r="S93" s="27">
        <f>'AEO 2023 Table 49 Raw'!V82</f>
        <v>0.103186</v>
      </c>
      <c r="T93" s="27">
        <f>'AEO 2023 Table 49 Raw'!W82</f>
        <v>9.6922999999999995E-2</v>
      </c>
      <c r="U93" s="27">
        <f>'AEO 2023 Table 49 Raw'!X82</f>
        <v>9.0437000000000003E-2</v>
      </c>
      <c r="V93" s="27">
        <f>'AEO 2023 Table 49 Raw'!Y82</f>
        <v>8.4582000000000004E-2</v>
      </c>
      <c r="W93" s="27">
        <f>'AEO 2023 Table 49 Raw'!Z82</f>
        <v>7.9557000000000003E-2</v>
      </c>
      <c r="X93" s="27">
        <f>'AEO 2023 Table 49 Raw'!AA82</f>
        <v>7.4632000000000004E-2</v>
      </c>
      <c r="Y93" s="27">
        <f>'AEO 2023 Table 49 Raw'!AB82</f>
        <v>7.0045999999999997E-2</v>
      </c>
      <c r="Z93" s="27">
        <f>'AEO 2023 Table 49 Raw'!AC82</f>
        <v>6.5727999999999995E-2</v>
      </c>
      <c r="AA93" s="27">
        <f>'AEO 2023 Table 49 Raw'!AD82</f>
        <v>6.1776999999999999E-2</v>
      </c>
      <c r="AB93" s="27">
        <f>'AEO 2023 Table 49 Raw'!AE82</f>
        <v>5.8103000000000002E-2</v>
      </c>
      <c r="AC93" s="27">
        <f>'AEO 2023 Table 49 Raw'!AF82</f>
        <v>5.4674E-2</v>
      </c>
      <c r="AD93" s="27">
        <f>'AEO 2023 Table 49 Raw'!AG82</f>
        <v>5.1552000000000001E-2</v>
      </c>
      <c r="AE93" s="27">
        <f>'AEO 2023 Table 49 Raw'!AH82</f>
        <v>4.8641999999999998E-2</v>
      </c>
      <c r="AF93" s="45">
        <f>'AEO 2023 Table 49 Raw'!AI82</f>
        <v>-2.1999999999999999E-2</v>
      </c>
    </row>
    <row r="94" spans="1:32" ht="15" customHeight="1">
      <c r="A94" s="8" t="s">
        <v>1351</v>
      </c>
      <c r="B94" s="24" t="s">
        <v>1280</v>
      </c>
      <c r="C94" s="27">
        <f>'AEO 2023 Table 49 Raw'!F83</f>
        <v>0</v>
      </c>
      <c r="D94" s="27">
        <f>'AEO 2023 Table 49 Raw'!G83</f>
        <v>3.1223000000000001E-2</v>
      </c>
      <c r="E94" s="27">
        <f>'AEO 2023 Table 49 Raw'!H83</f>
        <v>0.19468199999999999</v>
      </c>
      <c r="F94" s="27">
        <f>'AEO 2023 Table 49 Raw'!I83</f>
        <v>0.27852399999999999</v>
      </c>
      <c r="G94" s="27">
        <f>'AEO 2023 Table 49 Raw'!J83</f>
        <v>0.36315700000000001</v>
      </c>
      <c r="H94" s="27">
        <f>'AEO 2023 Table 49 Raw'!K83</f>
        <v>0.443772</v>
      </c>
      <c r="I94" s="27">
        <f>'AEO 2023 Table 49 Raw'!L83</f>
        <v>0.52136499999999997</v>
      </c>
      <c r="J94" s="27">
        <f>'AEO 2023 Table 49 Raw'!M83</f>
        <v>0.59411199999999997</v>
      </c>
      <c r="K94" s="27">
        <f>'AEO 2023 Table 49 Raw'!N83</f>
        <v>0.663184</v>
      </c>
      <c r="L94" s="27">
        <f>'AEO 2023 Table 49 Raw'!O83</f>
        <v>0.72962499999999997</v>
      </c>
      <c r="M94" s="27">
        <f>'AEO 2023 Table 49 Raw'!P83</f>
        <v>0.79639599999999999</v>
      </c>
      <c r="N94" s="27">
        <f>'AEO 2023 Table 49 Raw'!Q83</f>
        <v>0.86107999999999996</v>
      </c>
      <c r="O94" s="27">
        <f>'AEO 2023 Table 49 Raw'!R83</f>
        <v>0.92327000000000004</v>
      </c>
      <c r="P94" s="27">
        <f>'AEO 2023 Table 49 Raw'!S83</f>
        <v>0.98654799999999998</v>
      </c>
      <c r="Q94" s="27">
        <f>'AEO 2023 Table 49 Raw'!T83</f>
        <v>1.0495829999999999</v>
      </c>
      <c r="R94" s="27">
        <f>'AEO 2023 Table 49 Raw'!U83</f>
        <v>1.118633</v>
      </c>
      <c r="S94" s="27">
        <f>'AEO 2023 Table 49 Raw'!V83</f>
        <v>1.1928430000000001</v>
      </c>
      <c r="T94" s="27">
        <f>'AEO 2023 Table 49 Raw'!W83</f>
        <v>1.2726649999999999</v>
      </c>
      <c r="U94" s="27">
        <f>'AEO 2023 Table 49 Raw'!X83</f>
        <v>1.363113</v>
      </c>
      <c r="V94" s="27">
        <f>'AEO 2023 Table 49 Raw'!Y83</f>
        <v>1.464269</v>
      </c>
      <c r="W94" s="27">
        <f>'AEO 2023 Table 49 Raw'!Z83</f>
        <v>1.5777429999999999</v>
      </c>
      <c r="X94" s="27">
        <f>'AEO 2023 Table 49 Raw'!AA83</f>
        <v>1.6956990000000001</v>
      </c>
      <c r="Y94" s="27">
        <f>'AEO 2023 Table 49 Raw'!AB83</f>
        <v>1.819596</v>
      </c>
      <c r="Z94" s="27">
        <f>'AEO 2023 Table 49 Raw'!AC83</f>
        <v>1.952555</v>
      </c>
      <c r="AA94" s="27">
        <f>'AEO 2023 Table 49 Raw'!AD83</f>
        <v>2.0971549999999999</v>
      </c>
      <c r="AB94" s="27">
        <f>'AEO 2023 Table 49 Raw'!AE83</f>
        <v>2.2459030000000002</v>
      </c>
      <c r="AC94" s="27">
        <f>'AEO 2023 Table 49 Raw'!AF83</f>
        <v>2.3994059999999999</v>
      </c>
      <c r="AD94" s="27">
        <f>'AEO 2023 Table 49 Raw'!AG83</f>
        <v>2.561833</v>
      </c>
      <c r="AE94" s="27">
        <f>'AEO 2023 Table 49 Raw'!AH83</f>
        <v>2.7309640000000002</v>
      </c>
      <c r="AF94" s="45" t="str">
        <f>'AEO 2023 Table 49 Raw'!AI83</f>
        <v>- -</v>
      </c>
    </row>
    <row r="95" spans="1:32" ht="12" customHeight="1">
      <c r="A95" s="8" t="s">
        <v>1352</v>
      </c>
      <c r="B95" s="24" t="s">
        <v>1282</v>
      </c>
      <c r="C95" s="27">
        <f>'AEO 2023 Table 49 Raw'!F84</f>
        <v>0</v>
      </c>
      <c r="D95" s="27">
        <f>'AEO 2023 Table 49 Raw'!G84</f>
        <v>3.7399000000000002E-2</v>
      </c>
      <c r="E95" s="27">
        <f>'AEO 2023 Table 49 Raw'!H84</f>
        <v>0.32291300000000001</v>
      </c>
      <c r="F95" s="27">
        <f>'AEO 2023 Table 49 Raw'!I84</f>
        <v>0.433558</v>
      </c>
      <c r="G95" s="27">
        <f>'AEO 2023 Table 49 Raw'!J84</f>
        <v>0.54477500000000001</v>
      </c>
      <c r="H95" s="27">
        <f>'AEO 2023 Table 49 Raw'!K84</f>
        <v>0.650644</v>
      </c>
      <c r="I95" s="27">
        <f>'AEO 2023 Table 49 Raw'!L84</f>
        <v>0.75134400000000001</v>
      </c>
      <c r="J95" s="27">
        <f>'AEO 2023 Table 49 Raw'!M84</f>
        <v>0.84477599999999997</v>
      </c>
      <c r="K95" s="27">
        <f>'AEO 2023 Table 49 Raw'!N84</f>
        <v>0.933338</v>
      </c>
      <c r="L95" s="27">
        <f>'AEO 2023 Table 49 Raw'!O84</f>
        <v>1.0193179999999999</v>
      </c>
      <c r="M95" s="27">
        <f>'AEO 2023 Table 49 Raw'!P84</f>
        <v>1.106617</v>
      </c>
      <c r="N95" s="27">
        <f>'AEO 2023 Table 49 Raw'!Q84</f>
        <v>1.192067</v>
      </c>
      <c r="O95" s="27">
        <f>'AEO 2023 Table 49 Raw'!R84</f>
        <v>1.274824</v>
      </c>
      <c r="P95" s="27">
        <f>'AEO 2023 Table 49 Raw'!S84</f>
        <v>1.359926</v>
      </c>
      <c r="Q95" s="27">
        <f>'AEO 2023 Table 49 Raw'!T84</f>
        <v>1.4457869999999999</v>
      </c>
      <c r="R95" s="27">
        <f>'AEO 2023 Table 49 Raw'!U84</f>
        <v>1.5416810000000001</v>
      </c>
      <c r="S95" s="27">
        <f>'AEO 2023 Table 49 Raw'!V84</f>
        <v>1.6468430000000001</v>
      </c>
      <c r="T95" s="27">
        <f>'AEO 2023 Table 49 Raw'!W84</f>
        <v>1.7627539999999999</v>
      </c>
      <c r="U95" s="27">
        <f>'AEO 2023 Table 49 Raw'!X84</f>
        <v>1.897227</v>
      </c>
      <c r="V95" s="27">
        <f>'AEO 2023 Table 49 Raw'!Y84</f>
        <v>2.0511330000000001</v>
      </c>
      <c r="W95" s="27">
        <f>'AEO 2023 Table 49 Raw'!Z84</f>
        <v>2.2268560000000002</v>
      </c>
      <c r="X95" s="27">
        <f>'AEO 2023 Table 49 Raw'!AA84</f>
        <v>2.41065</v>
      </c>
      <c r="Y95" s="27">
        <f>'AEO 2023 Table 49 Raw'!AB84</f>
        <v>2.604946</v>
      </c>
      <c r="Z95" s="27">
        <f>'AEO 2023 Table 49 Raw'!AC84</f>
        <v>2.816163</v>
      </c>
      <c r="AA95" s="27">
        <f>'AEO 2023 Table 49 Raw'!AD84</f>
        <v>3.0489739999999999</v>
      </c>
      <c r="AB95" s="27">
        <f>'AEO 2023 Table 49 Raw'!AE84</f>
        <v>3.2880760000000002</v>
      </c>
      <c r="AC95" s="27">
        <f>'AEO 2023 Table 49 Raw'!AF84</f>
        <v>3.5348269999999999</v>
      </c>
      <c r="AD95" s="27">
        <f>'AEO 2023 Table 49 Raw'!AG84</f>
        <v>3.7946209999999998</v>
      </c>
      <c r="AE95" s="27">
        <f>'AEO 2023 Table 49 Raw'!AH84</f>
        <v>4.0636669999999997</v>
      </c>
      <c r="AF95" s="45" t="str">
        <f>'AEO 2023 Table 49 Raw'!AI84</f>
        <v>- -</v>
      </c>
    </row>
    <row r="96" spans="1:32" ht="15" customHeight="1">
      <c r="A96" s="8" t="s">
        <v>1353</v>
      </c>
      <c r="B96" s="24" t="s">
        <v>1284</v>
      </c>
      <c r="C96" s="27">
        <f>'AEO 2023 Table 49 Raw'!F85</f>
        <v>0</v>
      </c>
      <c r="D96" s="27">
        <f>'AEO 2023 Table 49 Raw'!G85</f>
        <v>0</v>
      </c>
      <c r="E96" s="27">
        <f>'AEO 2023 Table 49 Raw'!H85</f>
        <v>0.193074</v>
      </c>
      <c r="F96" s="27">
        <f>'AEO 2023 Table 49 Raw'!I85</f>
        <v>0.39150400000000002</v>
      </c>
      <c r="G96" s="27">
        <f>'AEO 2023 Table 49 Raw'!J85</f>
        <v>0.596692</v>
      </c>
      <c r="H96" s="27">
        <f>'AEO 2023 Table 49 Raw'!K85</f>
        <v>0.80067200000000005</v>
      </c>
      <c r="I96" s="27">
        <f>'AEO 2023 Table 49 Raw'!L85</f>
        <v>1.001957</v>
      </c>
      <c r="J96" s="27">
        <f>'AEO 2023 Table 49 Raw'!M85</f>
        <v>1.197117</v>
      </c>
      <c r="K96" s="27">
        <f>'AEO 2023 Table 49 Raw'!N85</f>
        <v>1.386846</v>
      </c>
      <c r="L96" s="27">
        <f>'AEO 2023 Table 49 Raw'!O85</f>
        <v>1.5732839999999999</v>
      </c>
      <c r="M96" s="27">
        <f>'AEO 2023 Table 49 Raw'!P85</f>
        <v>1.762032</v>
      </c>
      <c r="N96" s="27">
        <f>'AEO 2023 Table 49 Raw'!Q85</f>
        <v>1.94495</v>
      </c>
      <c r="O96" s="27">
        <f>'AEO 2023 Table 49 Raw'!R85</f>
        <v>2.1185429999999998</v>
      </c>
      <c r="P96" s="27">
        <f>'AEO 2023 Table 49 Raw'!S85</f>
        <v>2.2886959999999998</v>
      </c>
      <c r="Q96" s="27">
        <f>'AEO 2023 Table 49 Raw'!T85</f>
        <v>2.4507270000000001</v>
      </c>
      <c r="R96" s="27">
        <f>'AEO 2023 Table 49 Raw'!U85</f>
        <v>2.6167479999999999</v>
      </c>
      <c r="S96" s="27">
        <f>'AEO 2023 Table 49 Raw'!V85</f>
        <v>2.7817050000000001</v>
      </c>
      <c r="T96" s="27">
        <f>'AEO 2023 Table 49 Raw'!W85</f>
        <v>2.9443709999999998</v>
      </c>
      <c r="U96" s="27">
        <f>'AEO 2023 Table 49 Raw'!X85</f>
        <v>3.114779</v>
      </c>
      <c r="V96" s="27">
        <f>'AEO 2023 Table 49 Raw'!Y85</f>
        <v>3.2926709999999999</v>
      </c>
      <c r="W96" s="27">
        <f>'AEO 2023 Table 49 Raw'!Z85</f>
        <v>3.4843730000000002</v>
      </c>
      <c r="X96" s="27">
        <f>'AEO 2023 Table 49 Raw'!AA85</f>
        <v>3.681759</v>
      </c>
      <c r="Y96" s="27">
        <f>'AEO 2023 Table 49 Raw'!AB85</f>
        <v>3.8862909999999999</v>
      </c>
      <c r="Z96" s="27">
        <f>'AEO 2023 Table 49 Raw'!AC85</f>
        <v>4.100009</v>
      </c>
      <c r="AA96" s="27">
        <f>'AEO 2023 Table 49 Raw'!AD85</f>
        <v>4.3317829999999997</v>
      </c>
      <c r="AB96" s="27">
        <f>'AEO 2023 Table 49 Raw'!AE85</f>
        <v>4.5763559999999996</v>
      </c>
      <c r="AC96" s="27">
        <f>'AEO 2023 Table 49 Raw'!AF85</f>
        <v>4.8336259999999998</v>
      </c>
      <c r="AD96" s="27">
        <f>'AEO 2023 Table 49 Raw'!AG85</f>
        <v>5.1153269999999997</v>
      </c>
      <c r="AE96" s="27">
        <f>'AEO 2023 Table 49 Raw'!AH85</f>
        <v>5.4180919999999997</v>
      </c>
      <c r="AF96" s="45" t="str">
        <f>'AEO 2023 Table 49 Raw'!AI85</f>
        <v>- -</v>
      </c>
    </row>
    <row r="97" spans="1:32" ht="12" customHeight="1">
      <c r="A97" s="8" t="s">
        <v>1354</v>
      </c>
      <c r="B97" s="23" t="s">
        <v>1355</v>
      </c>
      <c r="C97" s="27">
        <f>'AEO 2023 Table 49 Raw'!F86</f>
        <v>5921.6083980000003</v>
      </c>
      <c r="D97" s="27">
        <f>'AEO 2023 Table 49 Raw'!G86</f>
        <v>5758.8452150000003</v>
      </c>
      <c r="E97" s="27">
        <f>'AEO 2023 Table 49 Raw'!H86</f>
        <v>5615.3242190000001</v>
      </c>
      <c r="F97" s="27">
        <f>'AEO 2023 Table 49 Raw'!I86</f>
        <v>5522.4580079999996</v>
      </c>
      <c r="G97" s="27">
        <f>'AEO 2023 Table 49 Raw'!J86</f>
        <v>5456.8017579999996</v>
      </c>
      <c r="H97" s="27">
        <f>'AEO 2023 Table 49 Raw'!K86</f>
        <v>5375.7822269999997</v>
      </c>
      <c r="I97" s="27">
        <f>'AEO 2023 Table 49 Raw'!L86</f>
        <v>5295.0068359999996</v>
      </c>
      <c r="J97" s="27">
        <f>'AEO 2023 Table 49 Raw'!M86</f>
        <v>5208.1630859999996</v>
      </c>
      <c r="K97" s="27">
        <f>'AEO 2023 Table 49 Raw'!N86</f>
        <v>5129.4169920000004</v>
      </c>
      <c r="L97" s="27">
        <f>'AEO 2023 Table 49 Raw'!O86</f>
        <v>5059.7763670000004</v>
      </c>
      <c r="M97" s="27">
        <f>'AEO 2023 Table 49 Raw'!P86</f>
        <v>5009.6118159999996</v>
      </c>
      <c r="N97" s="27">
        <f>'AEO 2023 Table 49 Raw'!Q86</f>
        <v>4957.8979490000002</v>
      </c>
      <c r="O97" s="27">
        <f>'AEO 2023 Table 49 Raw'!R86</f>
        <v>4903.5493159999996</v>
      </c>
      <c r="P97" s="27">
        <f>'AEO 2023 Table 49 Raw'!S86</f>
        <v>4860.435547</v>
      </c>
      <c r="Q97" s="27">
        <f>'AEO 2023 Table 49 Raw'!T86</f>
        <v>4815.5268550000001</v>
      </c>
      <c r="R97" s="27">
        <f>'AEO 2023 Table 49 Raw'!U86</f>
        <v>4791.6865230000003</v>
      </c>
      <c r="S97" s="27">
        <f>'AEO 2023 Table 49 Raw'!V86</f>
        <v>4773.90625</v>
      </c>
      <c r="T97" s="27">
        <f>'AEO 2023 Table 49 Raw'!W86</f>
        <v>4755.3193359999996</v>
      </c>
      <c r="U97" s="27">
        <f>'AEO 2023 Table 49 Raw'!X86</f>
        <v>4745.1240230000003</v>
      </c>
      <c r="V97" s="27">
        <f>'AEO 2023 Table 49 Raw'!Y86</f>
        <v>4736.1157229999999</v>
      </c>
      <c r="W97" s="27">
        <f>'AEO 2023 Table 49 Raw'!Z86</f>
        <v>4733.9067379999997</v>
      </c>
      <c r="X97" s="27">
        <f>'AEO 2023 Table 49 Raw'!AA86</f>
        <v>4732.7128910000001</v>
      </c>
      <c r="Y97" s="27">
        <f>'AEO 2023 Table 49 Raw'!AB86</f>
        <v>4731.6552730000003</v>
      </c>
      <c r="Z97" s="27">
        <f>'AEO 2023 Table 49 Raw'!AC86</f>
        <v>4729.8740230000003</v>
      </c>
      <c r="AA97" s="27">
        <f>'AEO 2023 Table 49 Raw'!AD86</f>
        <v>4730.2001950000003</v>
      </c>
      <c r="AB97" s="27">
        <f>'AEO 2023 Table 49 Raw'!AE86</f>
        <v>4729.46875</v>
      </c>
      <c r="AC97" s="27">
        <f>'AEO 2023 Table 49 Raw'!AF86</f>
        <v>4727.9702150000003</v>
      </c>
      <c r="AD97" s="27">
        <f>'AEO 2023 Table 49 Raw'!AG86</f>
        <v>4734.9438479999999</v>
      </c>
      <c r="AE97" s="27">
        <f>'AEO 2023 Table 49 Raw'!AH86</f>
        <v>4747.1030270000001</v>
      </c>
      <c r="AF97" s="45">
        <f>'AEO 2023 Table 49 Raw'!AI86</f>
        <v>-8.0000000000000002E-3</v>
      </c>
    </row>
    <row r="98" spans="1:32" ht="15" customHeight="1">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45"/>
    </row>
    <row r="99" spans="1:32" ht="15" customHeight="1">
      <c r="B99" s="23" t="s">
        <v>1356</v>
      </c>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45"/>
    </row>
    <row r="100" spans="1:32" ht="15" customHeight="1">
      <c r="B100" s="23" t="s">
        <v>1267</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45"/>
    </row>
    <row r="101" spans="1:32" ht="15" customHeight="1">
      <c r="A101" s="8" t="s">
        <v>1357</v>
      </c>
      <c r="B101" s="24" t="s">
        <v>1269</v>
      </c>
      <c r="C101" s="27">
        <f>'AEO 2023 Table 49 Raw'!F89</f>
        <v>14.990826999999999</v>
      </c>
      <c r="D101" s="27">
        <f>'AEO 2023 Table 49 Raw'!G89</f>
        <v>15.195835000000001</v>
      </c>
      <c r="E101" s="27">
        <f>'AEO 2023 Table 49 Raw'!H89</f>
        <v>15.453761999999999</v>
      </c>
      <c r="F101" s="27">
        <f>'AEO 2023 Table 49 Raw'!I89</f>
        <v>15.764835</v>
      </c>
      <c r="G101" s="27">
        <f>'AEO 2023 Table 49 Raw'!J89</f>
        <v>16.103656999999998</v>
      </c>
      <c r="H101" s="27">
        <f>'AEO 2023 Table 49 Raw'!K89</f>
        <v>16.460249000000001</v>
      </c>
      <c r="I101" s="27">
        <f>'AEO 2023 Table 49 Raw'!L89</f>
        <v>16.807583000000001</v>
      </c>
      <c r="J101" s="27">
        <f>'AEO 2023 Table 49 Raw'!M89</f>
        <v>17.144188</v>
      </c>
      <c r="K101" s="27">
        <f>'AEO 2023 Table 49 Raw'!N89</f>
        <v>17.457806000000001</v>
      </c>
      <c r="L101" s="27">
        <f>'AEO 2023 Table 49 Raw'!O89</f>
        <v>17.746956000000001</v>
      </c>
      <c r="M101" s="27">
        <f>'AEO 2023 Table 49 Raw'!P89</f>
        <v>18.018951000000001</v>
      </c>
      <c r="N101" s="27">
        <f>'AEO 2023 Table 49 Raw'!Q89</f>
        <v>18.272202</v>
      </c>
      <c r="O101" s="27">
        <f>'AEO 2023 Table 49 Raw'!R89</f>
        <v>18.49737</v>
      </c>
      <c r="P101" s="27">
        <f>'AEO 2023 Table 49 Raw'!S89</f>
        <v>18.698295999999999</v>
      </c>
      <c r="Q101" s="27">
        <f>'AEO 2023 Table 49 Raw'!T89</f>
        <v>18.881610999999999</v>
      </c>
      <c r="R101" s="27">
        <f>'AEO 2023 Table 49 Raw'!U89</f>
        <v>19.048977000000001</v>
      </c>
      <c r="S101" s="27">
        <f>'AEO 2023 Table 49 Raw'!V89</f>
        <v>19.200341999999999</v>
      </c>
      <c r="T101" s="27">
        <f>'AEO 2023 Table 49 Raw'!W89</f>
        <v>19.331123000000002</v>
      </c>
      <c r="U101" s="27">
        <f>'AEO 2023 Table 49 Raw'!X89</f>
        <v>19.443902999999999</v>
      </c>
      <c r="V101" s="27">
        <f>'AEO 2023 Table 49 Raw'!Y89</f>
        <v>19.542442000000001</v>
      </c>
      <c r="W101" s="27">
        <f>'AEO 2023 Table 49 Raw'!Z89</f>
        <v>19.624690999999999</v>
      </c>
      <c r="X101" s="27">
        <f>'AEO 2023 Table 49 Raw'!AA89</f>
        <v>19.687042000000002</v>
      </c>
      <c r="Y101" s="27">
        <f>'AEO 2023 Table 49 Raw'!AB89</f>
        <v>19.732797999999999</v>
      </c>
      <c r="Z101" s="27">
        <f>'AEO 2023 Table 49 Raw'!AC89</f>
        <v>19.765715</v>
      </c>
      <c r="AA101" s="27">
        <f>'AEO 2023 Table 49 Raw'!AD89</f>
        <v>19.789014999999999</v>
      </c>
      <c r="AB101" s="27">
        <f>'AEO 2023 Table 49 Raw'!AE89</f>
        <v>19.803076000000001</v>
      </c>
      <c r="AC101" s="27">
        <f>'AEO 2023 Table 49 Raw'!AF89</f>
        <v>19.809339999999999</v>
      </c>
      <c r="AD101" s="27">
        <f>'AEO 2023 Table 49 Raw'!AG89</f>
        <v>19.811682000000001</v>
      </c>
      <c r="AE101" s="27">
        <f>'AEO 2023 Table 49 Raw'!AH89</f>
        <v>19.811537000000001</v>
      </c>
      <c r="AF101" s="45">
        <f>'AEO 2023 Table 49 Raw'!AI89</f>
        <v>0.01</v>
      </c>
    </row>
    <row r="102" spans="1:32" ht="15" customHeight="1">
      <c r="A102" s="8" t="s">
        <v>1358</v>
      </c>
      <c r="B102" s="24" t="s">
        <v>1271</v>
      </c>
      <c r="C102" s="27">
        <f>'AEO 2023 Table 49 Raw'!F90</f>
        <v>10.726827</v>
      </c>
      <c r="D102" s="27">
        <f>'AEO 2023 Table 49 Raw'!G90</f>
        <v>11.005366</v>
      </c>
      <c r="E102" s="27">
        <f>'AEO 2023 Table 49 Raw'!H90</f>
        <v>11.295146000000001</v>
      </c>
      <c r="F102" s="27">
        <f>'AEO 2023 Table 49 Raw'!I90</f>
        <v>11.596507000000001</v>
      </c>
      <c r="G102" s="27">
        <f>'AEO 2023 Table 49 Raw'!J90</f>
        <v>11.891500000000001</v>
      </c>
      <c r="H102" s="27">
        <f>'AEO 2023 Table 49 Raw'!K90</f>
        <v>12.183458</v>
      </c>
      <c r="I102" s="27">
        <f>'AEO 2023 Table 49 Raw'!L90</f>
        <v>12.456664</v>
      </c>
      <c r="J102" s="27">
        <f>'AEO 2023 Table 49 Raw'!M90</f>
        <v>12.71387</v>
      </c>
      <c r="K102" s="27">
        <f>'AEO 2023 Table 49 Raw'!N90</f>
        <v>12.949475</v>
      </c>
      <c r="L102" s="27">
        <f>'AEO 2023 Table 49 Raw'!O90</f>
        <v>13.167376000000001</v>
      </c>
      <c r="M102" s="27">
        <f>'AEO 2023 Table 49 Raw'!P90</f>
        <v>13.364095000000001</v>
      </c>
      <c r="N102" s="27">
        <f>'AEO 2023 Table 49 Raw'!Q90</f>
        <v>13.539407000000001</v>
      </c>
      <c r="O102" s="27">
        <f>'AEO 2023 Table 49 Raw'!R90</f>
        <v>13.695525999999999</v>
      </c>
      <c r="P102" s="27">
        <f>'AEO 2023 Table 49 Raw'!S90</f>
        <v>13.836619000000001</v>
      </c>
      <c r="Q102" s="27">
        <f>'AEO 2023 Table 49 Raw'!T90</f>
        <v>13.962876</v>
      </c>
      <c r="R102" s="27">
        <f>'AEO 2023 Table 49 Raw'!U90</f>
        <v>14.077448</v>
      </c>
      <c r="S102" s="27">
        <f>'AEO 2023 Table 49 Raw'!V90</f>
        <v>14.185199000000001</v>
      </c>
      <c r="T102" s="27">
        <f>'AEO 2023 Table 49 Raw'!W90</f>
        <v>14.290082999999999</v>
      </c>
      <c r="U102" s="27">
        <f>'AEO 2023 Table 49 Raw'!X90</f>
        <v>14.388892999999999</v>
      </c>
      <c r="V102" s="27">
        <f>'AEO 2023 Table 49 Raw'!Y90</f>
        <v>14.442099000000001</v>
      </c>
      <c r="W102" s="27">
        <f>'AEO 2023 Table 49 Raw'!Z90</f>
        <v>14.491308</v>
      </c>
      <c r="X102" s="27">
        <f>'AEO 2023 Table 49 Raw'!AA90</f>
        <v>14.538304</v>
      </c>
      <c r="Y102" s="27">
        <f>'AEO 2023 Table 49 Raw'!AB90</f>
        <v>14.576364</v>
      </c>
      <c r="Z102" s="27">
        <f>'AEO 2023 Table 49 Raw'!AC90</f>
        <v>14.611788000000001</v>
      </c>
      <c r="AA102" s="27">
        <f>'AEO 2023 Table 49 Raw'!AD90</f>
        <v>14.644666000000001</v>
      </c>
      <c r="AB102" s="27">
        <f>'AEO 2023 Table 49 Raw'!AE90</f>
        <v>14.676098</v>
      </c>
      <c r="AC102" s="27">
        <f>'AEO 2023 Table 49 Raw'!AF90</f>
        <v>14.708055</v>
      </c>
      <c r="AD102" s="27">
        <f>'AEO 2023 Table 49 Raw'!AG90</f>
        <v>14.740869999999999</v>
      </c>
      <c r="AE102" s="27">
        <f>'AEO 2023 Table 49 Raw'!AH90</f>
        <v>14.772921</v>
      </c>
      <c r="AF102" s="45">
        <f>'AEO 2023 Table 49 Raw'!AI90</f>
        <v>1.0999999999999999E-2</v>
      </c>
    </row>
    <row r="103" spans="1:32" ht="15" customHeight="1">
      <c r="A103" s="8" t="s">
        <v>1359</v>
      </c>
      <c r="B103" s="24" t="s">
        <v>915</v>
      </c>
      <c r="C103" s="27">
        <f>'AEO 2023 Table 49 Raw'!F91</f>
        <v>8.2871159999999993</v>
      </c>
      <c r="D103" s="27">
        <f>'AEO 2023 Table 49 Raw'!G91</f>
        <v>12.031981</v>
      </c>
      <c r="E103" s="27">
        <f>'AEO 2023 Table 49 Raw'!H91</f>
        <v>12.360588999999999</v>
      </c>
      <c r="F103" s="27">
        <f>'AEO 2023 Table 49 Raw'!I91</f>
        <v>12.523303</v>
      </c>
      <c r="G103" s="27">
        <f>'AEO 2023 Table 49 Raw'!J91</f>
        <v>12.634840000000001</v>
      </c>
      <c r="H103" s="27">
        <f>'AEO 2023 Table 49 Raw'!K91</f>
        <v>12.74039</v>
      </c>
      <c r="I103" s="27">
        <f>'AEO 2023 Table 49 Raw'!L91</f>
        <v>12.832022</v>
      </c>
      <c r="J103" s="27">
        <f>'AEO 2023 Table 49 Raw'!M91</f>
        <v>12.931651</v>
      </c>
      <c r="K103" s="27">
        <f>'AEO 2023 Table 49 Raw'!N91</f>
        <v>13.04673</v>
      </c>
      <c r="L103" s="27">
        <f>'AEO 2023 Table 49 Raw'!O91</f>
        <v>13.172309</v>
      </c>
      <c r="M103" s="27">
        <f>'AEO 2023 Table 49 Raw'!P91</f>
        <v>13.306245000000001</v>
      </c>
      <c r="N103" s="27">
        <f>'AEO 2023 Table 49 Raw'!Q91</f>
        <v>13.439323</v>
      </c>
      <c r="O103" s="27">
        <f>'AEO 2023 Table 49 Raw'!R91</f>
        <v>13.563253</v>
      </c>
      <c r="P103" s="27">
        <f>'AEO 2023 Table 49 Raw'!S91</f>
        <v>13.672013</v>
      </c>
      <c r="Q103" s="27">
        <f>'AEO 2023 Table 49 Raw'!T91</f>
        <v>13.766769999999999</v>
      </c>
      <c r="R103" s="27">
        <f>'AEO 2023 Table 49 Raw'!U91</f>
        <v>13.849815</v>
      </c>
      <c r="S103" s="27">
        <f>'AEO 2023 Table 49 Raw'!V91</f>
        <v>13.922634</v>
      </c>
      <c r="T103" s="27">
        <f>'AEO 2023 Table 49 Raw'!W91</f>
        <v>13.986432000000001</v>
      </c>
      <c r="U103" s="27">
        <f>'AEO 2023 Table 49 Raw'!X91</f>
        <v>14.041862</v>
      </c>
      <c r="V103" s="27">
        <f>'AEO 2023 Table 49 Raw'!Y91</f>
        <v>14.089687</v>
      </c>
      <c r="W103" s="27">
        <f>'AEO 2023 Table 49 Raw'!Z91</f>
        <v>14.130868</v>
      </c>
      <c r="X103" s="27">
        <f>'AEO 2023 Table 49 Raw'!AA91</f>
        <v>14.166186</v>
      </c>
      <c r="Y103" s="27">
        <f>'AEO 2023 Table 49 Raw'!AB91</f>
        <v>14.198964</v>
      </c>
      <c r="Z103" s="27">
        <f>'AEO 2023 Table 49 Raw'!AC91</f>
        <v>14.22842</v>
      </c>
      <c r="AA103" s="27">
        <f>'AEO 2023 Table 49 Raw'!AD91</f>
        <v>14.254268</v>
      </c>
      <c r="AB103" s="27">
        <f>'AEO 2023 Table 49 Raw'!AE91</f>
        <v>14.276505</v>
      </c>
      <c r="AC103" s="27">
        <f>'AEO 2023 Table 49 Raw'!AF91</f>
        <v>14.295197</v>
      </c>
      <c r="AD103" s="27">
        <f>'AEO 2023 Table 49 Raw'!AG91</f>
        <v>14.310687</v>
      </c>
      <c r="AE103" s="27">
        <f>'AEO 2023 Table 49 Raw'!AH91</f>
        <v>14.323290999999999</v>
      </c>
      <c r="AF103" s="45">
        <f>'AEO 2023 Table 49 Raw'!AI91</f>
        <v>0.02</v>
      </c>
    </row>
    <row r="104" spans="1:32" ht="15" customHeight="1">
      <c r="A104" s="8" t="s">
        <v>1360</v>
      </c>
      <c r="B104" s="24" t="s">
        <v>1274</v>
      </c>
      <c r="C104" s="27">
        <f>'AEO 2023 Table 49 Raw'!F92</f>
        <v>10.037064000000001</v>
      </c>
      <c r="D104" s="27">
        <f>'AEO 2023 Table 49 Raw'!G92</f>
        <v>10.038249</v>
      </c>
      <c r="E104" s="27">
        <f>'AEO 2023 Table 49 Raw'!H92</f>
        <v>10.039481</v>
      </c>
      <c r="F104" s="27">
        <f>'AEO 2023 Table 49 Raw'!I92</f>
        <v>10.040761</v>
      </c>
      <c r="G104" s="27">
        <f>'AEO 2023 Table 49 Raw'!J92</f>
        <v>10.042078999999999</v>
      </c>
      <c r="H104" s="27">
        <f>'AEO 2023 Table 49 Raw'!K92</f>
        <v>10.043437000000001</v>
      </c>
      <c r="I104" s="27">
        <f>'AEO 2023 Table 49 Raw'!L92</f>
        <v>10.044829</v>
      </c>
      <c r="J104" s="27">
        <f>'AEO 2023 Table 49 Raw'!M92</f>
        <v>10.046252000000001</v>
      </c>
      <c r="K104" s="27">
        <f>'AEO 2023 Table 49 Raw'!N92</f>
        <v>10.047701999999999</v>
      </c>
      <c r="L104" s="27">
        <f>'AEO 2023 Table 49 Raw'!O92</f>
        <v>10.049175999999999</v>
      </c>
      <c r="M104" s="27">
        <f>'AEO 2023 Table 49 Raw'!P92</f>
        <v>10.050672</v>
      </c>
      <c r="N104" s="27">
        <f>'AEO 2023 Table 49 Raw'!Q92</f>
        <v>10.057157</v>
      </c>
      <c r="O104" s="27">
        <f>'AEO 2023 Table 49 Raw'!R92</f>
        <v>10.07352</v>
      </c>
      <c r="P104" s="27">
        <f>'AEO 2023 Table 49 Raw'!S92</f>
        <v>10.105247</v>
      </c>
      <c r="Q104" s="27">
        <f>'AEO 2023 Table 49 Raw'!T92</f>
        <v>10.140972</v>
      </c>
      <c r="R104" s="27">
        <f>'AEO 2023 Table 49 Raw'!U92</f>
        <v>10.185603</v>
      </c>
      <c r="S104" s="27">
        <f>'AEO 2023 Table 49 Raw'!V92</f>
        <v>10.231821</v>
      </c>
      <c r="T104" s="27">
        <f>'AEO 2023 Table 49 Raw'!W92</f>
        <v>10.26587</v>
      </c>
      <c r="U104" s="27">
        <f>'AEO 2023 Table 49 Raw'!X92</f>
        <v>10.275093999999999</v>
      </c>
      <c r="V104" s="27">
        <f>'AEO 2023 Table 49 Raw'!Y92</f>
        <v>10.25789</v>
      </c>
      <c r="W104" s="27">
        <f>'AEO 2023 Table 49 Raw'!Z92</f>
        <v>10.216538</v>
      </c>
      <c r="X104" s="27">
        <f>'AEO 2023 Table 49 Raw'!AA92</f>
        <v>10.161301999999999</v>
      </c>
      <c r="Y104" s="27">
        <f>'AEO 2023 Table 49 Raw'!AB92</f>
        <v>10.092756</v>
      </c>
      <c r="Z104" s="27">
        <f>'AEO 2023 Table 49 Raw'!AC92</f>
        <v>10.027177</v>
      </c>
      <c r="AA104" s="27">
        <f>'AEO 2023 Table 49 Raw'!AD92</f>
        <v>9.9940409999999993</v>
      </c>
      <c r="AB104" s="27">
        <f>'AEO 2023 Table 49 Raw'!AE92</f>
        <v>10.014453</v>
      </c>
      <c r="AC104" s="27">
        <f>'AEO 2023 Table 49 Raw'!AF92</f>
        <v>10.061934000000001</v>
      </c>
      <c r="AD104" s="27">
        <f>'AEO 2023 Table 49 Raw'!AG92</f>
        <v>10.114000000000001</v>
      </c>
      <c r="AE104" s="27">
        <f>'AEO 2023 Table 49 Raw'!AH92</f>
        <v>10.188726000000001</v>
      </c>
      <c r="AF104" s="45">
        <f>'AEO 2023 Table 49 Raw'!AI92</f>
        <v>1E-3</v>
      </c>
    </row>
    <row r="105" spans="1:32" ht="15" customHeight="1">
      <c r="A105" s="8" t="s">
        <v>1361</v>
      </c>
      <c r="B105" s="24" t="s">
        <v>1276</v>
      </c>
      <c r="C105" s="27">
        <f>'AEO 2023 Table 49 Raw'!F93</f>
        <v>10.330606</v>
      </c>
      <c r="D105" s="27">
        <f>'AEO 2023 Table 49 Raw'!G93</f>
        <v>10.473398</v>
      </c>
      <c r="E105" s="27">
        <f>'AEO 2023 Table 49 Raw'!H93</f>
        <v>10.635232999999999</v>
      </c>
      <c r="F105" s="27">
        <f>'AEO 2023 Table 49 Raw'!I93</f>
        <v>10.811537</v>
      </c>
      <c r="G105" s="27">
        <f>'AEO 2023 Table 49 Raw'!J93</f>
        <v>10.992823</v>
      </c>
      <c r="H105" s="27">
        <f>'AEO 2023 Table 49 Raw'!K93</f>
        <v>11.179570999999999</v>
      </c>
      <c r="I105" s="27">
        <f>'AEO 2023 Table 49 Raw'!L93</f>
        <v>11.358347</v>
      </c>
      <c r="J105" s="27">
        <f>'AEO 2023 Table 49 Raw'!M93</f>
        <v>11.530927999999999</v>
      </c>
      <c r="K105" s="27">
        <f>'AEO 2023 Table 49 Raw'!N93</f>
        <v>11.697601000000001</v>
      </c>
      <c r="L105" s="27">
        <f>'AEO 2023 Table 49 Raw'!O93</f>
        <v>11.859797</v>
      </c>
      <c r="M105" s="27">
        <f>'AEO 2023 Table 49 Raw'!P93</f>
        <v>12.017756</v>
      </c>
      <c r="N105" s="27">
        <f>'AEO 2023 Table 49 Raw'!Q93</f>
        <v>12.173800999999999</v>
      </c>
      <c r="O105" s="27">
        <f>'AEO 2023 Table 49 Raw'!R93</f>
        <v>12.336893</v>
      </c>
      <c r="P105" s="27">
        <f>'AEO 2023 Table 49 Raw'!S93</f>
        <v>12.507586</v>
      </c>
      <c r="Q105" s="27">
        <f>'AEO 2023 Table 49 Raw'!T93</f>
        <v>12.68805</v>
      </c>
      <c r="R105" s="27">
        <f>'AEO 2023 Table 49 Raw'!U93</f>
        <v>12.874475</v>
      </c>
      <c r="S105" s="27">
        <f>'AEO 2023 Table 49 Raw'!V93</f>
        <v>13.077565</v>
      </c>
      <c r="T105" s="27">
        <f>'AEO 2023 Table 49 Raw'!W93</f>
        <v>13.287155</v>
      </c>
      <c r="U105" s="27">
        <f>'AEO 2023 Table 49 Raw'!X93</f>
        <v>13.497173</v>
      </c>
      <c r="V105" s="27">
        <f>'AEO 2023 Table 49 Raw'!Y93</f>
        <v>13.658909</v>
      </c>
      <c r="W105" s="27">
        <f>'AEO 2023 Table 49 Raw'!Z93</f>
        <v>13.800933000000001</v>
      </c>
      <c r="X105" s="27">
        <f>'AEO 2023 Table 49 Raw'!AA93</f>
        <v>13.916017</v>
      </c>
      <c r="Y105" s="27">
        <f>'AEO 2023 Table 49 Raw'!AB93</f>
        <v>14.006437999999999</v>
      </c>
      <c r="Z105" s="27">
        <f>'AEO 2023 Table 49 Raw'!AC93</f>
        <v>14.081751000000001</v>
      </c>
      <c r="AA105" s="27">
        <f>'AEO 2023 Table 49 Raw'!AD93</f>
        <v>14.147543000000001</v>
      </c>
      <c r="AB105" s="27">
        <f>'AEO 2023 Table 49 Raw'!AE93</f>
        <v>14.206153</v>
      </c>
      <c r="AC105" s="27">
        <f>'AEO 2023 Table 49 Raw'!AF93</f>
        <v>14.260489</v>
      </c>
      <c r="AD105" s="27">
        <f>'AEO 2023 Table 49 Raw'!AG93</f>
        <v>14.31892</v>
      </c>
      <c r="AE105" s="27">
        <f>'AEO 2023 Table 49 Raw'!AH93</f>
        <v>14.378976</v>
      </c>
      <c r="AF105" s="45">
        <f>'AEO 2023 Table 49 Raw'!AI93</f>
        <v>1.2E-2</v>
      </c>
    </row>
    <row r="106" spans="1:32" ht="15" customHeight="1">
      <c r="A106" s="8" t="s">
        <v>1362</v>
      </c>
      <c r="B106" s="24" t="s">
        <v>1278</v>
      </c>
      <c r="C106" s="27">
        <f>'AEO 2023 Table 49 Raw'!F94</f>
        <v>24.120540999999999</v>
      </c>
      <c r="D106" s="27">
        <f>'AEO 2023 Table 49 Raw'!G94</f>
        <v>24.120649</v>
      </c>
      <c r="E106" s="27">
        <f>'AEO 2023 Table 49 Raw'!H94</f>
        <v>24.120832</v>
      </c>
      <c r="F106" s="27">
        <f>'AEO 2023 Table 49 Raw'!I94</f>
        <v>24.121075000000001</v>
      </c>
      <c r="G106" s="27">
        <f>'AEO 2023 Table 49 Raw'!J94</f>
        <v>24.121359000000002</v>
      </c>
      <c r="H106" s="27">
        <f>'AEO 2023 Table 49 Raw'!K94</f>
        <v>24.121646999999999</v>
      </c>
      <c r="I106" s="27">
        <f>'AEO 2023 Table 49 Raw'!L94</f>
        <v>24.12191</v>
      </c>
      <c r="J106" s="27">
        <f>'AEO 2023 Table 49 Raw'!M94</f>
        <v>24.1206</v>
      </c>
      <c r="K106" s="27">
        <f>'AEO 2023 Table 49 Raw'!N94</f>
        <v>24.120342000000001</v>
      </c>
      <c r="L106" s="27">
        <f>'AEO 2023 Table 49 Raw'!O94</f>
        <v>24.12031</v>
      </c>
      <c r="M106" s="27">
        <f>'AEO 2023 Table 49 Raw'!P94</f>
        <v>24.120283000000001</v>
      </c>
      <c r="N106" s="27">
        <f>'AEO 2023 Table 49 Raw'!Q94</f>
        <v>24.116168999999999</v>
      </c>
      <c r="O106" s="27">
        <f>'AEO 2023 Table 49 Raw'!R94</f>
        <v>24.116142</v>
      </c>
      <c r="P106" s="27">
        <f>'AEO 2023 Table 49 Raw'!S94</f>
        <v>24.116114</v>
      </c>
      <c r="Q106" s="27">
        <f>'AEO 2023 Table 49 Raw'!T94</f>
        <v>24.116087</v>
      </c>
      <c r="R106" s="27">
        <f>'AEO 2023 Table 49 Raw'!U94</f>
        <v>24.116057999999999</v>
      </c>
      <c r="S106" s="27">
        <f>'AEO 2023 Table 49 Raw'!V94</f>
        <v>24.116029999999999</v>
      </c>
      <c r="T106" s="27">
        <f>'AEO 2023 Table 49 Raw'!W94</f>
        <v>24.116001000000001</v>
      </c>
      <c r="U106" s="27">
        <f>'AEO 2023 Table 49 Raw'!X94</f>
        <v>24.121918000000001</v>
      </c>
      <c r="V106" s="27">
        <f>'AEO 2023 Table 49 Raw'!Y94</f>
        <v>24.121894999999999</v>
      </c>
      <c r="W106" s="27">
        <f>'AEO 2023 Table 49 Raw'!Z94</f>
        <v>24.121870000000001</v>
      </c>
      <c r="X106" s="27">
        <f>'AEO 2023 Table 49 Raw'!AA94</f>
        <v>24.121849000000001</v>
      </c>
      <c r="Y106" s="27">
        <f>'AEO 2023 Table 49 Raw'!AB94</f>
        <v>24.121849000000001</v>
      </c>
      <c r="Z106" s="27">
        <f>'AEO 2023 Table 49 Raw'!AC94</f>
        <v>24.121849000000001</v>
      </c>
      <c r="AA106" s="27">
        <f>'AEO 2023 Table 49 Raw'!AD94</f>
        <v>24.121849000000001</v>
      </c>
      <c r="AB106" s="27">
        <f>'AEO 2023 Table 49 Raw'!AE94</f>
        <v>24.121849000000001</v>
      </c>
      <c r="AC106" s="27">
        <f>'AEO 2023 Table 49 Raw'!AF94</f>
        <v>24.121849000000001</v>
      </c>
      <c r="AD106" s="27">
        <f>'AEO 2023 Table 49 Raw'!AG94</f>
        <v>24.121849000000001</v>
      </c>
      <c r="AE106" s="27">
        <f>'AEO 2023 Table 49 Raw'!AH94</f>
        <v>24.121849000000001</v>
      </c>
      <c r="AF106" s="45">
        <f>'AEO 2023 Table 49 Raw'!AI94</f>
        <v>0</v>
      </c>
    </row>
    <row r="107" spans="1:32" ht="15" customHeight="1">
      <c r="A107" s="8" t="s">
        <v>1363</v>
      </c>
      <c r="B107" s="24" t="s">
        <v>1280</v>
      </c>
      <c r="C107" s="27">
        <f>'AEO 2023 Table 49 Raw'!F95</f>
        <v>0</v>
      </c>
      <c r="D107" s="27">
        <f>'AEO 2023 Table 49 Raw'!G95</f>
        <v>23.149602999999999</v>
      </c>
      <c r="E107" s="27">
        <f>'AEO 2023 Table 49 Raw'!H95</f>
        <v>23.472764999999999</v>
      </c>
      <c r="F107" s="27">
        <f>'AEO 2023 Table 49 Raw'!I95</f>
        <v>23.715693000000002</v>
      </c>
      <c r="G107" s="27">
        <f>'AEO 2023 Table 49 Raw'!J95</f>
        <v>23.940075</v>
      </c>
      <c r="H107" s="27">
        <f>'AEO 2023 Table 49 Raw'!K95</f>
        <v>24.190411000000001</v>
      </c>
      <c r="I107" s="27">
        <f>'AEO 2023 Table 49 Raw'!L95</f>
        <v>24.446352000000001</v>
      </c>
      <c r="J107" s="27">
        <f>'AEO 2023 Table 49 Raw'!M95</f>
        <v>24.748117000000001</v>
      </c>
      <c r="K107" s="27">
        <f>'AEO 2023 Table 49 Raw'!N95</f>
        <v>25.091992999999999</v>
      </c>
      <c r="L107" s="27">
        <f>'AEO 2023 Table 49 Raw'!O95</f>
        <v>25.473272000000001</v>
      </c>
      <c r="M107" s="27">
        <f>'AEO 2023 Table 49 Raw'!P95</f>
        <v>25.884830000000001</v>
      </c>
      <c r="N107" s="27">
        <f>'AEO 2023 Table 49 Raw'!Q95</f>
        <v>26.288961</v>
      </c>
      <c r="O107" s="27">
        <f>'AEO 2023 Table 49 Raw'!R95</f>
        <v>26.659797999999999</v>
      </c>
      <c r="P107" s="27">
        <f>'AEO 2023 Table 49 Raw'!S95</f>
        <v>26.990131000000002</v>
      </c>
      <c r="Q107" s="27">
        <f>'AEO 2023 Table 49 Raw'!T95</f>
        <v>27.284669999999998</v>
      </c>
      <c r="R107" s="27">
        <f>'AEO 2023 Table 49 Raw'!U95</f>
        <v>27.544640000000001</v>
      </c>
      <c r="S107" s="27">
        <f>'AEO 2023 Table 49 Raw'!V95</f>
        <v>27.771345</v>
      </c>
      <c r="T107" s="27">
        <f>'AEO 2023 Table 49 Raw'!W95</f>
        <v>27.966187000000001</v>
      </c>
      <c r="U107" s="27">
        <f>'AEO 2023 Table 49 Raw'!X95</f>
        <v>28.130445000000002</v>
      </c>
      <c r="V107" s="27">
        <f>'AEO 2023 Table 49 Raw'!Y95</f>
        <v>28.266403</v>
      </c>
      <c r="W107" s="27">
        <f>'AEO 2023 Table 49 Raw'!Z95</f>
        <v>28.382709999999999</v>
      </c>
      <c r="X107" s="27">
        <f>'AEO 2023 Table 49 Raw'!AA95</f>
        <v>28.481961999999999</v>
      </c>
      <c r="Y107" s="27">
        <f>'AEO 2023 Table 49 Raw'!AB95</f>
        <v>28.566258999999999</v>
      </c>
      <c r="Z107" s="27">
        <f>'AEO 2023 Table 49 Raw'!AC95</f>
        <v>28.638152999999999</v>
      </c>
      <c r="AA107" s="27">
        <f>'AEO 2023 Table 49 Raw'!AD95</f>
        <v>28.706033999999999</v>
      </c>
      <c r="AB107" s="27">
        <f>'AEO 2023 Table 49 Raw'!AE95</f>
        <v>28.767852999999999</v>
      </c>
      <c r="AC107" s="27">
        <f>'AEO 2023 Table 49 Raw'!AF95</f>
        <v>28.822959999999998</v>
      </c>
      <c r="AD107" s="27">
        <f>'AEO 2023 Table 49 Raw'!AG95</f>
        <v>28.87105</v>
      </c>
      <c r="AE107" s="27">
        <f>'AEO 2023 Table 49 Raw'!AH95</f>
        <v>28.912033000000001</v>
      </c>
      <c r="AF107" s="45" t="str">
        <f>'AEO 2023 Table 49 Raw'!AI95</f>
        <v>- -</v>
      </c>
    </row>
    <row r="108" spans="1:32" ht="15" customHeight="1">
      <c r="A108" s="8" t="s">
        <v>1364</v>
      </c>
      <c r="B108" s="24" t="s">
        <v>1282</v>
      </c>
      <c r="C108" s="27">
        <f>'AEO 2023 Table 49 Raw'!F96</f>
        <v>0</v>
      </c>
      <c r="D108" s="27">
        <f>'AEO 2023 Table 49 Raw'!G96</f>
        <v>18.966135000000001</v>
      </c>
      <c r="E108" s="27">
        <f>'AEO 2023 Table 49 Raw'!H96</f>
        <v>19.092039</v>
      </c>
      <c r="F108" s="27">
        <f>'AEO 2023 Table 49 Raw'!I96</f>
        <v>19.214801999999999</v>
      </c>
      <c r="G108" s="27">
        <f>'AEO 2023 Table 49 Raw'!J96</f>
        <v>19.305622</v>
      </c>
      <c r="H108" s="27">
        <f>'AEO 2023 Table 49 Raw'!K96</f>
        <v>19.397898000000001</v>
      </c>
      <c r="I108" s="27">
        <f>'AEO 2023 Table 49 Raw'!L96</f>
        <v>19.482711999999999</v>
      </c>
      <c r="J108" s="27">
        <f>'AEO 2023 Table 49 Raw'!M96</f>
        <v>19.577449999999999</v>
      </c>
      <c r="K108" s="27">
        <f>'AEO 2023 Table 49 Raw'!N96</f>
        <v>19.683924000000001</v>
      </c>
      <c r="L108" s="27">
        <f>'AEO 2023 Table 49 Raw'!O96</f>
        <v>19.801506</v>
      </c>
      <c r="M108" s="27">
        <f>'AEO 2023 Table 49 Raw'!P96</f>
        <v>19.927548999999999</v>
      </c>
      <c r="N108" s="27">
        <f>'AEO 2023 Table 49 Raw'!Q96</f>
        <v>20.055523000000001</v>
      </c>
      <c r="O108" s="27">
        <f>'AEO 2023 Table 49 Raw'!R96</f>
        <v>20.178999000000001</v>
      </c>
      <c r="P108" s="27">
        <f>'AEO 2023 Table 49 Raw'!S96</f>
        <v>20.292757000000002</v>
      </c>
      <c r="Q108" s="27">
        <f>'AEO 2023 Table 49 Raw'!T96</f>
        <v>20.398233000000001</v>
      </c>
      <c r="R108" s="27">
        <f>'AEO 2023 Table 49 Raw'!U96</f>
        <v>20.494122000000001</v>
      </c>
      <c r="S108" s="27">
        <f>'AEO 2023 Table 49 Raw'!V96</f>
        <v>20.578828999999999</v>
      </c>
      <c r="T108" s="27">
        <f>'AEO 2023 Table 49 Raw'!W96</f>
        <v>20.651620999999999</v>
      </c>
      <c r="U108" s="27">
        <f>'AEO 2023 Table 49 Raw'!X96</f>
        <v>20.712885</v>
      </c>
      <c r="V108" s="27">
        <f>'AEO 2023 Table 49 Raw'!Y96</f>
        <v>20.763338000000001</v>
      </c>
      <c r="W108" s="27">
        <f>'AEO 2023 Table 49 Raw'!Z96</f>
        <v>20.805949999999999</v>
      </c>
      <c r="X108" s="27">
        <f>'AEO 2023 Table 49 Raw'!AA96</f>
        <v>20.841664999999999</v>
      </c>
      <c r="Y108" s="27">
        <f>'AEO 2023 Table 49 Raw'!AB96</f>
        <v>20.871314999999999</v>
      </c>
      <c r="Z108" s="27">
        <f>'AEO 2023 Table 49 Raw'!AC96</f>
        <v>20.895990000000001</v>
      </c>
      <c r="AA108" s="27">
        <f>'AEO 2023 Table 49 Raw'!AD96</f>
        <v>20.918527999999998</v>
      </c>
      <c r="AB108" s="27">
        <f>'AEO 2023 Table 49 Raw'!AE96</f>
        <v>20.938431000000001</v>
      </c>
      <c r="AC108" s="27">
        <f>'AEO 2023 Table 49 Raw'!AF96</f>
        <v>20.955587000000001</v>
      </c>
      <c r="AD108" s="27">
        <f>'AEO 2023 Table 49 Raw'!AG96</f>
        <v>20.970182000000001</v>
      </c>
      <c r="AE108" s="27">
        <f>'AEO 2023 Table 49 Raw'!AH96</f>
        <v>20.982382000000001</v>
      </c>
      <c r="AF108" s="45" t="str">
        <f>'AEO 2023 Table 49 Raw'!AI96</f>
        <v>- -</v>
      </c>
    </row>
    <row r="109" spans="1:32" ht="15" customHeight="1">
      <c r="A109" s="8" t="s">
        <v>1365</v>
      </c>
      <c r="B109" s="24" t="s">
        <v>1284</v>
      </c>
      <c r="C109" s="27">
        <f>'AEO 2023 Table 49 Raw'!F97</f>
        <v>0</v>
      </c>
      <c r="D109" s="27">
        <f>'AEO 2023 Table 49 Raw'!G97</f>
        <v>0</v>
      </c>
      <c r="E109" s="27">
        <f>'AEO 2023 Table 49 Raw'!H97</f>
        <v>18.589188</v>
      </c>
      <c r="F109" s="27">
        <f>'AEO 2023 Table 49 Raw'!I97</f>
        <v>17.308316999999999</v>
      </c>
      <c r="G109" s="27">
        <f>'AEO 2023 Table 49 Raw'!J97</f>
        <v>16.941782</v>
      </c>
      <c r="H109" s="27">
        <f>'AEO 2023 Table 49 Raw'!K97</f>
        <v>16.756969000000002</v>
      </c>
      <c r="I109" s="27">
        <f>'AEO 2023 Table 49 Raw'!L97</f>
        <v>16.642426</v>
      </c>
      <c r="J109" s="27">
        <f>'AEO 2023 Table 49 Raw'!M97</f>
        <v>16.563610000000001</v>
      </c>
      <c r="K109" s="27">
        <f>'AEO 2023 Table 49 Raw'!N97</f>
        <v>16.506260000000001</v>
      </c>
      <c r="L109" s="27">
        <f>'AEO 2023 Table 49 Raw'!O97</f>
        <v>16.462553</v>
      </c>
      <c r="M109" s="27">
        <f>'AEO 2023 Table 49 Raw'!P97</f>
        <v>16.427906</v>
      </c>
      <c r="N109" s="27">
        <f>'AEO 2023 Table 49 Raw'!Q97</f>
        <v>16.400134999999999</v>
      </c>
      <c r="O109" s="27">
        <f>'AEO 2023 Table 49 Raw'!R97</f>
        <v>16.378022999999999</v>
      </c>
      <c r="P109" s="27">
        <f>'AEO 2023 Table 49 Raw'!S97</f>
        <v>16.360289000000002</v>
      </c>
      <c r="Q109" s="27">
        <f>'AEO 2023 Table 49 Raw'!T97</f>
        <v>16.346004000000001</v>
      </c>
      <c r="R109" s="27">
        <f>'AEO 2023 Table 49 Raw'!U97</f>
        <v>16.334526</v>
      </c>
      <c r="S109" s="27">
        <f>'AEO 2023 Table 49 Raw'!V97</f>
        <v>16.325377</v>
      </c>
      <c r="T109" s="27">
        <f>'AEO 2023 Table 49 Raw'!W97</f>
        <v>16.318187999999999</v>
      </c>
      <c r="U109" s="27">
        <f>'AEO 2023 Table 49 Raw'!X97</f>
        <v>16.312683</v>
      </c>
      <c r="V109" s="27">
        <f>'AEO 2023 Table 49 Raw'!Y97</f>
        <v>16.308593999999999</v>
      </c>
      <c r="W109" s="27">
        <f>'AEO 2023 Table 49 Raw'!Z97</f>
        <v>16.305630000000001</v>
      </c>
      <c r="X109" s="27">
        <f>'AEO 2023 Table 49 Raw'!AA97</f>
        <v>16.300325000000001</v>
      </c>
      <c r="Y109" s="27">
        <f>'AEO 2023 Table 49 Raw'!AB97</f>
        <v>16.295318999999999</v>
      </c>
      <c r="Z109" s="27">
        <f>'AEO 2023 Table 49 Raw'!AC97</f>
        <v>16.291018000000001</v>
      </c>
      <c r="AA109" s="27">
        <f>'AEO 2023 Table 49 Raw'!AD97</f>
        <v>16.287289000000001</v>
      </c>
      <c r="AB109" s="27">
        <f>'AEO 2023 Table 49 Raw'!AE97</f>
        <v>16.278582</v>
      </c>
      <c r="AC109" s="27">
        <f>'AEO 2023 Table 49 Raw'!AF97</f>
        <v>16.271843000000001</v>
      </c>
      <c r="AD109" s="27">
        <f>'AEO 2023 Table 49 Raw'!AG97</f>
        <v>16.266584000000002</v>
      </c>
      <c r="AE109" s="27">
        <f>'AEO 2023 Table 49 Raw'!AH97</f>
        <v>16.262445</v>
      </c>
      <c r="AF109" s="45" t="str">
        <f>'AEO 2023 Table 49 Raw'!AI97</f>
        <v>- -</v>
      </c>
    </row>
    <row r="110" spans="1:32" ht="15" customHeight="1">
      <c r="A110" s="8" t="s">
        <v>1366</v>
      </c>
      <c r="B110" s="24" t="s">
        <v>1367</v>
      </c>
      <c r="C110" s="27">
        <f>'AEO 2023 Table 49 Raw'!F98</f>
        <v>13.701715</v>
      </c>
      <c r="D110" s="27">
        <f>'AEO 2023 Table 49 Raw'!G98</f>
        <v>13.874705000000001</v>
      </c>
      <c r="E110" s="27">
        <f>'AEO 2023 Table 49 Raw'!H98</f>
        <v>14.09103</v>
      </c>
      <c r="F110" s="27">
        <f>'AEO 2023 Table 49 Raw'!I98</f>
        <v>14.350107</v>
      </c>
      <c r="G110" s="27">
        <f>'AEO 2023 Table 49 Raw'!J98</f>
        <v>14.627439000000001</v>
      </c>
      <c r="H110" s="27">
        <f>'AEO 2023 Table 49 Raw'!K98</f>
        <v>14.917809</v>
      </c>
      <c r="I110" s="27">
        <f>'AEO 2023 Table 49 Raw'!L98</f>
        <v>15.198219</v>
      </c>
      <c r="J110" s="27">
        <f>'AEO 2023 Table 49 Raw'!M98</f>
        <v>15.468105</v>
      </c>
      <c r="K110" s="27">
        <f>'AEO 2023 Table 49 Raw'!N98</f>
        <v>15.718248000000001</v>
      </c>
      <c r="L110" s="27">
        <f>'AEO 2023 Table 49 Raw'!O98</f>
        <v>15.950189</v>
      </c>
      <c r="M110" s="27">
        <f>'AEO 2023 Table 49 Raw'!P98</f>
        <v>16.164223</v>
      </c>
      <c r="N110" s="27">
        <f>'AEO 2023 Table 49 Raw'!Q98</f>
        <v>16.358761000000001</v>
      </c>
      <c r="O110" s="27">
        <f>'AEO 2023 Table 49 Raw'!R98</f>
        <v>16.530821</v>
      </c>
      <c r="P110" s="27">
        <f>'AEO 2023 Table 49 Raw'!S98</f>
        <v>16.684151</v>
      </c>
      <c r="Q110" s="27">
        <f>'AEO 2023 Table 49 Raw'!T98</f>
        <v>16.821214999999999</v>
      </c>
      <c r="R110" s="27">
        <f>'AEO 2023 Table 49 Raw'!U98</f>
        <v>16.944859000000001</v>
      </c>
      <c r="S110" s="27">
        <f>'AEO 2023 Table 49 Raw'!V98</f>
        <v>17.058762000000002</v>
      </c>
      <c r="T110" s="27">
        <f>'AEO 2023 Table 49 Raw'!W98</f>
        <v>17.163989999999998</v>
      </c>
      <c r="U110" s="27">
        <f>'AEO 2023 Table 49 Raw'!X98</f>
        <v>17.259305999999999</v>
      </c>
      <c r="V110" s="27">
        <f>'AEO 2023 Table 49 Raw'!Y98</f>
        <v>17.324244</v>
      </c>
      <c r="W110" s="27">
        <f>'AEO 2023 Table 49 Raw'!Z98</f>
        <v>17.380686000000001</v>
      </c>
      <c r="X110" s="27">
        <f>'AEO 2023 Table 49 Raw'!AA98</f>
        <v>17.429478</v>
      </c>
      <c r="Y110" s="27">
        <f>'AEO 2023 Table 49 Raw'!AB98</f>
        <v>17.467466000000002</v>
      </c>
      <c r="Z110" s="27">
        <f>'AEO 2023 Table 49 Raw'!AC98</f>
        <v>17.499217999999999</v>
      </c>
      <c r="AA110" s="27">
        <f>'AEO 2023 Table 49 Raw'!AD98</f>
        <v>17.525841</v>
      </c>
      <c r="AB110" s="27">
        <f>'AEO 2023 Table 49 Raw'!AE98</f>
        <v>17.548109</v>
      </c>
      <c r="AC110" s="27">
        <f>'AEO 2023 Table 49 Raw'!AF98</f>
        <v>17.567924000000001</v>
      </c>
      <c r="AD110" s="27">
        <f>'AEO 2023 Table 49 Raw'!AG98</f>
        <v>17.586690999999998</v>
      </c>
      <c r="AE110" s="27">
        <f>'AEO 2023 Table 49 Raw'!AH98</f>
        <v>17.603672</v>
      </c>
      <c r="AF110" s="45">
        <f>'AEO 2023 Table 49 Raw'!AI98</f>
        <v>8.9999999999999993E-3</v>
      </c>
    </row>
    <row r="111" spans="1:32" ht="15" customHeight="1">
      <c r="B111" s="23" t="s">
        <v>1287</v>
      </c>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45"/>
    </row>
    <row r="112" spans="1:32" ht="15" customHeight="1">
      <c r="A112" s="8" t="s">
        <v>1368</v>
      </c>
      <c r="B112" s="24" t="s">
        <v>1269</v>
      </c>
      <c r="C112" s="27">
        <f>'AEO 2023 Table 49 Raw'!F100</f>
        <v>9.1881959999999996</v>
      </c>
      <c r="D112" s="27">
        <f>'AEO 2023 Table 49 Raw'!G100</f>
        <v>9.3360979999999998</v>
      </c>
      <c r="E112" s="27">
        <f>'AEO 2023 Table 49 Raw'!H100</f>
        <v>9.4993839999999992</v>
      </c>
      <c r="F112" s="27">
        <f>'AEO 2023 Table 49 Raw'!I100</f>
        <v>9.6925690000000007</v>
      </c>
      <c r="G112" s="27">
        <f>'AEO 2023 Table 49 Raw'!J100</f>
        <v>9.913354</v>
      </c>
      <c r="H112" s="27">
        <f>'AEO 2023 Table 49 Raw'!K100</f>
        <v>10.152265999999999</v>
      </c>
      <c r="I112" s="27">
        <f>'AEO 2023 Table 49 Raw'!L100</f>
        <v>10.389875</v>
      </c>
      <c r="J112" s="27">
        <f>'AEO 2023 Table 49 Raw'!M100</f>
        <v>10.634052000000001</v>
      </c>
      <c r="K112" s="27">
        <f>'AEO 2023 Table 49 Raw'!N100</f>
        <v>10.877926</v>
      </c>
      <c r="L112" s="27">
        <f>'AEO 2023 Table 49 Raw'!O100</f>
        <v>11.121212</v>
      </c>
      <c r="M112" s="27">
        <f>'AEO 2023 Table 49 Raw'!P100</f>
        <v>11.358387</v>
      </c>
      <c r="N112" s="27">
        <f>'AEO 2023 Table 49 Raw'!Q100</f>
        <v>11.582022</v>
      </c>
      <c r="O112" s="27">
        <f>'AEO 2023 Table 49 Raw'!R100</f>
        <v>11.788220000000001</v>
      </c>
      <c r="P112" s="27">
        <f>'AEO 2023 Table 49 Raw'!S100</f>
        <v>11.976482000000001</v>
      </c>
      <c r="Q112" s="27">
        <f>'AEO 2023 Table 49 Raw'!T100</f>
        <v>12.14776</v>
      </c>
      <c r="R112" s="27">
        <f>'AEO 2023 Table 49 Raw'!U100</f>
        <v>12.304593000000001</v>
      </c>
      <c r="S112" s="27">
        <f>'AEO 2023 Table 49 Raw'!V100</f>
        <v>12.450073</v>
      </c>
      <c r="T112" s="27">
        <f>'AEO 2023 Table 49 Raw'!W100</f>
        <v>12.585081000000001</v>
      </c>
      <c r="U112" s="27">
        <f>'AEO 2023 Table 49 Raw'!X100</f>
        <v>12.70984</v>
      </c>
      <c r="V112" s="27">
        <f>'AEO 2023 Table 49 Raw'!Y100</f>
        <v>12.825391</v>
      </c>
      <c r="W112" s="27">
        <f>'AEO 2023 Table 49 Raw'!Z100</f>
        <v>12.930717</v>
      </c>
      <c r="X112" s="27">
        <f>'AEO 2023 Table 49 Raw'!AA100</f>
        <v>13.021278000000001</v>
      </c>
      <c r="Y112" s="27">
        <f>'AEO 2023 Table 49 Raw'!AB100</f>
        <v>13.098618999999999</v>
      </c>
      <c r="Z112" s="27">
        <f>'AEO 2023 Table 49 Raw'!AC100</f>
        <v>13.167104999999999</v>
      </c>
      <c r="AA112" s="27">
        <f>'AEO 2023 Table 49 Raw'!AD100</f>
        <v>13.230903</v>
      </c>
      <c r="AB112" s="27">
        <f>'AEO 2023 Table 49 Raw'!AE100</f>
        <v>13.288655</v>
      </c>
      <c r="AC112" s="27">
        <f>'AEO 2023 Table 49 Raw'!AF100</f>
        <v>13.341359000000001</v>
      </c>
      <c r="AD112" s="27">
        <f>'AEO 2023 Table 49 Raw'!AG100</f>
        <v>13.391953000000001</v>
      </c>
      <c r="AE112" s="27">
        <f>'AEO 2023 Table 49 Raw'!AH100</f>
        <v>13.441268000000001</v>
      </c>
      <c r="AF112" s="45">
        <f>'AEO 2023 Table 49 Raw'!AI100</f>
        <v>1.4E-2</v>
      </c>
    </row>
    <row r="113" spans="1:32" ht="12" customHeight="1">
      <c r="A113" s="8" t="s">
        <v>1369</v>
      </c>
      <c r="B113" s="24" t="s">
        <v>1271</v>
      </c>
      <c r="C113" s="27">
        <f>'AEO 2023 Table 49 Raw'!F101</f>
        <v>6.7468120000000003</v>
      </c>
      <c r="D113" s="27">
        <f>'AEO 2023 Table 49 Raw'!G101</f>
        <v>6.8059729999999998</v>
      </c>
      <c r="E113" s="27">
        <f>'AEO 2023 Table 49 Raw'!H101</f>
        <v>6.873291</v>
      </c>
      <c r="F113" s="27">
        <f>'AEO 2023 Table 49 Raw'!I101</f>
        <v>6.9574809999999996</v>
      </c>
      <c r="G113" s="27">
        <f>'AEO 2023 Table 49 Raw'!J101</f>
        <v>7.0568479999999996</v>
      </c>
      <c r="H113" s="27">
        <f>'AEO 2023 Table 49 Raw'!K101</f>
        <v>7.1691409999999998</v>
      </c>
      <c r="I113" s="27">
        <f>'AEO 2023 Table 49 Raw'!L101</f>
        <v>7.2814930000000002</v>
      </c>
      <c r="J113" s="27">
        <f>'AEO 2023 Table 49 Raw'!M101</f>
        <v>7.3995740000000003</v>
      </c>
      <c r="K113" s="27">
        <f>'AEO 2023 Table 49 Raw'!N101</f>
        <v>7.5210590000000002</v>
      </c>
      <c r="L113" s="27">
        <f>'AEO 2023 Table 49 Raw'!O101</f>
        <v>7.6459349999999997</v>
      </c>
      <c r="M113" s="27">
        <f>'AEO 2023 Table 49 Raw'!P101</f>
        <v>7.7708170000000001</v>
      </c>
      <c r="N113" s="27">
        <f>'AEO 2023 Table 49 Raw'!Q101</f>
        <v>7.8944700000000001</v>
      </c>
      <c r="O113" s="27">
        <f>'AEO 2023 Table 49 Raw'!R101</f>
        <v>8.0109539999999999</v>
      </c>
      <c r="P113" s="27">
        <f>'AEO 2023 Table 49 Raw'!S101</f>
        <v>8.1219750000000008</v>
      </c>
      <c r="Q113" s="27">
        <f>'AEO 2023 Table 49 Raw'!T101</f>
        <v>8.2289169999999991</v>
      </c>
      <c r="R113" s="27">
        <f>'AEO 2023 Table 49 Raw'!U101</f>
        <v>8.3291719999999998</v>
      </c>
      <c r="S113" s="27">
        <f>'AEO 2023 Table 49 Raw'!V101</f>
        <v>8.4281629999999996</v>
      </c>
      <c r="T113" s="27">
        <f>'AEO 2023 Table 49 Raw'!W101</f>
        <v>8.5185870000000001</v>
      </c>
      <c r="U113" s="27">
        <f>'AEO 2023 Table 49 Raw'!X101</f>
        <v>8.6068610000000003</v>
      </c>
      <c r="V113" s="27">
        <f>'AEO 2023 Table 49 Raw'!Y101</f>
        <v>8.6880790000000001</v>
      </c>
      <c r="W113" s="27">
        <f>'AEO 2023 Table 49 Raw'!Z101</f>
        <v>8.7629099999999998</v>
      </c>
      <c r="X113" s="27">
        <f>'AEO 2023 Table 49 Raw'!AA101</f>
        <v>8.8294060000000005</v>
      </c>
      <c r="Y113" s="27">
        <f>'AEO 2023 Table 49 Raw'!AB101</f>
        <v>8.8887710000000002</v>
      </c>
      <c r="Z113" s="27">
        <f>'AEO 2023 Table 49 Raw'!AC101</f>
        <v>8.9441930000000003</v>
      </c>
      <c r="AA113" s="27">
        <f>'AEO 2023 Table 49 Raw'!AD101</f>
        <v>8.9965679999999999</v>
      </c>
      <c r="AB113" s="27">
        <f>'AEO 2023 Table 49 Raw'!AE101</f>
        <v>9.0463989999999992</v>
      </c>
      <c r="AC113" s="27">
        <f>'AEO 2023 Table 49 Raw'!AF101</f>
        <v>9.0921070000000004</v>
      </c>
      <c r="AD113" s="27">
        <f>'AEO 2023 Table 49 Raw'!AG101</f>
        <v>9.1344960000000004</v>
      </c>
      <c r="AE113" s="27">
        <f>'AEO 2023 Table 49 Raw'!AH101</f>
        <v>9.1756949999999993</v>
      </c>
      <c r="AF113" s="45">
        <f>'AEO 2023 Table 49 Raw'!AI101</f>
        <v>1.0999999999999999E-2</v>
      </c>
    </row>
    <row r="114" spans="1:32" ht="15" customHeight="1">
      <c r="A114" s="8" t="s">
        <v>1370</v>
      </c>
      <c r="B114" s="24" t="s">
        <v>915</v>
      </c>
      <c r="C114" s="27">
        <f>'AEO 2023 Table 49 Raw'!F102</f>
        <v>6.6715020000000003</v>
      </c>
      <c r="D114" s="27">
        <f>'AEO 2023 Table 49 Raw'!G102</f>
        <v>6.7379670000000003</v>
      </c>
      <c r="E114" s="27">
        <f>'AEO 2023 Table 49 Raw'!H102</f>
        <v>6.8133189999999999</v>
      </c>
      <c r="F114" s="27">
        <f>'AEO 2023 Table 49 Raw'!I102</f>
        <v>6.9043219999999996</v>
      </c>
      <c r="G114" s="27">
        <f>'AEO 2023 Table 49 Raw'!J102</f>
        <v>7.014678</v>
      </c>
      <c r="H114" s="27">
        <f>'AEO 2023 Table 49 Raw'!K102</f>
        <v>7.1440590000000004</v>
      </c>
      <c r="I114" s="27">
        <f>'AEO 2023 Table 49 Raw'!L102</f>
        <v>7.2798879999999997</v>
      </c>
      <c r="J114" s="27">
        <f>'AEO 2023 Table 49 Raw'!M102</f>
        <v>7.4298159999999998</v>
      </c>
      <c r="K114" s="27">
        <f>'AEO 2023 Table 49 Raw'!N102</f>
        <v>7.5880369999999999</v>
      </c>
      <c r="L114" s="27">
        <f>'AEO 2023 Table 49 Raw'!O102</f>
        <v>7.754562</v>
      </c>
      <c r="M114" s="27">
        <f>'AEO 2023 Table 49 Raw'!P102</f>
        <v>7.9247709999999998</v>
      </c>
      <c r="N114" s="27">
        <f>'AEO 2023 Table 49 Raw'!Q102</f>
        <v>8.0899739999999998</v>
      </c>
      <c r="O114" s="27">
        <f>'AEO 2023 Table 49 Raw'!R102</f>
        <v>8.243411</v>
      </c>
      <c r="P114" s="27">
        <f>'AEO 2023 Table 49 Raw'!S102</f>
        <v>8.3951379999999993</v>
      </c>
      <c r="Q114" s="27">
        <f>'AEO 2023 Table 49 Raw'!T102</f>
        <v>8.5370089999999994</v>
      </c>
      <c r="R114" s="27">
        <f>'AEO 2023 Table 49 Raw'!U102</f>
        <v>8.6666539999999994</v>
      </c>
      <c r="S114" s="27">
        <f>'AEO 2023 Table 49 Raw'!V102</f>
        <v>8.7836040000000004</v>
      </c>
      <c r="T114" s="27">
        <f>'AEO 2023 Table 49 Raw'!W102</f>
        <v>8.8865029999999994</v>
      </c>
      <c r="U114" s="27">
        <f>'AEO 2023 Table 49 Raw'!X102</f>
        <v>8.9737419999999997</v>
      </c>
      <c r="V114" s="27">
        <f>'AEO 2023 Table 49 Raw'!Y102</f>
        <v>9.0449629999999992</v>
      </c>
      <c r="W114" s="27">
        <f>'AEO 2023 Table 49 Raw'!Z102</f>
        <v>9.1032170000000008</v>
      </c>
      <c r="X114" s="27">
        <f>'AEO 2023 Table 49 Raw'!AA102</f>
        <v>9.1507470000000009</v>
      </c>
      <c r="Y114" s="27">
        <f>'AEO 2023 Table 49 Raw'!AB102</f>
        <v>9.1891639999999999</v>
      </c>
      <c r="Z114" s="27">
        <f>'AEO 2023 Table 49 Raw'!AC102</f>
        <v>9.2199039999999997</v>
      </c>
      <c r="AA114" s="27">
        <f>'AEO 2023 Table 49 Raw'!AD102</f>
        <v>9.2445839999999997</v>
      </c>
      <c r="AB114" s="27">
        <f>'AEO 2023 Table 49 Raw'!AE102</f>
        <v>9.2646040000000003</v>
      </c>
      <c r="AC114" s="27">
        <f>'AEO 2023 Table 49 Raw'!AF102</f>
        <v>9.2811260000000004</v>
      </c>
      <c r="AD114" s="27">
        <f>'AEO 2023 Table 49 Raw'!AG102</f>
        <v>9.3066549999999992</v>
      </c>
      <c r="AE114" s="27">
        <f>'AEO 2023 Table 49 Raw'!AH102</f>
        <v>9.3273050000000008</v>
      </c>
      <c r="AF114" s="45">
        <f>'AEO 2023 Table 49 Raw'!AI102</f>
        <v>1.2E-2</v>
      </c>
    </row>
    <row r="115" spans="1:32" ht="15" customHeight="1">
      <c r="A115" s="8" t="s">
        <v>1371</v>
      </c>
      <c r="B115" s="24" t="s">
        <v>1274</v>
      </c>
      <c r="C115" s="27">
        <f>'AEO 2023 Table 49 Raw'!F103</f>
        <v>6.6810460000000003</v>
      </c>
      <c r="D115" s="27">
        <f>'AEO 2023 Table 49 Raw'!G103</f>
        <v>6.7347700000000001</v>
      </c>
      <c r="E115" s="27">
        <f>'AEO 2023 Table 49 Raw'!H103</f>
        <v>6.7912619999999997</v>
      </c>
      <c r="F115" s="27">
        <f>'AEO 2023 Table 49 Raw'!I103</f>
        <v>6.8525619999999998</v>
      </c>
      <c r="G115" s="27">
        <f>'AEO 2023 Table 49 Raw'!J103</f>
        <v>6.9165469999999996</v>
      </c>
      <c r="H115" s="27">
        <f>'AEO 2023 Table 49 Raw'!K103</f>
        <v>6.9814170000000004</v>
      </c>
      <c r="I115" s="27">
        <f>'AEO 2023 Table 49 Raw'!L103</f>
        <v>7.0393889999999999</v>
      </c>
      <c r="J115" s="27">
        <f>'AEO 2023 Table 49 Raw'!M103</f>
        <v>7.0962230000000002</v>
      </c>
      <c r="K115" s="27">
        <f>'AEO 2023 Table 49 Raw'!N103</f>
        <v>7.1518350000000002</v>
      </c>
      <c r="L115" s="27">
        <f>'AEO 2023 Table 49 Raw'!O103</f>
        <v>7.2026159999999999</v>
      </c>
      <c r="M115" s="27">
        <f>'AEO 2023 Table 49 Raw'!P103</f>
        <v>7.2466290000000004</v>
      </c>
      <c r="N115" s="27">
        <f>'AEO 2023 Table 49 Raw'!Q103</f>
        <v>7.2856579999999997</v>
      </c>
      <c r="O115" s="27">
        <f>'AEO 2023 Table 49 Raw'!R103</f>
        <v>7.3224910000000003</v>
      </c>
      <c r="P115" s="27">
        <f>'AEO 2023 Table 49 Raw'!S103</f>
        <v>7.3556160000000004</v>
      </c>
      <c r="Q115" s="27">
        <f>'AEO 2023 Table 49 Raw'!T103</f>
        <v>7.3862129999999997</v>
      </c>
      <c r="R115" s="27">
        <f>'AEO 2023 Table 49 Raw'!U103</f>
        <v>7.4103599999999998</v>
      </c>
      <c r="S115" s="27">
        <f>'AEO 2023 Table 49 Raw'!V103</f>
        <v>7.4297750000000002</v>
      </c>
      <c r="T115" s="27">
        <f>'AEO 2023 Table 49 Raw'!W103</f>
        <v>7.4391299999999996</v>
      </c>
      <c r="U115" s="27">
        <f>'AEO 2023 Table 49 Raw'!X103</f>
        <v>7.442882</v>
      </c>
      <c r="V115" s="27">
        <f>'AEO 2023 Table 49 Raw'!Y103</f>
        <v>7.4515510000000003</v>
      </c>
      <c r="W115" s="27">
        <f>'AEO 2023 Table 49 Raw'!Z103</f>
        <v>7.4542679999999999</v>
      </c>
      <c r="X115" s="27">
        <f>'AEO 2023 Table 49 Raw'!AA103</f>
        <v>7.4803759999999997</v>
      </c>
      <c r="Y115" s="27">
        <f>'AEO 2023 Table 49 Raw'!AB103</f>
        <v>7.5229039999999996</v>
      </c>
      <c r="Z115" s="27">
        <f>'AEO 2023 Table 49 Raw'!AC103</f>
        <v>7.5534239999999997</v>
      </c>
      <c r="AA115" s="27">
        <f>'AEO 2023 Table 49 Raw'!AD103</f>
        <v>7.5750149999999996</v>
      </c>
      <c r="AB115" s="27">
        <f>'AEO 2023 Table 49 Raw'!AE103</f>
        <v>7.614058</v>
      </c>
      <c r="AC115" s="27">
        <f>'AEO 2023 Table 49 Raw'!AF103</f>
        <v>7.6656029999999999</v>
      </c>
      <c r="AD115" s="27">
        <f>'AEO 2023 Table 49 Raw'!AG103</f>
        <v>7.7196670000000003</v>
      </c>
      <c r="AE115" s="27">
        <f>'AEO 2023 Table 49 Raw'!AH103</f>
        <v>7.767271</v>
      </c>
      <c r="AF115" s="45">
        <f>'AEO 2023 Table 49 Raw'!AI103</f>
        <v>5.0000000000000001E-3</v>
      </c>
    </row>
    <row r="116" spans="1:32" ht="15" customHeight="1">
      <c r="A116" s="8" t="s">
        <v>1372</v>
      </c>
      <c r="B116" s="24" t="s">
        <v>1276</v>
      </c>
      <c r="C116" s="27">
        <f>'AEO 2023 Table 49 Raw'!F104</f>
        <v>6.8776599999999997</v>
      </c>
      <c r="D116" s="27">
        <f>'AEO 2023 Table 49 Raw'!G104</f>
        <v>6.9464769999999998</v>
      </c>
      <c r="E116" s="27">
        <f>'AEO 2023 Table 49 Raw'!H104</f>
        <v>7.0316939999999999</v>
      </c>
      <c r="F116" s="27">
        <f>'AEO 2023 Table 49 Raw'!I104</f>
        <v>7.1393779999999998</v>
      </c>
      <c r="G116" s="27">
        <f>'AEO 2023 Table 49 Raw'!J104</f>
        <v>7.2710100000000004</v>
      </c>
      <c r="H116" s="27">
        <f>'AEO 2023 Table 49 Raw'!K104</f>
        <v>7.4228050000000003</v>
      </c>
      <c r="I116" s="27">
        <f>'AEO 2023 Table 49 Raw'!L104</f>
        <v>7.5675879999999998</v>
      </c>
      <c r="J116" s="27">
        <f>'AEO 2023 Table 49 Raw'!M104</f>
        <v>7.7185959999999998</v>
      </c>
      <c r="K116" s="27">
        <f>'AEO 2023 Table 49 Raw'!N104</f>
        <v>7.868862</v>
      </c>
      <c r="L116" s="27">
        <f>'AEO 2023 Table 49 Raw'!O104</f>
        <v>8.0213760000000001</v>
      </c>
      <c r="M116" s="27">
        <f>'AEO 2023 Table 49 Raw'!P104</f>
        <v>8.1704209999999993</v>
      </c>
      <c r="N116" s="27">
        <f>'AEO 2023 Table 49 Raw'!Q104</f>
        <v>8.3122059999999998</v>
      </c>
      <c r="O116" s="27">
        <f>'AEO 2023 Table 49 Raw'!R104</f>
        <v>8.4322219999999994</v>
      </c>
      <c r="P116" s="27">
        <f>'AEO 2023 Table 49 Raw'!S104</f>
        <v>8.5384259999999994</v>
      </c>
      <c r="Q116" s="27">
        <f>'AEO 2023 Table 49 Raw'!T104</f>
        <v>8.6339450000000006</v>
      </c>
      <c r="R116" s="27">
        <f>'AEO 2023 Table 49 Raw'!U104</f>
        <v>8.7155539999999991</v>
      </c>
      <c r="S116" s="27">
        <f>'AEO 2023 Table 49 Raw'!V104</f>
        <v>8.7864950000000004</v>
      </c>
      <c r="T116" s="27">
        <f>'AEO 2023 Table 49 Raw'!W104</f>
        <v>8.8488640000000007</v>
      </c>
      <c r="U116" s="27">
        <f>'AEO 2023 Table 49 Raw'!X104</f>
        <v>8.8984299999999994</v>
      </c>
      <c r="V116" s="27">
        <f>'AEO 2023 Table 49 Raw'!Y104</f>
        <v>8.9431840000000005</v>
      </c>
      <c r="W116" s="27">
        <f>'AEO 2023 Table 49 Raw'!Z104</f>
        <v>8.9809140000000003</v>
      </c>
      <c r="X116" s="27">
        <f>'AEO 2023 Table 49 Raw'!AA104</f>
        <v>9.0129999999999999</v>
      </c>
      <c r="Y116" s="27">
        <f>'AEO 2023 Table 49 Raw'!AB104</f>
        <v>9.0410540000000008</v>
      </c>
      <c r="Z116" s="27">
        <f>'AEO 2023 Table 49 Raw'!AC104</f>
        <v>9.0654760000000003</v>
      </c>
      <c r="AA116" s="27">
        <f>'AEO 2023 Table 49 Raw'!AD104</f>
        <v>9.0876669999999997</v>
      </c>
      <c r="AB116" s="27">
        <f>'AEO 2023 Table 49 Raw'!AE104</f>
        <v>9.1082640000000001</v>
      </c>
      <c r="AC116" s="27">
        <f>'AEO 2023 Table 49 Raw'!AF104</f>
        <v>9.1278100000000002</v>
      </c>
      <c r="AD116" s="27">
        <f>'AEO 2023 Table 49 Raw'!AG104</f>
        <v>9.1450809999999993</v>
      </c>
      <c r="AE116" s="27">
        <f>'AEO 2023 Table 49 Raw'!AH104</f>
        <v>9.1601099999999995</v>
      </c>
      <c r="AF116" s="45">
        <f>'AEO 2023 Table 49 Raw'!AI104</f>
        <v>0.01</v>
      </c>
    </row>
    <row r="117" spans="1:32" ht="15" customHeight="1">
      <c r="A117" s="8" t="s">
        <v>1373</v>
      </c>
      <c r="B117" s="24" t="s">
        <v>1278</v>
      </c>
      <c r="C117" s="27">
        <f>'AEO 2023 Table 49 Raw'!F105</f>
        <v>17.408874999999998</v>
      </c>
      <c r="D117" s="27">
        <f>'AEO 2023 Table 49 Raw'!G105</f>
        <v>17.423165999999998</v>
      </c>
      <c r="E117" s="27">
        <f>'AEO 2023 Table 49 Raw'!H105</f>
        <v>17.482942999999999</v>
      </c>
      <c r="F117" s="27">
        <f>'AEO 2023 Table 49 Raw'!I105</f>
        <v>17.581129000000001</v>
      </c>
      <c r="G117" s="27">
        <f>'AEO 2023 Table 49 Raw'!J105</f>
        <v>17.712309000000001</v>
      </c>
      <c r="H117" s="27">
        <f>'AEO 2023 Table 49 Raw'!K105</f>
        <v>17.8626</v>
      </c>
      <c r="I117" s="27">
        <f>'AEO 2023 Table 49 Raw'!L105</f>
        <v>18.002521999999999</v>
      </c>
      <c r="J117" s="27">
        <f>'AEO 2023 Table 49 Raw'!M105</f>
        <v>18.150670999999999</v>
      </c>
      <c r="K117" s="27">
        <f>'AEO 2023 Table 49 Raw'!N105</f>
        <v>18.300470000000001</v>
      </c>
      <c r="L117" s="27">
        <f>'AEO 2023 Table 49 Raw'!O105</f>
        <v>18.449529999999999</v>
      </c>
      <c r="M117" s="27">
        <f>'AEO 2023 Table 49 Raw'!P105</f>
        <v>18.594228999999999</v>
      </c>
      <c r="N117" s="27">
        <f>'AEO 2023 Table 49 Raw'!Q105</f>
        <v>18.726381</v>
      </c>
      <c r="O117" s="27">
        <f>'AEO 2023 Table 49 Raw'!R105</f>
        <v>18.804873000000001</v>
      </c>
      <c r="P117" s="27">
        <f>'AEO 2023 Table 49 Raw'!S105</f>
        <v>18.890383</v>
      </c>
      <c r="Q117" s="27">
        <f>'AEO 2023 Table 49 Raw'!T105</f>
        <v>18.995626000000001</v>
      </c>
      <c r="R117" s="27">
        <f>'AEO 2023 Table 49 Raw'!U105</f>
        <v>19.084696000000001</v>
      </c>
      <c r="S117" s="27">
        <f>'AEO 2023 Table 49 Raw'!V105</f>
        <v>19.140737999999999</v>
      </c>
      <c r="T117" s="27">
        <f>'AEO 2023 Table 49 Raw'!W105</f>
        <v>19.18825</v>
      </c>
      <c r="U117" s="27">
        <f>'AEO 2023 Table 49 Raw'!X105</f>
        <v>19.252804000000001</v>
      </c>
      <c r="V117" s="27">
        <f>'AEO 2023 Table 49 Raw'!Y105</f>
        <v>19.303322000000001</v>
      </c>
      <c r="W117" s="27">
        <f>'AEO 2023 Table 49 Raw'!Z105</f>
        <v>19.341737999999999</v>
      </c>
      <c r="X117" s="27">
        <f>'AEO 2023 Table 49 Raw'!AA105</f>
        <v>19.371510000000001</v>
      </c>
      <c r="Y117" s="27">
        <f>'AEO 2023 Table 49 Raw'!AB105</f>
        <v>19.394907</v>
      </c>
      <c r="Z117" s="27">
        <f>'AEO 2023 Table 49 Raw'!AC105</f>
        <v>19.411966</v>
      </c>
      <c r="AA117" s="27">
        <f>'AEO 2023 Table 49 Raw'!AD105</f>
        <v>19.423490999999999</v>
      </c>
      <c r="AB117" s="27">
        <f>'AEO 2023 Table 49 Raw'!AE105</f>
        <v>19.433184000000001</v>
      </c>
      <c r="AC117" s="27">
        <f>'AEO 2023 Table 49 Raw'!AF105</f>
        <v>19.439589000000002</v>
      </c>
      <c r="AD117" s="27">
        <f>'AEO 2023 Table 49 Raw'!AG105</f>
        <v>19.397735999999998</v>
      </c>
      <c r="AE117" s="27">
        <f>'AEO 2023 Table 49 Raw'!AH105</f>
        <v>19.397739000000001</v>
      </c>
      <c r="AF117" s="45">
        <f>'AEO 2023 Table 49 Raw'!AI105</f>
        <v>4.0000000000000001E-3</v>
      </c>
    </row>
    <row r="118" spans="1:32" ht="15" customHeight="1">
      <c r="A118" s="8" t="s">
        <v>1374</v>
      </c>
      <c r="B118" s="24" t="s">
        <v>1280</v>
      </c>
      <c r="C118" s="27">
        <f>'AEO 2023 Table 49 Raw'!F106</f>
        <v>0</v>
      </c>
      <c r="D118" s="27">
        <f>'AEO 2023 Table 49 Raw'!G106</f>
        <v>0</v>
      </c>
      <c r="E118" s="27">
        <f>'AEO 2023 Table 49 Raw'!H106</f>
        <v>14.554</v>
      </c>
      <c r="F118" s="27">
        <f>'AEO 2023 Table 49 Raw'!I106</f>
        <v>14.824313999999999</v>
      </c>
      <c r="G118" s="27">
        <f>'AEO 2023 Table 49 Raw'!J106</f>
        <v>15.014953999999999</v>
      </c>
      <c r="H118" s="27">
        <f>'AEO 2023 Table 49 Raw'!K106</f>
        <v>15.212344999999999</v>
      </c>
      <c r="I118" s="27">
        <f>'AEO 2023 Table 49 Raw'!L106</f>
        <v>15.390496000000001</v>
      </c>
      <c r="J118" s="27">
        <f>'AEO 2023 Table 49 Raw'!M106</f>
        <v>15.579511999999999</v>
      </c>
      <c r="K118" s="27">
        <f>'AEO 2023 Table 49 Raw'!N106</f>
        <v>15.770977999999999</v>
      </c>
      <c r="L118" s="27">
        <f>'AEO 2023 Table 49 Raw'!O106</f>
        <v>15.972148000000001</v>
      </c>
      <c r="M118" s="27">
        <f>'AEO 2023 Table 49 Raw'!P106</f>
        <v>16.189619</v>
      </c>
      <c r="N118" s="27">
        <f>'AEO 2023 Table 49 Raw'!Q106</f>
        <v>16.420777999999999</v>
      </c>
      <c r="O118" s="27">
        <f>'AEO 2023 Table 49 Raw'!R106</f>
        <v>16.650421000000001</v>
      </c>
      <c r="P118" s="27">
        <f>'AEO 2023 Table 49 Raw'!S106</f>
        <v>16.858395000000002</v>
      </c>
      <c r="Q118" s="27">
        <f>'AEO 2023 Table 49 Raw'!T106</f>
        <v>17.062218000000001</v>
      </c>
      <c r="R118" s="27">
        <f>'AEO 2023 Table 49 Raw'!U106</f>
        <v>17.254933999999999</v>
      </c>
      <c r="S118" s="27">
        <f>'AEO 2023 Table 49 Raw'!V106</f>
        <v>17.42662</v>
      </c>
      <c r="T118" s="27">
        <f>'AEO 2023 Table 49 Raw'!W106</f>
        <v>17.578842000000002</v>
      </c>
      <c r="U118" s="27">
        <f>'AEO 2023 Table 49 Raw'!X106</f>
        <v>17.711262000000001</v>
      </c>
      <c r="V118" s="27">
        <f>'AEO 2023 Table 49 Raw'!Y106</f>
        <v>17.824017000000001</v>
      </c>
      <c r="W118" s="27">
        <f>'AEO 2023 Table 49 Raw'!Z106</f>
        <v>17.918346</v>
      </c>
      <c r="X118" s="27">
        <f>'AEO 2023 Table 49 Raw'!AA106</f>
        <v>18.007669</v>
      </c>
      <c r="Y118" s="27">
        <f>'AEO 2023 Table 49 Raw'!AB106</f>
        <v>18.082498999999999</v>
      </c>
      <c r="Z118" s="27">
        <f>'AEO 2023 Table 49 Raw'!AC106</f>
        <v>18.145136000000001</v>
      </c>
      <c r="AA118" s="27">
        <f>'AEO 2023 Table 49 Raw'!AD106</f>
        <v>18.197275000000001</v>
      </c>
      <c r="AB118" s="27">
        <f>'AEO 2023 Table 49 Raw'!AE106</f>
        <v>18.241306000000002</v>
      </c>
      <c r="AC118" s="27">
        <f>'AEO 2023 Table 49 Raw'!AF106</f>
        <v>18.278448000000001</v>
      </c>
      <c r="AD118" s="27">
        <f>'AEO 2023 Table 49 Raw'!AG106</f>
        <v>18.293972</v>
      </c>
      <c r="AE118" s="27">
        <f>'AEO 2023 Table 49 Raw'!AH106</f>
        <v>18.307734</v>
      </c>
      <c r="AF118" s="45" t="str">
        <f>'AEO 2023 Table 49 Raw'!AI106</f>
        <v>- -</v>
      </c>
    </row>
    <row r="119" spans="1:32" ht="15" customHeight="1">
      <c r="A119" s="8" t="s">
        <v>1375</v>
      </c>
      <c r="B119" s="24" t="s">
        <v>1282</v>
      </c>
      <c r="C119" s="27">
        <f>'AEO 2023 Table 49 Raw'!F107</f>
        <v>0</v>
      </c>
      <c r="D119" s="27">
        <f>'AEO 2023 Table 49 Raw'!G107</f>
        <v>0</v>
      </c>
      <c r="E119" s="27">
        <f>'AEO 2023 Table 49 Raw'!H107</f>
        <v>10.500056000000001</v>
      </c>
      <c r="F119" s="27">
        <f>'AEO 2023 Table 49 Raw'!I107</f>
        <v>10.663458</v>
      </c>
      <c r="G119" s="27">
        <f>'AEO 2023 Table 49 Raw'!J107</f>
        <v>10.770956</v>
      </c>
      <c r="H119" s="27">
        <f>'AEO 2023 Table 49 Raw'!K107</f>
        <v>10.877931</v>
      </c>
      <c r="I119" s="27">
        <f>'AEO 2023 Table 49 Raw'!L107</f>
        <v>10.974544</v>
      </c>
      <c r="J119" s="27">
        <f>'AEO 2023 Table 49 Raw'!M107</f>
        <v>11.080019</v>
      </c>
      <c r="K119" s="27">
        <f>'AEO 2023 Table 49 Raw'!N107</f>
        <v>11.197202000000001</v>
      </c>
      <c r="L119" s="27">
        <f>'AEO 2023 Table 49 Raw'!O107</f>
        <v>11.329388</v>
      </c>
      <c r="M119" s="27">
        <f>'AEO 2023 Table 49 Raw'!P107</f>
        <v>11.479568</v>
      </c>
      <c r="N119" s="27">
        <f>'AEO 2023 Table 49 Raw'!Q107</f>
        <v>11.645052</v>
      </c>
      <c r="O119" s="27">
        <f>'AEO 2023 Table 49 Raw'!R107</f>
        <v>11.816371</v>
      </c>
      <c r="P119" s="27">
        <f>'AEO 2023 Table 49 Raw'!S107</f>
        <v>11.969814</v>
      </c>
      <c r="Q119" s="27">
        <f>'AEO 2023 Table 49 Raw'!T107</f>
        <v>12.12377</v>
      </c>
      <c r="R119" s="27">
        <f>'AEO 2023 Table 49 Raw'!U107</f>
        <v>12.271343999999999</v>
      </c>
      <c r="S119" s="27">
        <f>'AEO 2023 Table 49 Raw'!V107</f>
        <v>12.403601</v>
      </c>
      <c r="T119" s="27">
        <f>'AEO 2023 Table 49 Raw'!W107</f>
        <v>12.520307000000001</v>
      </c>
      <c r="U119" s="27">
        <f>'AEO 2023 Table 49 Raw'!X107</f>
        <v>12.620941</v>
      </c>
      <c r="V119" s="27">
        <f>'AEO 2023 Table 49 Raw'!Y107</f>
        <v>12.705432</v>
      </c>
      <c r="W119" s="27">
        <f>'AEO 2023 Table 49 Raw'!Z107</f>
        <v>12.774882</v>
      </c>
      <c r="X119" s="27">
        <f>'AEO 2023 Table 49 Raw'!AA107</f>
        <v>12.837982</v>
      </c>
      <c r="Y119" s="27">
        <f>'AEO 2023 Table 49 Raw'!AB107</f>
        <v>12.889324999999999</v>
      </c>
      <c r="Z119" s="27">
        <f>'AEO 2023 Table 49 Raw'!AC107</f>
        <v>12.930984</v>
      </c>
      <c r="AA119" s="27">
        <f>'AEO 2023 Table 49 Raw'!AD107</f>
        <v>12.964622</v>
      </c>
      <c r="AB119" s="27">
        <f>'AEO 2023 Table 49 Raw'!AE107</f>
        <v>12.991986000000001</v>
      </c>
      <c r="AC119" s="27">
        <f>'AEO 2023 Table 49 Raw'!AF107</f>
        <v>13.014219000000001</v>
      </c>
      <c r="AD119" s="27">
        <f>'AEO 2023 Table 49 Raw'!AG107</f>
        <v>13.032406</v>
      </c>
      <c r="AE119" s="27">
        <f>'AEO 2023 Table 49 Raw'!AH107</f>
        <v>13.047252</v>
      </c>
      <c r="AF119" s="45" t="str">
        <f>'AEO 2023 Table 49 Raw'!AI107</f>
        <v>- -</v>
      </c>
    </row>
    <row r="120" spans="1:32" ht="15" customHeight="1">
      <c r="A120" s="8" t="s">
        <v>1376</v>
      </c>
      <c r="B120" s="24" t="s">
        <v>1284</v>
      </c>
      <c r="C120" s="27">
        <f>'AEO 2023 Table 49 Raw'!F108</f>
        <v>0</v>
      </c>
      <c r="D120" s="27">
        <f>'AEO 2023 Table 49 Raw'!G108</f>
        <v>0</v>
      </c>
      <c r="E120" s="27">
        <f>'AEO 2023 Table 49 Raw'!H108</f>
        <v>11.516575</v>
      </c>
      <c r="F120" s="27">
        <f>'AEO 2023 Table 49 Raw'!I108</f>
        <v>11.516747000000001</v>
      </c>
      <c r="G120" s="27">
        <f>'AEO 2023 Table 49 Raw'!J108</f>
        <v>11.516781</v>
      </c>
      <c r="H120" s="27">
        <f>'AEO 2023 Table 49 Raw'!K108</f>
        <v>11.5168</v>
      </c>
      <c r="I120" s="27">
        <f>'AEO 2023 Table 49 Raw'!L108</f>
        <v>11.516813000000001</v>
      </c>
      <c r="J120" s="27">
        <f>'AEO 2023 Table 49 Raw'!M108</f>
        <v>11.516828</v>
      </c>
      <c r="K120" s="27">
        <f>'AEO 2023 Table 49 Raw'!N108</f>
        <v>11.516838999999999</v>
      </c>
      <c r="L120" s="27">
        <f>'AEO 2023 Table 49 Raw'!O108</f>
        <v>11.516855</v>
      </c>
      <c r="M120" s="27">
        <f>'AEO 2023 Table 49 Raw'!P108</f>
        <v>11.516870000000001</v>
      </c>
      <c r="N120" s="27">
        <f>'AEO 2023 Table 49 Raw'!Q108</f>
        <v>11.516885</v>
      </c>
      <c r="O120" s="27">
        <f>'AEO 2023 Table 49 Raw'!R108</f>
        <v>11.516895</v>
      </c>
      <c r="P120" s="27">
        <f>'AEO 2023 Table 49 Raw'!S108</f>
        <v>11.516905</v>
      </c>
      <c r="Q120" s="27">
        <f>'AEO 2023 Table 49 Raw'!T108</f>
        <v>11.516907</v>
      </c>
      <c r="R120" s="27">
        <f>'AEO 2023 Table 49 Raw'!U108</f>
        <v>11.516908000000001</v>
      </c>
      <c r="S120" s="27">
        <f>'AEO 2023 Table 49 Raw'!V108</f>
        <v>11.516905</v>
      </c>
      <c r="T120" s="27">
        <f>'AEO 2023 Table 49 Raw'!W108</f>
        <v>11.516905</v>
      </c>
      <c r="U120" s="27">
        <f>'AEO 2023 Table 49 Raw'!X108</f>
        <v>11.516899</v>
      </c>
      <c r="V120" s="27">
        <f>'AEO 2023 Table 49 Raw'!Y108</f>
        <v>11.516897999999999</v>
      </c>
      <c r="W120" s="27">
        <f>'AEO 2023 Table 49 Raw'!Z108</f>
        <v>11.516895999999999</v>
      </c>
      <c r="X120" s="27">
        <f>'AEO 2023 Table 49 Raw'!AA108</f>
        <v>11.516893</v>
      </c>
      <c r="Y120" s="27">
        <f>'AEO 2023 Table 49 Raw'!AB108</f>
        <v>11.516890999999999</v>
      </c>
      <c r="Z120" s="27">
        <f>'AEO 2023 Table 49 Raw'!AC108</f>
        <v>11.516890999999999</v>
      </c>
      <c r="AA120" s="27">
        <f>'AEO 2023 Table 49 Raw'!AD108</f>
        <v>11.51689</v>
      </c>
      <c r="AB120" s="27">
        <f>'AEO 2023 Table 49 Raw'!AE108</f>
        <v>11.516890999999999</v>
      </c>
      <c r="AC120" s="27">
        <f>'AEO 2023 Table 49 Raw'!AF108</f>
        <v>11.516887000000001</v>
      </c>
      <c r="AD120" s="27">
        <f>'AEO 2023 Table 49 Raw'!AG108</f>
        <v>11.516889000000001</v>
      </c>
      <c r="AE120" s="27">
        <f>'AEO 2023 Table 49 Raw'!AH108</f>
        <v>11.516883</v>
      </c>
      <c r="AF120" s="45" t="str">
        <f>'AEO 2023 Table 49 Raw'!AI108</f>
        <v>- -</v>
      </c>
    </row>
    <row r="121" spans="1:32" ht="15" customHeight="1">
      <c r="A121" s="8" t="s">
        <v>1377</v>
      </c>
      <c r="B121" s="24" t="s">
        <v>1378</v>
      </c>
      <c r="C121" s="27">
        <f>'AEO 2023 Table 49 Raw'!F109</f>
        <v>8.204955</v>
      </c>
      <c r="D121" s="27">
        <f>'AEO 2023 Table 49 Raw'!G109</f>
        <v>8.3157870000000003</v>
      </c>
      <c r="E121" s="27">
        <f>'AEO 2023 Table 49 Raw'!H109</f>
        <v>8.4378159999999998</v>
      </c>
      <c r="F121" s="27">
        <f>'AEO 2023 Table 49 Raw'!I109</f>
        <v>8.5862459999999992</v>
      </c>
      <c r="G121" s="27">
        <f>'AEO 2023 Table 49 Raw'!J109</f>
        <v>8.7571700000000003</v>
      </c>
      <c r="H121" s="27">
        <f>'AEO 2023 Table 49 Raw'!K109</f>
        <v>8.9445899999999998</v>
      </c>
      <c r="I121" s="27">
        <f>'AEO 2023 Table 49 Raw'!L109</f>
        <v>9.1308469999999993</v>
      </c>
      <c r="J121" s="27">
        <f>'AEO 2023 Table 49 Raw'!M109</f>
        <v>9.3225560000000005</v>
      </c>
      <c r="K121" s="27">
        <f>'AEO 2023 Table 49 Raw'!N109</f>
        <v>9.515466</v>
      </c>
      <c r="L121" s="27">
        <f>'AEO 2023 Table 49 Raw'!O109</f>
        <v>9.709721</v>
      </c>
      <c r="M121" s="27">
        <f>'AEO 2023 Table 49 Raw'!P109</f>
        <v>9.8998550000000005</v>
      </c>
      <c r="N121" s="27">
        <f>'AEO 2023 Table 49 Raw'!Q109</f>
        <v>10.082129999999999</v>
      </c>
      <c r="O121" s="27">
        <f>'AEO 2023 Table 49 Raw'!R109</f>
        <v>10.250633000000001</v>
      </c>
      <c r="P121" s="27">
        <f>'AEO 2023 Table 49 Raw'!S109</f>
        <v>10.406843</v>
      </c>
      <c r="Q121" s="27">
        <f>'AEO 2023 Table 49 Raw'!T109</f>
        <v>10.553023</v>
      </c>
      <c r="R121" s="27">
        <f>'AEO 2023 Table 49 Raw'!U109</f>
        <v>10.687296</v>
      </c>
      <c r="S121" s="27">
        <f>'AEO 2023 Table 49 Raw'!V109</f>
        <v>10.81714</v>
      </c>
      <c r="T121" s="27">
        <f>'AEO 2023 Table 49 Raw'!W109</f>
        <v>10.934727000000001</v>
      </c>
      <c r="U121" s="27">
        <f>'AEO 2023 Table 49 Raw'!X109</f>
        <v>11.047109000000001</v>
      </c>
      <c r="V121" s="27">
        <f>'AEO 2023 Table 49 Raw'!Y109</f>
        <v>11.14997</v>
      </c>
      <c r="W121" s="27">
        <f>'AEO 2023 Table 49 Raw'!Z109</f>
        <v>11.243423</v>
      </c>
      <c r="X121" s="27">
        <f>'AEO 2023 Table 49 Raw'!AA109</f>
        <v>11.324615</v>
      </c>
      <c r="Y121" s="27">
        <f>'AEO 2023 Table 49 Raw'!AB109</f>
        <v>11.395239</v>
      </c>
      <c r="Z121" s="27">
        <f>'AEO 2023 Table 49 Raw'!AC109</f>
        <v>11.459415999999999</v>
      </c>
      <c r="AA121" s="27">
        <f>'AEO 2023 Table 49 Raw'!AD109</f>
        <v>11.519515999999999</v>
      </c>
      <c r="AB121" s="27">
        <f>'AEO 2023 Table 49 Raw'!AE109</f>
        <v>11.575438999999999</v>
      </c>
      <c r="AC121" s="27">
        <f>'AEO 2023 Table 49 Raw'!AF109</f>
        <v>11.626836000000001</v>
      </c>
      <c r="AD121" s="27">
        <f>'AEO 2023 Table 49 Raw'!AG109</f>
        <v>11.675577000000001</v>
      </c>
      <c r="AE121" s="27">
        <f>'AEO 2023 Table 49 Raw'!AH109</f>
        <v>11.723552</v>
      </c>
      <c r="AF121" s="45">
        <f>'AEO 2023 Table 49 Raw'!AI109</f>
        <v>1.2999999999999999E-2</v>
      </c>
    </row>
    <row r="122" spans="1:32" ht="15" customHeight="1">
      <c r="B122" s="23" t="s">
        <v>1299</v>
      </c>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45"/>
    </row>
    <row r="123" spans="1:32" ht="15" customHeight="1">
      <c r="A123" s="8" t="s">
        <v>1379</v>
      </c>
      <c r="B123" s="24" t="s">
        <v>1269</v>
      </c>
      <c r="C123" s="27">
        <f>'AEO 2023 Table 49 Raw'!F111</f>
        <v>6.1723790000000003</v>
      </c>
      <c r="D123" s="27">
        <f>'AEO 2023 Table 49 Raw'!G111</f>
        <v>6.2501629999999997</v>
      </c>
      <c r="E123" s="27">
        <f>'AEO 2023 Table 49 Raw'!H111</f>
        <v>6.3399929999999998</v>
      </c>
      <c r="F123" s="27">
        <f>'AEO 2023 Table 49 Raw'!I111</f>
        <v>6.4461300000000001</v>
      </c>
      <c r="G123" s="27">
        <f>'AEO 2023 Table 49 Raw'!J111</f>
        <v>6.5662589999999996</v>
      </c>
      <c r="H123" s="27">
        <f>'AEO 2023 Table 49 Raw'!K111</f>
        <v>6.6943140000000003</v>
      </c>
      <c r="I123" s="27">
        <f>'AEO 2023 Table 49 Raw'!L111</f>
        <v>6.819439</v>
      </c>
      <c r="J123" s="27">
        <f>'AEO 2023 Table 49 Raw'!M111</f>
        <v>6.9420869999999999</v>
      </c>
      <c r="K123" s="27">
        <f>'AEO 2023 Table 49 Raw'!N111</f>
        <v>7.0601950000000002</v>
      </c>
      <c r="L123" s="27">
        <f>'AEO 2023 Table 49 Raw'!O111</f>
        <v>7.17354</v>
      </c>
      <c r="M123" s="27">
        <f>'AEO 2023 Table 49 Raw'!P111</f>
        <v>7.2810879999999996</v>
      </c>
      <c r="N123" s="27">
        <f>'AEO 2023 Table 49 Raw'!Q111</f>
        <v>7.3780000000000001</v>
      </c>
      <c r="O123" s="27">
        <f>'AEO 2023 Table 49 Raw'!R111</f>
        <v>7.4628839999999999</v>
      </c>
      <c r="P123" s="27">
        <f>'AEO 2023 Table 49 Raw'!S111</f>
        <v>7.5364060000000004</v>
      </c>
      <c r="Q123" s="27">
        <f>'AEO 2023 Table 49 Raw'!T111</f>
        <v>7.6005079999999996</v>
      </c>
      <c r="R123" s="27">
        <f>'AEO 2023 Table 49 Raw'!U111</f>
        <v>7.6560259999999998</v>
      </c>
      <c r="S123" s="27">
        <f>'AEO 2023 Table 49 Raw'!V111</f>
        <v>7.7032790000000002</v>
      </c>
      <c r="T123" s="27">
        <f>'AEO 2023 Table 49 Raw'!W111</f>
        <v>7.7446919999999997</v>
      </c>
      <c r="U123" s="27">
        <f>'AEO 2023 Table 49 Raw'!X111</f>
        <v>7.7809039999999996</v>
      </c>
      <c r="V123" s="27">
        <f>'AEO 2023 Table 49 Raw'!Y111</f>
        <v>7.8134550000000003</v>
      </c>
      <c r="W123" s="27">
        <f>'AEO 2023 Table 49 Raw'!Z111</f>
        <v>7.840757</v>
      </c>
      <c r="X123" s="27">
        <f>'AEO 2023 Table 49 Raw'!AA111</f>
        <v>7.8643190000000001</v>
      </c>
      <c r="Y123" s="27">
        <f>'AEO 2023 Table 49 Raw'!AB111</f>
        <v>7.8844390000000004</v>
      </c>
      <c r="Z123" s="27">
        <f>'AEO 2023 Table 49 Raw'!AC111</f>
        <v>7.9019810000000001</v>
      </c>
      <c r="AA123" s="27">
        <f>'AEO 2023 Table 49 Raw'!AD111</f>
        <v>7.9185400000000001</v>
      </c>
      <c r="AB123" s="27">
        <f>'AEO 2023 Table 49 Raw'!AE111</f>
        <v>7.9343510000000004</v>
      </c>
      <c r="AC123" s="27">
        <f>'AEO 2023 Table 49 Raw'!AF111</f>
        <v>7.9497150000000003</v>
      </c>
      <c r="AD123" s="27">
        <f>'AEO 2023 Table 49 Raw'!AG111</f>
        <v>7.9657349999999996</v>
      </c>
      <c r="AE123" s="27">
        <f>'AEO 2023 Table 49 Raw'!AH111</f>
        <v>7.9823529999999998</v>
      </c>
      <c r="AF123" s="45">
        <f>'AEO 2023 Table 49 Raw'!AI111</f>
        <v>8.9999999999999993E-3</v>
      </c>
    </row>
    <row r="124" spans="1:32" ht="15" customHeight="1">
      <c r="A124" s="8" t="s">
        <v>1380</v>
      </c>
      <c r="B124" s="24" t="s">
        <v>1271</v>
      </c>
      <c r="C124" s="27">
        <f>'AEO 2023 Table 49 Raw'!F112</f>
        <v>5.5984280000000002</v>
      </c>
      <c r="D124" s="27">
        <f>'AEO 2023 Table 49 Raw'!G112</f>
        <v>5.6726150000000004</v>
      </c>
      <c r="E124" s="27">
        <f>'AEO 2023 Table 49 Raw'!H112</f>
        <v>5.7459030000000002</v>
      </c>
      <c r="F124" s="27">
        <f>'AEO 2023 Table 49 Raw'!I112</f>
        <v>5.8214740000000003</v>
      </c>
      <c r="G124" s="27">
        <f>'AEO 2023 Table 49 Raw'!J112</f>
        <v>5.8918400000000002</v>
      </c>
      <c r="H124" s="27">
        <f>'AEO 2023 Table 49 Raw'!K112</f>
        <v>5.9561289999999998</v>
      </c>
      <c r="I124" s="27">
        <f>'AEO 2023 Table 49 Raw'!L112</f>
        <v>6.0136279999999998</v>
      </c>
      <c r="J124" s="27">
        <f>'AEO 2023 Table 49 Raw'!M112</f>
        <v>6.0690499999999998</v>
      </c>
      <c r="K124" s="27">
        <f>'AEO 2023 Table 49 Raw'!N112</f>
        <v>6.118017</v>
      </c>
      <c r="L124" s="27">
        <f>'AEO 2023 Table 49 Raw'!O112</f>
        <v>6.1657859999999998</v>
      </c>
      <c r="M124" s="27">
        <f>'AEO 2023 Table 49 Raw'!P112</f>
        <v>6.2134349999999996</v>
      </c>
      <c r="N124" s="27">
        <f>'AEO 2023 Table 49 Raw'!Q112</f>
        <v>6.2599320000000001</v>
      </c>
      <c r="O124" s="27">
        <f>'AEO 2023 Table 49 Raw'!R112</f>
        <v>6.303585</v>
      </c>
      <c r="P124" s="27">
        <f>'AEO 2023 Table 49 Raw'!S112</f>
        <v>6.344659</v>
      </c>
      <c r="Q124" s="27">
        <f>'AEO 2023 Table 49 Raw'!T112</f>
        <v>6.3852739999999999</v>
      </c>
      <c r="R124" s="27">
        <f>'AEO 2023 Table 49 Raw'!U112</f>
        <v>6.4225329999999996</v>
      </c>
      <c r="S124" s="27">
        <f>'AEO 2023 Table 49 Raw'!V112</f>
        <v>6.4575469999999999</v>
      </c>
      <c r="T124" s="27">
        <f>'AEO 2023 Table 49 Raw'!W112</f>
        <v>6.4912130000000001</v>
      </c>
      <c r="U124" s="27">
        <f>'AEO 2023 Table 49 Raw'!X112</f>
        <v>6.5247510000000002</v>
      </c>
      <c r="V124" s="27">
        <f>'AEO 2023 Table 49 Raw'!Y112</f>
        <v>6.5534470000000002</v>
      </c>
      <c r="W124" s="27">
        <f>'AEO 2023 Table 49 Raw'!Z112</f>
        <v>6.581798</v>
      </c>
      <c r="X124" s="27">
        <f>'AEO 2023 Table 49 Raw'!AA112</f>
        <v>6.6093820000000001</v>
      </c>
      <c r="Y124" s="27">
        <f>'AEO 2023 Table 49 Raw'!AB112</f>
        <v>6.6344289999999999</v>
      </c>
      <c r="Z124" s="27">
        <f>'AEO 2023 Table 49 Raw'!AC112</f>
        <v>6.6536429999999998</v>
      </c>
      <c r="AA124" s="27">
        <f>'AEO 2023 Table 49 Raw'!AD112</f>
        <v>6.6694820000000004</v>
      </c>
      <c r="AB124" s="27">
        <f>'AEO 2023 Table 49 Raw'!AE112</f>
        <v>6.6825279999999996</v>
      </c>
      <c r="AC124" s="27">
        <f>'AEO 2023 Table 49 Raw'!AF112</f>
        <v>6.6931120000000002</v>
      </c>
      <c r="AD124" s="27">
        <f>'AEO 2023 Table 49 Raw'!AG112</f>
        <v>6.7021470000000001</v>
      </c>
      <c r="AE124" s="27">
        <f>'AEO 2023 Table 49 Raw'!AH112</f>
        <v>6.7094459999999998</v>
      </c>
      <c r="AF124" s="45">
        <f>'AEO 2023 Table 49 Raw'!AI112</f>
        <v>6.0000000000000001E-3</v>
      </c>
    </row>
    <row r="125" spans="1:32" ht="15" customHeight="1">
      <c r="A125" s="8" t="s">
        <v>1381</v>
      </c>
      <c r="B125" s="24" t="s">
        <v>915</v>
      </c>
      <c r="C125" s="27">
        <f>'AEO 2023 Table 49 Raw'!F113</f>
        <v>6.0498820000000002</v>
      </c>
      <c r="D125" s="27">
        <f>'AEO 2023 Table 49 Raw'!G113</f>
        <v>6.0476359999999998</v>
      </c>
      <c r="E125" s="27">
        <f>'AEO 2023 Table 49 Raw'!H113</f>
        <v>6.0424569999999997</v>
      </c>
      <c r="F125" s="27">
        <f>'AEO 2023 Table 49 Raw'!I113</f>
        <v>6.041099</v>
      </c>
      <c r="G125" s="27">
        <f>'AEO 2023 Table 49 Raw'!J113</f>
        <v>6.0478569999999996</v>
      </c>
      <c r="H125" s="27">
        <f>'AEO 2023 Table 49 Raw'!K113</f>
        <v>6.0672699999999997</v>
      </c>
      <c r="I125" s="27">
        <f>'AEO 2023 Table 49 Raw'!L113</f>
        <v>6.0945150000000003</v>
      </c>
      <c r="J125" s="27">
        <f>'AEO 2023 Table 49 Raw'!M113</f>
        <v>6.1340960000000004</v>
      </c>
      <c r="K125" s="27">
        <f>'AEO 2023 Table 49 Raw'!N113</f>
        <v>6.1834110000000004</v>
      </c>
      <c r="L125" s="27">
        <f>'AEO 2023 Table 49 Raw'!O113</f>
        <v>6.2425569999999997</v>
      </c>
      <c r="M125" s="27">
        <f>'AEO 2023 Table 49 Raw'!P113</f>
        <v>6.3091400000000002</v>
      </c>
      <c r="N125" s="27">
        <f>'AEO 2023 Table 49 Raw'!Q113</f>
        <v>6.3769150000000003</v>
      </c>
      <c r="O125" s="27">
        <f>'AEO 2023 Table 49 Raw'!R113</f>
        <v>6.436153</v>
      </c>
      <c r="P125" s="27">
        <f>'AEO 2023 Table 49 Raw'!S113</f>
        <v>6.4858890000000002</v>
      </c>
      <c r="Q125" s="27">
        <f>'AEO 2023 Table 49 Raw'!T113</f>
        <v>6.5307510000000004</v>
      </c>
      <c r="R125" s="27">
        <f>'AEO 2023 Table 49 Raw'!U113</f>
        <v>6.5718370000000004</v>
      </c>
      <c r="S125" s="27">
        <f>'AEO 2023 Table 49 Raw'!V113</f>
        <v>6.6100839999999996</v>
      </c>
      <c r="T125" s="27">
        <f>'AEO 2023 Table 49 Raw'!W113</f>
        <v>6.6457499999999996</v>
      </c>
      <c r="U125" s="27">
        <f>'AEO 2023 Table 49 Raw'!X113</f>
        <v>6.6793750000000003</v>
      </c>
      <c r="V125" s="27">
        <f>'AEO 2023 Table 49 Raw'!Y113</f>
        <v>6.710102</v>
      </c>
      <c r="W125" s="27">
        <f>'AEO 2023 Table 49 Raw'!Z113</f>
        <v>6.7354380000000003</v>
      </c>
      <c r="X125" s="27">
        <f>'AEO 2023 Table 49 Raw'!AA113</f>
        <v>6.7577069999999999</v>
      </c>
      <c r="Y125" s="27">
        <f>'AEO 2023 Table 49 Raw'!AB113</f>
        <v>6.7769919999999999</v>
      </c>
      <c r="Z125" s="27">
        <f>'AEO 2023 Table 49 Raw'!AC113</f>
        <v>6.7934559999999999</v>
      </c>
      <c r="AA125" s="27">
        <f>'AEO 2023 Table 49 Raw'!AD113</f>
        <v>6.807423</v>
      </c>
      <c r="AB125" s="27">
        <f>'AEO 2023 Table 49 Raw'!AE113</f>
        <v>6.819178</v>
      </c>
      <c r="AC125" s="27">
        <f>'AEO 2023 Table 49 Raw'!AF113</f>
        <v>6.8295170000000001</v>
      </c>
      <c r="AD125" s="27">
        <f>'AEO 2023 Table 49 Raw'!AG113</f>
        <v>6.8410000000000002</v>
      </c>
      <c r="AE125" s="27">
        <f>'AEO 2023 Table 49 Raw'!AH113</f>
        <v>6.8538550000000003</v>
      </c>
      <c r="AF125" s="45">
        <f>'AEO 2023 Table 49 Raw'!AI113</f>
        <v>4.0000000000000001E-3</v>
      </c>
    </row>
    <row r="126" spans="1:32" ht="15" customHeight="1">
      <c r="A126" s="8" t="s">
        <v>1382</v>
      </c>
      <c r="B126" s="24" t="s">
        <v>1274</v>
      </c>
      <c r="C126" s="27">
        <f>'AEO 2023 Table 49 Raw'!F114</f>
        <v>5.9032150000000003</v>
      </c>
      <c r="D126" s="27">
        <f>'AEO 2023 Table 49 Raw'!G114</f>
        <v>5.971978</v>
      </c>
      <c r="E126" s="27">
        <f>'AEO 2023 Table 49 Raw'!H114</f>
        <v>6.0519489999999996</v>
      </c>
      <c r="F126" s="27">
        <f>'AEO 2023 Table 49 Raw'!I114</f>
        <v>6.1443570000000003</v>
      </c>
      <c r="G126" s="27">
        <f>'AEO 2023 Table 49 Raw'!J114</f>
        <v>6.2444309999999996</v>
      </c>
      <c r="H126" s="27">
        <f>'AEO 2023 Table 49 Raw'!K114</f>
        <v>6.3494830000000002</v>
      </c>
      <c r="I126" s="27">
        <f>'AEO 2023 Table 49 Raw'!L114</f>
        <v>6.4469339999999997</v>
      </c>
      <c r="J126" s="27">
        <f>'AEO 2023 Table 49 Raw'!M114</f>
        <v>6.5407650000000004</v>
      </c>
      <c r="K126" s="27">
        <f>'AEO 2023 Table 49 Raw'!N114</f>
        <v>6.631767</v>
      </c>
      <c r="L126" s="27">
        <f>'AEO 2023 Table 49 Raw'!O114</f>
        <v>6.721997</v>
      </c>
      <c r="M126" s="27">
        <f>'AEO 2023 Table 49 Raw'!P114</f>
        <v>6.8098879999999999</v>
      </c>
      <c r="N126" s="27">
        <f>'AEO 2023 Table 49 Raw'!Q114</f>
        <v>6.8910470000000004</v>
      </c>
      <c r="O126" s="27">
        <f>'AEO 2023 Table 49 Raw'!R114</f>
        <v>6.9637089999999997</v>
      </c>
      <c r="P126" s="27">
        <f>'AEO 2023 Table 49 Raw'!S114</f>
        <v>7.0280950000000004</v>
      </c>
      <c r="Q126" s="27">
        <f>'AEO 2023 Table 49 Raw'!T114</f>
        <v>7.0878100000000002</v>
      </c>
      <c r="R126" s="27">
        <f>'AEO 2023 Table 49 Raw'!U114</f>
        <v>7.1421640000000002</v>
      </c>
      <c r="S126" s="27">
        <f>'AEO 2023 Table 49 Raw'!V114</f>
        <v>7.191567</v>
      </c>
      <c r="T126" s="27">
        <f>'AEO 2023 Table 49 Raw'!W114</f>
        <v>7.2349160000000001</v>
      </c>
      <c r="U126" s="27">
        <f>'AEO 2023 Table 49 Raw'!X114</f>
        <v>7.271738</v>
      </c>
      <c r="V126" s="27">
        <f>'AEO 2023 Table 49 Raw'!Y114</f>
        <v>7.3024620000000002</v>
      </c>
      <c r="W126" s="27">
        <f>'AEO 2023 Table 49 Raw'!Z114</f>
        <v>7.3284010000000004</v>
      </c>
      <c r="X126" s="27">
        <f>'AEO 2023 Table 49 Raw'!AA114</f>
        <v>7.3514480000000004</v>
      </c>
      <c r="Y126" s="27">
        <f>'AEO 2023 Table 49 Raw'!AB114</f>
        <v>7.3716299999999997</v>
      </c>
      <c r="Z126" s="27">
        <f>'AEO 2023 Table 49 Raw'!AC114</f>
        <v>7.3894929999999999</v>
      </c>
      <c r="AA126" s="27">
        <f>'AEO 2023 Table 49 Raw'!AD114</f>
        <v>7.4061589999999997</v>
      </c>
      <c r="AB126" s="27">
        <f>'AEO 2023 Table 49 Raw'!AE114</f>
        <v>7.4215730000000004</v>
      </c>
      <c r="AC126" s="27">
        <f>'AEO 2023 Table 49 Raw'!AF114</f>
        <v>7.4374900000000004</v>
      </c>
      <c r="AD126" s="27">
        <f>'AEO 2023 Table 49 Raw'!AG114</f>
        <v>7.4537440000000004</v>
      </c>
      <c r="AE126" s="27">
        <f>'AEO 2023 Table 49 Raw'!AH114</f>
        <v>7.4693319999999996</v>
      </c>
      <c r="AF126" s="45">
        <f>'AEO 2023 Table 49 Raw'!AI114</f>
        <v>8.0000000000000002E-3</v>
      </c>
    </row>
    <row r="127" spans="1:32" ht="15" customHeight="1">
      <c r="A127" s="8" t="s">
        <v>1383</v>
      </c>
      <c r="B127" s="24" t="s">
        <v>1276</v>
      </c>
      <c r="C127" s="27">
        <f>'AEO 2023 Table 49 Raw'!F115</f>
        <v>0</v>
      </c>
      <c r="D127" s="27">
        <f>'AEO 2023 Table 49 Raw'!G115</f>
        <v>0</v>
      </c>
      <c r="E127" s="27">
        <f>'AEO 2023 Table 49 Raw'!H115</f>
        <v>0</v>
      </c>
      <c r="F127" s="27">
        <f>'AEO 2023 Table 49 Raw'!I115</f>
        <v>0</v>
      </c>
      <c r="G127" s="27">
        <f>'AEO 2023 Table 49 Raw'!J115</f>
        <v>0</v>
      </c>
      <c r="H127" s="27">
        <f>'AEO 2023 Table 49 Raw'!K115</f>
        <v>0</v>
      </c>
      <c r="I127" s="27">
        <f>'AEO 2023 Table 49 Raw'!L115</f>
        <v>0</v>
      </c>
      <c r="J127" s="27">
        <f>'AEO 2023 Table 49 Raw'!M115</f>
        <v>0</v>
      </c>
      <c r="K127" s="27">
        <f>'AEO 2023 Table 49 Raw'!N115</f>
        <v>0</v>
      </c>
      <c r="L127" s="27">
        <f>'AEO 2023 Table 49 Raw'!O115</f>
        <v>0</v>
      </c>
      <c r="M127" s="27">
        <f>'AEO 2023 Table 49 Raw'!P115</f>
        <v>0</v>
      </c>
      <c r="N127" s="27">
        <f>'AEO 2023 Table 49 Raw'!Q115</f>
        <v>0</v>
      </c>
      <c r="O127" s="27">
        <f>'AEO 2023 Table 49 Raw'!R115</f>
        <v>0</v>
      </c>
      <c r="P127" s="27">
        <f>'AEO 2023 Table 49 Raw'!S115</f>
        <v>0</v>
      </c>
      <c r="Q127" s="27">
        <f>'AEO 2023 Table 49 Raw'!T115</f>
        <v>0</v>
      </c>
      <c r="R127" s="27">
        <f>'AEO 2023 Table 49 Raw'!U115</f>
        <v>0</v>
      </c>
      <c r="S127" s="27">
        <f>'AEO 2023 Table 49 Raw'!V115</f>
        <v>0</v>
      </c>
      <c r="T127" s="27">
        <f>'AEO 2023 Table 49 Raw'!W115</f>
        <v>0</v>
      </c>
      <c r="U127" s="27">
        <f>'AEO 2023 Table 49 Raw'!X115</f>
        <v>0</v>
      </c>
      <c r="V127" s="27">
        <f>'AEO 2023 Table 49 Raw'!Y115</f>
        <v>0</v>
      </c>
      <c r="W127" s="27">
        <f>'AEO 2023 Table 49 Raw'!Z115</f>
        <v>0</v>
      </c>
      <c r="X127" s="27">
        <f>'AEO 2023 Table 49 Raw'!AA115</f>
        <v>0</v>
      </c>
      <c r="Y127" s="27">
        <f>'AEO 2023 Table 49 Raw'!AB115</f>
        <v>0</v>
      </c>
      <c r="Z127" s="27">
        <f>'AEO 2023 Table 49 Raw'!AC115</f>
        <v>0</v>
      </c>
      <c r="AA127" s="27">
        <f>'AEO 2023 Table 49 Raw'!AD115</f>
        <v>0</v>
      </c>
      <c r="AB127" s="27">
        <f>'AEO 2023 Table 49 Raw'!AE115</f>
        <v>0</v>
      </c>
      <c r="AC127" s="27">
        <f>'AEO 2023 Table 49 Raw'!AF115</f>
        <v>0</v>
      </c>
      <c r="AD127" s="27">
        <f>'AEO 2023 Table 49 Raw'!AG115</f>
        <v>0</v>
      </c>
      <c r="AE127" s="27">
        <f>'AEO 2023 Table 49 Raw'!AH115</f>
        <v>0</v>
      </c>
      <c r="AF127" s="45" t="str">
        <f>'AEO 2023 Table 49 Raw'!AI115</f>
        <v>- -</v>
      </c>
    </row>
    <row r="128" spans="1:32" ht="12" customHeight="1">
      <c r="A128" s="8" t="s">
        <v>1384</v>
      </c>
      <c r="B128" s="24" t="s">
        <v>1278</v>
      </c>
      <c r="C128" s="27">
        <f>'AEO 2023 Table 49 Raw'!F116</f>
        <v>12.530443</v>
      </c>
      <c r="D128" s="27">
        <f>'AEO 2023 Table 49 Raw'!G116</f>
        <v>12.264912000000001</v>
      </c>
      <c r="E128" s="27">
        <f>'AEO 2023 Table 49 Raw'!H116</f>
        <v>12.103764999999999</v>
      </c>
      <c r="F128" s="27">
        <f>'AEO 2023 Table 49 Raw'!I116</f>
        <v>11.988803000000001</v>
      </c>
      <c r="G128" s="27">
        <f>'AEO 2023 Table 49 Raw'!J116</f>
        <v>11.901937999999999</v>
      </c>
      <c r="H128" s="27">
        <f>'AEO 2023 Table 49 Raw'!K116</f>
        <v>11.834828</v>
      </c>
      <c r="I128" s="27">
        <f>'AEO 2023 Table 49 Raw'!L116</f>
        <v>11.776933</v>
      </c>
      <c r="J128" s="27">
        <f>'AEO 2023 Table 49 Raw'!M116</f>
        <v>11.728014999999999</v>
      </c>
      <c r="K128" s="27">
        <f>'AEO 2023 Table 49 Raw'!N116</f>
        <v>11.685517000000001</v>
      </c>
      <c r="L128" s="27">
        <f>'AEO 2023 Table 49 Raw'!O116</f>
        <v>11.647477</v>
      </c>
      <c r="M128" s="27">
        <f>'AEO 2023 Table 49 Raw'!P116</f>
        <v>11.613695</v>
      </c>
      <c r="N128" s="27">
        <f>'AEO 2023 Table 49 Raw'!Q116</f>
        <v>11.584943000000001</v>
      </c>
      <c r="O128" s="27">
        <f>'AEO 2023 Table 49 Raw'!R116</f>
        <v>11.563078000000001</v>
      </c>
      <c r="P128" s="27">
        <f>'AEO 2023 Table 49 Raw'!S116</f>
        <v>11.551143</v>
      </c>
      <c r="Q128" s="27">
        <f>'AEO 2023 Table 49 Raw'!T116</f>
        <v>11.538569000000001</v>
      </c>
      <c r="R128" s="27">
        <f>'AEO 2023 Table 49 Raw'!U116</f>
        <v>11.531321999999999</v>
      </c>
      <c r="S128" s="27">
        <f>'AEO 2023 Table 49 Raw'!V116</f>
        <v>11.536275</v>
      </c>
      <c r="T128" s="27">
        <f>'AEO 2023 Table 49 Raw'!W116</f>
        <v>11.546806</v>
      </c>
      <c r="U128" s="27">
        <f>'AEO 2023 Table 49 Raw'!X116</f>
        <v>11.540997000000001</v>
      </c>
      <c r="V128" s="27">
        <f>'AEO 2023 Table 49 Raw'!Y116</f>
        <v>11.546763</v>
      </c>
      <c r="W128" s="27">
        <f>'AEO 2023 Table 49 Raw'!Z116</f>
        <v>11.572368000000001</v>
      </c>
      <c r="X128" s="27">
        <f>'AEO 2023 Table 49 Raw'!AA116</f>
        <v>11.596401</v>
      </c>
      <c r="Y128" s="27">
        <f>'AEO 2023 Table 49 Raw'!AB116</f>
        <v>11.607893000000001</v>
      </c>
      <c r="Z128" s="27">
        <f>'AEO 2023 Table 49 Raw'!AC116</f>
        <v>11.616717</v>
      </c>
      <c r="AA128" s="27">
        <f>'AEO 2023 Table 49 Raw'!AD116</f>
        <v>11.623176000000001</v>
      </c>
      <c r="AB128" s="27">
        <f>'AEO 2023 Table 49 Raw'!AE116</f>
        <v>11.62772</v>
      </c>
      <c r="AC128" s="27">
        <f>'AEO 2023 Table 49 Raw'!AF116</f>
        <v>11.630972</v>
      </c>
      <c r="AD128" s="27">
        <f>'AEO 2023 Table 49 Raw'!AG116</f>
        <v>11.633329</v>
      </c>
      <c r="AE128" s="27">
        <f>'AEO 2023 Table 49 Raw'!AH116</f>
        <v>11.634862</v>
      </c>
      <c r="AF128" s="45">
        <f>'AEO 2023 Table 49 Raw'!AI116</f>
        <v>-3.0000000000000001E-3</v>
      </c>
    </row>
    <row r="129" spans="1:32" ht="12" customHeight="1">
      <c r="A129" s="8" t="s">
        <v>1385</v>
      </c>
      <c r="B129" s="24" t="s">
        <v>1280</v>
      </c>
      <c r="C129" s="27">
        <f>'AEO 2023 Table 49 Raw'!F117</f>
        <v>0</v>
      </c>
      <c r="D129" s="27">
        <f>'AEO 2023 Table 49 Raw'!G117</f>
        <v>0</v>
      </c>
      <c r="E129" s="27">
        <f>'AEO 2023 Table 49 Raw'!H117</f>
        <v>1.546092</v>
      </c>
      <c r="F129" s="27">
        <f>'AEO 2023 Table 49 Raw'!I117</f>
        <v>2.7360000000000002</v>
      </c>
      <c r="G129" s="27">
        <f>'AEO 2023 Table 49 Raw'!J117</f>
        <v>3.6467459999999998</v>
      </c>
      <c r="H129" s="27">
        <f>'AEO 2023 Table 49 Raw'!K117</f>
        <v>4.3527519999999997</v>
      </c>
      <c r="I129" s="27">
        <f>'AEO 2023 Table 49 Raw'!L117</f>
        <v>4.9220860000000002</v>
      </c>
      <c r="J129" s="27">
        <f>'AEO 2023 Table 49 Raw'!M117</f>
        <v>5.4007050000000003</v>
      </c>
      <c r="K129" s="27">
        <f>'AEO 2023 Table 49 Raw'!N117</f>
        <v>5.8205150000000003</v>
      </c>
      <c r="L129" s="27">
        <f>'AEO 2023 Table 49 Raw'!O117</f>
        <v>6.2095510000000003</v>
      </c>
      <c r="M129" s="27">
        <f>'AEO 2023 Table 49 Raw'!P117</f>
        <v>6.5909620000000002</v>
      </c>
      <c r="N129" s="27">
        <f>'AEO 2023 Table 49 Raw'!Q117</f>
        <v>6.9709329999999996</v>
      </c>
      <c r="O129" s="27">
        <f>'AEO 2023 Table 49 Raw'!R117</f>
        <v>7.346317</v>
      </c>
      <c r="P129" s="27">
        <f>'AEO 2023 Table 49 Raw'!S117</f>
        <v>7.7141799999999998</v>
      </c>
      <c r="Q129" s="27">
        <f>'AEO 2023 Table 49 Raw'!T117</f>
        <v>8.0825110000000002</v>
      </c>
      <c r="R129" s="27">
        <f>'AEO 2023 Table 49 Raw'!U117</f>
        <v>8.4473579999999995</v>
      </c>
      <c r="S129" s="27">
        <f>'AEO 2023 Table 49 Raw'!V117</f>
        <v>8.7964439999999993</v>
      </c>
      <c r="T129" s="27">
        <f>'AEO 2023 Table 49 Raw'!W117</f>
        <v>9.1181920000000005</v>
      </c>
      <c r="U129" s="27">
        <f>'AEO 2023 Table 49 Raw'!X117</f>
        <v>9.3973209999999998</v>
      </c>
      <c r="V129" s="27">
        <f>'AEO 2023 Table 49 Raw'!Y117</f>
        <v>9.6181850000000004</v>
      </c>
      <c r="W129" s="27">
        <f>'AEO 2023 Table 49 Raw'!Z117</f>
        <v>9.7676079999999992</v>
      </c>
      <c r="X129" s="27">
        <f>'AEO 2023 Table 49 Raw'!AA117</f>
        <v>9.9699349999999995</v>
      </c>
      <c r="Y129" s="27">
        <f>'AEO 2023 Table 49 Raw'!AB117</f>
        <v>10.181891</v>
      </c>
      <c r="Z129" s="27">
        <f>'AEO 2023 Table 49 Raw'!AC117</f>
        <v>10.318937999999999</v>
      </c>
      <c r="AA129" s="27">
        <f>'AEO 2023 Table 49 Raw'!AD117</f>
        <v>10.342834</v>
      </c>
      <c r="AB129" s="27">
        <f>'AEO 2023 Table 49 Raw'!AE117</f>
        <v>10.41</v>
      </c>
      <c r="AC129" s="27">
        <f>'AEO 2023 Table 49 Raw'!AF117</f>
        <v>10.469529</v>
      </c>
      <c r="AD129" s="27">
        <f>'AEO 2023 Table 49 Raw'!AG117</f>
        <v>10.522557000000001</v>
      </c>
      <c r="AE129" s="27">
        <f>'AEO 2023 Table 49 Raw'!AH117</f>
        <v>10.569413000000001</v>
      </c>
      <c r="AF129" s="45" t="str">
        <f>'AEO 2023 Table 49 Raw'!AI117</f>
        <v>- -</v>
      </c>
    </row>
    <row r="130" spans="1:32" ht="12" customHeight="1">
      <c r="A130" s="8" t="s">
        <v>1386</v>
      </c>
      <c r="B130" s="24" t="s">
        <v>1282</v>
      </c>
      <c r="C130" s="27">
        <f>'AEO 2023 Table 49 Raw'!F118</f>
        <v>0</v>
      </c>
      <c r="D130" s="27">
        <f>'AEO 2023 Table 49 Raw'!G118</f>
        <v>0</v>
      </c>
      <c r="E130" s="27">
        <f>'AEO 2023 Table 49 Raw'!H118</f>
        <v>1.4758230000000001</v>
      </c>
      <c r="F130" s="27">
        <f>'AEO 2023 Table 49 Raw'!I118</f>
        <v>2.6038709999999998</v>
      </c>
      <c r="G130" s="27">
        <f>'AEO 2023 Table 49 Raw'!J118</f>
        <v>3.4689930000000002</v>
      </c>
      <c r="H130" s="27">
        <f>'AEO 2023 Table 49 Raw'!K118</f>
        <v>4.1408490000000002</v>
      </c>
      <c r="I130" s="27">
        <f>'AEO 2023 Table 49 Raw'!L118</f>
        <v>4.6799150000000003</v>
      </c>
      <c r="J130" s="27">
        <f>'AEO 2023 Table 49 Raw'!M118</f>
        <v>5.131392</v>
      </c>
      <c r="K130" s="27">
        <f>'AEO 2023 Table 49 Raw'!N118</f>
        <v>5.5266799999999998</v>
      </c>
      <c r="L130" s="27">
        <f>'AEO 2023 Table 49 Raw'!O118</f>
        <v>5.8942059999999996</v>
      </c>
      <c r="M130" s="27">
        <f>'AEO 2023 Table 49 Raw'!P118</f>
        <v>6.2553999999999998</v>
      </c>
      <c r="N130" s="27">
        <f>'AEO 2023 Table 49 Raw'!Q118</f>
        <v>6.618671</v>
      </c>
      <c r="O130" s="27">
        <f>'AEO 2023 Table 49 Raw'!R118</f>
        <v>6.9812019999999997</v>
      </c>
      <c r="P130" s="27">
        <f>'AEO 2023 Table 49 Raw'!S118</f>
        <v>7.3429510000000002</v>
      </c>
      <c r="Q130" s="27">
        <f>'AEO 2023 Table 49 Raw'!T118</f>
        <v>7.7086709999999998</v>
      </c>
      <c r="R130" s="27">
        <f>'AEO 2023 Table 49 Raw'!U118</f>
        <v>8.0750270000000004</v>
      </c>
      <c r="S130" s="27">
        <f>'AEO 2023 Table 49 Raw'!V118</f>
        <v>8.4300040000000003</v>
      </c>
      <c r="T130" s="27">
        <f>'AEO 2023 Table 49 Raw'!W118</f>
        <v>8.7610109999999999</v>
      </c>
      <c r="U130" s="27">
        <f>'AEO 2023 Table 49 Raw'!X118</f>
        <v>9.0510110000000008</v>
      </c>
      <c r="V130" s="27">
        <f>'AEO 2023 Table 49 Raw'!Y118</f>
        <v>9.2813940000000006</v>
      </c>
      <c r="W130" s="27">
        <f>'AEO 2023 Table 49 Raw'!Z118</f>
        <v>9.4351839999999996</v>
      </c>
      <c r="X130" s="27">
        <f>'AEO 2023 Table 49 Raw'!AA118</f>
        <v>9.6532990000000005</v>
      </c>
      <c r="Y130" s="27">
        <f>'AEO 2023 Table 49 Raw'!AB118</f>
        <v>9.8873870000000004</v>
      </c>
      <c r="Z130" s="27">
        <f>'AEO 2023 Table 49 Raw'!AC118</f>
        <v>10.037898999999999</v>
      </c>
      <c r="AA130" s="27">
        <f>'AEO 2023 Table 49 Raw'!AD118</f>
        <v>10.055942999999999</v>
      </c>
      <c r="AB130" s="27">
        <f>'AEO 2023 Table 49 Raw'!AE118</f>
        <v>10.127402999999999</v>
      </c>
      <c r="AC130" s="27">
        <f>'AEO 2023 Table 49 Raw'!AF118</f>
        <v>10.190970999999999</v>
      </c>
      <c r="AD130" s="27">
        <f>'AEO 2023 Table 49 Raw'!AG118</f>
        <v>10.247705</v>
      </c>
      <c r="AE130" s="27">
        <f>'AEO 2023 Table 49 Raw'!AH118</f>
        <v>10.297942000000001</v>
      </c>
      <c r="AF130" s="45" t="str">
        <f>'AEO 2023 Table 49 Raw'!AI118</f>
        <v>- -</v>
      </c>
    </row>
    <row r="131" spans="1:32" ht="12" customHeight="1">
      <c r="A131" s="8" t="s">
        <v>1387</v>
      </c>
      <c r="B131" s="24" t="s">
        <v>1284</v>
      </c>
      <c r="C131" s="27">
        <f>'AEO 2023 Table 49 Raw'!F119</f>
        <v>0</v>
      </c>
      <c r="D131" s="27">
        <f>'AEO 2023 Table 49 Raw'!G119</f>
        <v>0</v>
      </c>
      <c r="E131" s="27">
        <f>'AEO 2023 Table 49 Raw'!H119</f>
        <v>7.1006340000000003</v>
      </c>
      <c r="F131" s="27">
        <f>'AEO 2023 Table 49 Raw'!I119</f>
        <v>7.1059159999999997</v>
      </c>
      <c r="G131" s="27">
        <f>'AEO 2023 Table 49 Raw'!J119</f>
        <v>7.1075530000000002</v>
      </c>
      <c r="H131" s="27">
        <f>'AEO 2023 Table 49 Raw'!K119</f>
        <v>7.1082619999999999</v>
      </c>
      <c r="I131" s="27">
        <f>'AEO 2023 Table 49 Raw'!L119</f>
        <v>7.108644</v>
      </c>
      <c r="J131" s="27">
        <f>'AEO 2023 Table 49 Raw'!M119</f>
        <v>7.1088389999999997</v>
      </c>
      <c r="K131" s="27">
        <f>'AEO 2023 Table 49 Raw'!N119</f>
        <v>7.1089120000000001</v>
      </c>
      <c r="L131" s="27">
        <f>'AEO 2023 Table 49 Raw'!O119</f>
        <v>7.10893</v>
      </c>
      <c r="M131" s="27">
        <f>'AEO 2023 Table 49 Raw'!P119</f>
        <v>7.1089359999999999</v>
      </c>
      <c r="N131" s="27">
        <f>'AEO 2023 Table 49 Raw'!Q119</f>
        <v>7.108943</v>
      </c>
      <c r="O131" s="27">
        <f>'AEO 2023 Table 49 Raw'!R119</f>
        <v>7.1089659999999997</v>
      </c>
      <c r="P131" s="27">
        <f>'AEO 2023 Table 49 Raw'!S119</f>
        <v>7.1090030000000004</v>
      </c>
      <c r="Q131" s="27">
        <f>'AEO 2023 Table 49 Raw'!T119</f>
        <v>7.1090530000000003</v>
      </c>
      <c r="R131" s="27">
        <f>'AEO 2023 Table 49 Raw'!U119</f>
        <v>7.1091139999999999</v>
      </c>
      <c r="S131" s="27">
        <f>'AEO 2023 Table 49 Raw'!V119</f>
        <v>7.1091860000000002</v>
      </c>
      <c r="T131" s="27">
        <f>'AEO 2023 Table 49 Raw'!W119</f>
        <v>7.1092690000000003</v>
      </c>
      <c r="U131" s="27">
        <f>'AEO 2023 Table 49 Raw'!X119</f>
        <v>7.1093650000000004</v>
      </c>
      <c r="V131" s="27">
        <f>'AEO 2023 Table 49 Raw'!Y119</f>
        <v>7.10947</v>
      </c>
      <c r="W131" s="27">
        <f>'AEO 2023 Table 49 Raw'!Z119</f>
        <v>7.1095860000000002</v>
      </c>
      <c r="X131" s="27">
        <f>'AEO 2023 Table 49 Raw'!AA119</f>
        <v>7.1097349999999997</v>
      </c>
      <c r="Y131" s="27">
        <f>'AEO 2023 Table 49 Raw'!AB119</f>
        <v>7.1099069999999998</v>
      </c>
      <c r="Z131" s="27">
        <f>'AEO 2023 Table 49 Raw'!AC119</f>
        <v>7.1100849999999998</v>
      </c>
      <c r="AA131" s="27">
        <f>'AEO 2023 Table 49 Raw'!AD119</f>
        <v>7.1102600000000002</v>
      </c>
      <c r="AB131" s="27">
        <f>'AEO 2023 Table 49 Raw'!AE119</f>
        <v>7.1104640000000003</v>
      </c>
      <c r="AC131" s="27">
        <f>'AEO 2023 Table 49 Raw'!AF119</f>
        <v>7.1106790000000002</v>
      </c>
      <c r="AD131" s="27">
        <f>'AEO 2023 Table 49 Raw'!AG119</f>
        <v>7.1109059999999999</v>
      </c>
      <c r="AE131" s="27">
        <f>'AEO 2023 Table 49 Raw'!AH119</f>
        <v>7.1111440000000004</v>
      </c>
      <c r="AF131" s="45" t="str">
        <f>'AEO 2023 Table 49 Raw'!AI119</f>
        <v>- -</v>
      </c>
    </row>
    <row r="132" spans="1:32" ht="12" customHeight="1">
      <c r="A132" s="8" t="s">
        <v>1388</v>
      </c>
      <c r="B132" s="24" t="s">
        <v>1389</v>
      </c>
      <c r="C132" s="27">
        <f>'AEO 2023 Table 49 Raw'!F120</f>
        <v>6.1685410000000003</v>
      </c>
      <c r="D132" s="27">
        <f>'AEO 2023 Table 49 Raw'!G120</f>
        <v>6.2461190000000002</v>
      </c>
      <c r="E132" s="27">
        <f>'AEO 2023 Table 49 Raw'!H120</f>
        <v>6.3357140000000003</v>
      </c>
      <c r="F132" s="27">
        <f>'AEO 2023 Table 49 Raw'!I120</f>
        <v>6.4415589999999998</v>
      </c>
      <c r="G132" s="27">
        <f>'AEO 2023 Table 49 Raw'!J120</f>
        <v>6.5613010000000003</v>
      </c>
      <c r="H132" s="27">
        <f>'AEO 2023 Table 49 Raw'!K120</f>
        <v>6.6889289999999999</v>
      </c>
      <c r="I132" s="27">
        <f>'AEO 2023 Table 49 Raw'!L120</f>
        <v>6.8135919999999999</v>
      </c>
      <c r="J132" s="27">
        <f>'AEO 2023 Table 49 Raw'!M120</f>
        <v>6.9357920000000002</v>
      </c>
      <c r="K132" s="27">
        <f>'AEO 2023 Table 49 Raw'!N120</f>
        <v>7.0534879999999998</v>
      </c>
      <c r="L132" s="27">
        <f>'AEO 2023 Table 49 Raw'!O120</f>
        <v>7.1664760000000003</v>
      </c>
      <c r="M132" s="27">
        <f>'AEO 2023 Table 49 Raw'!P120</f>
        <v>7.2736970000000003</v>
      </c>
      <c r="N132" s="27">
        <f>'AEO 2023 Table 49 Raw'!Q120</f>
        <v>7.3703019999999997</v>
      </c>
      <c r="O132" s="27">
        <f>'AEO 2023 Table 49 Raw'!R120</f>
        <v>7.4548839999999998</v>
      </c>
      <c r="P132" s="27">
        <f>'AEO 2023 Table 49 Raw'!S120</f>
        <v>7.5281099999999999</v>
      </c>
      <c r="Q132" s="27">
        <f>'AEO 2023 Table 49 Raw'!T120</f>
        <v>7.5919629999999998</v>
      </c>
      <c r="R132" s="27">
        <f>'AEO 2023 Table 49 Raw'!U120</f>
        <v>7.6472530000000001</v>
      </c>
      <c r="S132" s="27">
        <f>'AEO 2023 Table 49 Raw'!V120</f>
        <v>7.694312</v>
      </c>
      <c r="T132" s="27">
        <f>'AEO 2023 Table 49 Raw'!W120</f>
        <v>7.7355099999999997</v>
      </c>
      <c r="U132" s="27">
        <f>'AEO 2023 Table 49 Raw'!X120</f>
        <v>7.7714720000000002</v>
      </c>
      <c r="V132" s="27">
        <f>'AEO 2023 Table 49 Raw'!Y120</f>
        <v>7.8037029999999996</v>
      </c>
      <c r="W132" s="27">
        <f>'AEO 2023 Table 49 Raw'!Z120</f>
        <v>7.830692</v>
      </c>
      <c r="X132" s="27">
        <f>'AEO 2023 Table 49 Raw'!AA120</f>
        <v>7.8539320000000004</v>
      </c>
      <c r="Y132" s="27">
        <f>'AEO 2023 Table 49 Raw'!AB120</f>
        <v>7.87371</v>
      </c>
      <c r="Z132" s="27">
        <f>'AEO 2023 Table 49 Raw'!AC120</f>
        <v>7.8908800000000001</v>
      </c>
      <c r="AA132" s="27">
        <f>'AEO 2023 Table 49 Raw'!AD120</f>
        <v>7.9070320000000001</v>
      </c>
      <c r="AB132" s="27">
        <f>'AEO 2023 Table 49 Raw'!AE120</f>
        <v>7.922396</v>
      </c>
      <c r="AC132" s="27">
        <f>'AEO 2023 Table 49 Raw'!AF120</f>
        <v>7.9373050000000003</v>
      </c>
      <c r="AD132" s="27">
        <f>'AEO 2023 Table 49 Raw'!AG120</f>
        <v>7.9528379999999999</v>
      </c>
      <c r="AE132" s="27">
        <f>'AEO 2023 Table 49 Raw'!AH120</f>
        <v>7.9689120000000004</v>
      </c>
      <c r="AF132" s="45">
        <f>'AEO 2023 Table 49 Raw'!AI120</f>
        <v>8.9999999999999993E-3</v>
      </c>
    </row>
    <row r="133" spans="1:32" ht="12" customHeight="1">
      <c r="A133" s="8" t="s">
        <v>1390</v>
      </c>
      <c r="B133" s="23" t="s">
        <v>1391</v>
      </c>
      <c r="C133" s="27">
        <f>'AEO 2023 Table 49 Raw'!F121</f>
        <v>7.4737900000000002</v>
      </c>
      <c r="D133" s="27">
        <f>'AEO 2023 Table 49 Raw'!G121</f>
        <v>7.574878</v>
      </c>
      <c r="E133" s="27">
        <f>'AEO 2023 Table 49 Raw'!H121</f>
        <v>7.6960300000000004</v>
      </c>
      <c r="F133" s="27">
        <f>'AEO 2023 Table 49 Raw'!I121</f>
        <v>7.8354850000000003</v>
      </c>
      <c r="G133" s="27">
        <f>'AEO 2023 Table 49 Raw'!J121</f>
        <v>7.9866429999999999</v>
      </c>
      <c r="H133" s="27">
        <f>'AEO 2023 Table 49 Raw'!K121</f>
        <v>8.1451189999999993</v>
      </c>
      <c r="I133" s="27">
        <f>'AEO 2023 Table 49 Raw'!L121</f>
        <v>8.3001760000000004</v>
      </c>
      <c r="J133" s="27">
        <f>'AEO 2023 Table 49 Raw'!M121</f>
        <v>8.4559069999999998</v>
      </c>
      <c r="K133" s="27">
        <f>'AEO 2023 Table 49 Raw'!N121</f>
        <v>8.6109109999999998</v>
      </c>
      <c r="L133" s="27">
        <f>'AEO 2023 Table 49 Raw'!O121</f>
        <v>8.7645049999999998</v>
      </c>
      <c r="M133" s="27">
        <f>'AEO 2023 Table 49 Raw'!P121</f>
        <v>8.9144360000000002</v>
      </c>
      <c r="N133" s="27">
        <f>'AEO 2023 Table 49 Raw'!Q121</f>
        <v>9.0551460000000006</v>
      </c>
      <c r="O133" s="27">
        <f>'AEO 2023 Table 49 Raw'!R121</f>
        <v>9.1840910000000004</v>
      </c>
      <c r="P133" s="27">
        <f>'AEO 2023 Table 49 Raw'!S121</f>
        <v>9.3011660000000003</v>
      </c>
      <c r="Q133" s="27">
        <f>'AEO 2023 Table 49 Raw'!T121</f>
        <v>9.407648</v>
      </c>
      <c r="R133" s="27">
        <f>'AEO 2023 Table 49 Raw'!U121</f>
        <v>9.5034890000000001</v>
      </c>
      <c r="S133" s="27">
        <f>'AEO 2023 Table 49 Raw'!V121</f>
        <v>9.5894919999999999</v>
      </c>
      <c r="T133" s="27">
        <f>'AEO 2023 Table 49 Raw'!W121</f>
        <v>9.6682100000000002</v>
      </c>
      <c r="U133" s="27">
        <f>'AEO 2023 Table 49 Raw'!X121</f>
        <v>9.7415749999999992</v>
      </c>
      <c r="V133" s="27">
        <f>'AEO 2023 Table 49 Raw'!Y121</f>
        <v>9.8092579999999998</v>
      </c>
      <c r="W133" s="27">
        <f>'AEO 2023 Table 49 Raw'!Z121</f>
        <v>9.8708480000000005</v>
      </c>
      <c r="X133" s="27">
        <f>'AEO 2023 Table 49 Raw'!AA121</f>
        <v>9.9272620000000007</v>
      </c>
      <c r="Y133" s="27">
        <f>'AEO 2023 Table 49 Raw'!AB121</f>
        <v>9.9783410000000003</v>
      </c>
      <c r="Z133" s="27">
        <f>'AEO 2023 Table 49 Raw'!AC121</f>
        <v>10.026918999999999</v>
      </c>
      <c r="AA133" s="27">
        <f>'AEO 2023 Table 49 Raw'!AD121</f>
        <v>10.075530000000001</v>
      </c>
      <c r="AB133" s="27">
        <f>'AEO 2023 Table 49 Raw'!AE121</f>
        <v>10.123870999999999</v>
      </c>
      <c r="AC133" s="27">
        <f>'AEO 2023 Table 49 Raw'!AF121</f>
        <v>10.171478</v>
      </c>
      <c r="AD133" s="27">
        <f>'AEO 2023 Table 49 Raw'!AG121</f>
        <v>10.218241000000001</v>
      </c>
      <c r="AE133" s="27">
        <f>'AEO 2023 Table 49 Raw'!AH121</f>
        <v>10.264495</v>
      </c>
      <c r="AF133" s="45">
        <f>'AEO 2023 Table 49 Raw'!AI121</f>
        <v>1.0999999999999999E-2</v>
      </c>
    </row>
    <row r="134" spans="1:32" ht="12" customHeight="1">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45"/>
    </row>
    <row r="135" spans="1:32" ht="12" customHeight="1">
      <c r="B135" s="23" t="s">
        <v>1392</v>
      </c>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45"/>
    </row>
    <row r="136" spans="1:32" ht="12" customHeight="1">
      <c r="B136" s="23" t="s">
        <v>1267</v>
      </c>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45"/>
    </row>
    <row r="137" spans="1:32" ht="12" customHeight="1">
      <c r="A137" s="8" t="s">
        <v>1393</v>
      </c>
      <c r="B137" s="24" t="s">
        <v>1269</v>
      </c>
      <c r="C137" s="27">
        <f>'AEO 2023 Table 49 Raw'!F124</f>
        <v>3.015037</v>
      </c>
      <c r="D137" s="27">
        <f>'AEO 2023 Table 49 Raw'!G124</f>
        <v>3.08155</v>
      </c>
      <c r="E137" s="27">
        <f>'AEO 2023 Table 49 Raw'!H124</f>
        <v>3.1501079999999999</v>
      </c>
      <c r="F137" s="27">
        <f>'AEO 2023 Table 49 Raw'!I124</f>
        <v>3.2224620000000002</v>
      </c>
      <c r="G137" s="27">
        <f>'AEO 2023 Table 49 Raw'!J124</f>
        <v>3.2939560000000001</v>
      </c>
      <c r="H137" s="27">
        <f>'AEO 2023 Table 49 Raw'!K124</f>
        <v>3.3616600000000001</v>
      </c>
      <c r="I137" s="27">
        <f>'AEO 2023 Table 49 Raw'!L124</f>
        <v>3.427092</v>
      </c>
      <c r="J137" s="27">
        <f>'AEO 2023 Table 49 Raw'!M124</f>
        <v>3.4902700000000002</v>
      </c>
      <c r="K137" s="27">
        <f>'AEO 2023 Table 49 Raw'!N124</f>
        <v>3.549833</v>
      </c>
      <c r="L137" s="27">
        <f>'AEO 2023 Table 49 Raw'!O124</f>
        <v>3.6058970000000001</v>
      </c>
      <c r="M137" s="27">
        <f>'AEO 2023 Table 49 Raw'!P124</f>
        <v>3.6627139999999998</v>
      </c>
      <c r="N137" s="27">
        <f>'AEO 2023 Table 49 Raw'!Q124</f>
        <v>3.7146720000000002</v>
      </c>
      <c r="O137" s="27">
        <f>'AEO 2023 Table 49 Raw'!R124</f>
        <v>3.7616619999999998</v>
      </c>
      <c r="P137" s="27">
        <f>'AEO 2023 Table 49 Raw'!S124</f>
        <v>3.8032520000000001</v>
      </c>
      <c r="Q137" s="27">
        <f>'AEO 2023 Table 49 Raw'!T124</f>
        <v>3.8431760000000001</v>
      </c>
      <c r="R137" s="27">
        <f>'AEO 2023 Table 49 Raw'!U124</f>
        <v>3.882984</v>
      </c>
      <c r="S137" s="27">
        <f>'AEO 2023 Table 49 Raw'!V124</f>
        <v>3.924528</v>
      </c>
      <c r="T137" s="27">
        <f>'AEO 2023 Table 49 Raw'!W124</f>
        <v>3.9655680000000002</v>
      </c>
      <c r="U137" s="27">
        <f>'AEO 2023 Table 49 Raw'!X124</f>
        <v>4.0046330000000001</v>
      </c>
      <c r="V137" s="27">
        <f>'AEO 2023 Table 49 Raw'!Y124</f>
        <v>4.0458100000000004</v>
      </c>
      <c r="W137" s="27">
        <f>'AEO 2023 Table 49 Raw'!Z124</f>
        <v>4.0873410000000003</v>
      </c>
      <c r="X137" s="27">
        <f>'AEO 2023 Table 49 Raw'!AA124</f>
        <v>4.1353119999999999</v>
      </c>
      <c r="Y137" s="27">
        <f>'AEO 2023 Table 49 Raw'!AB124</f>
        <v>4.1866269999999997</v>
      </c>
      <c r="Z137" s="27">
        <f>'AEO 2023 Table 49 Raw'!AC124</f>
        <v>4.2350120000000002</v>
      </c>
      <c r="AA137" s="27">
        <f>'AEO 2023 Table 49 Raw'!AD124</f>
        <v>4.2808120000000001</v>
      </c>
      <c r="AB137" s="27">
        <f>'AEO 2023 Table 49 Raw'!AE124</f>
        <v>4.3291370000000002</v>
      </c>
      <c r="AC137" s="27">
        <f>'AEO 2023 Table 49 Raw'!AF124</f>
        <v>4.3789559999999996</v>
      </c>
      <c r="AD137" s="27">
        <f>'AEO 2023 Table 49 Raw'!AG124</f>
        <v>4.4252010000000004</v>
      </c>
      <c r="AE137" s="27">
        <f>'AEO 2023 Table 49 Raw'!AH124</f>
        <v>4.470567</v>
      </c>
      <c r="AF137" s="45">
        <f>'AEO 2023 Table 49 Raw'!AI124</f>
        <v>1.4E-2</v>
      </c>
    </row>
    <row r="138" spans="1:32" ht="12" customHeight="1">
      <c r="A138" s="8" t="s">
        <v>1394</v>
      </c>
      <c r="B138" s="24" t="s">
        <v>1271</v>
      </c>
      <c r="C138" s="27">
        <f>'AEO 2023 Table 49 Raw'!F125</f>
        <v>1.311809</v>
      </c>
      <c r="D138" s="27">
        <f>'AEO 2023 Table 49 Raw'!G125</f>
        <v>1.378085</v>
      </c>
      <c r="E138" s="27">
        <f>'AEO 2023 Table 49 Raw'!H125</f>
        <v>1.4506669999999999</v>
      </c>
      <c r="F138" s="27">
        <f>'AEO 2023 Table 49 Raw'!I125</f>
        <v>1.530327</v>
      </c>
      <c r="G138" s="27">
        <f>'AEO 2023 Table 49 Raw'!J125</f>
        <v>1.6128629999999999</v>
      </c>
      <c r="H138" s="27">
        <f>'AEO 2023 Table 49 Raw'!K125</f>
        <v>1.6953240000000001</v>
      </c>
      <c r="I138" s="27">
        <f>'AEO 2023 Table 49 Raw'!L125</f>
        <v>1.777282</v>
      </c>
      <c r="J138" s="27">
        <f>'AEO 2023 Table 49 Raw'!M125</f>
        <v>1.85809</v>
      </c>
      <c r="K138" s="27">
        <f>'AEO 2023 Table 49 Raw'!N125</f>
        <v>1.9378629999999999</v>
      </c>
      <c r="L138" s="27">
        <f>'AEO 2023 Table 49 Raw'!O125</f>
        <v>2.0154909999999999</v>
      </c>
      <c r="M138" s="27">
        <f>'AEO 2023 Table 49 Raw'!P125</f>
        <v>2.09484</v>
      </c>
      <c r="N138" s="27">
        <f>'AEO 2023 Table 49 Raw'!Q125</f>
        <v>2.1723409999999999</v>
      </c>
      <c r="O138" s="27">
        <f>'AEO 2023 Table 49 Raw'!R125</f>
        <v>2.2465320000000002</v>
      </c>
      <c r="P138" s="27">
        <f>'AEO 2023 Table 49 Raw'!S125</f>
        <v>2.3165019999999998</v>
      </c>
      <c r="Q138" s="27">
        <f>'AEO 2023 Table 49 Raw'!T125</f>
        <v>2.386161</v>
      </c>
      <c r="R138" s="27">
        <f>'AEO 2023 Table 49 Raw'!U125</f>
        <v>2.4562300000000001</v>
      </c>
      <c r="S138" s="27">
        <f>'AEO 2023 Table 49 Raw'!V125</f>
        <v>2.5262910000000001</v>
      </c>
      <c r="T138" s="27">
        <f>'AEO 2023 Table 49 Raw'!W125</f>
        <v>2.5965050000000001</v>
      </c>
      <c r="U138" s="27">
        <f>'AEO 2023 Table 49 Raw'!X125</f>
        <v>2.6668989999999999</v>
      </c>
      <c r="V138" s="27">
        <f>'AEO 2023 Table 49 Raw'!Y125</f>
        <v>2.740135</v>
      </c>
      <c r="W138" s="27">
        <f>'AEO 2023 Table 49 Raw'!Z125</f>
        <v>2.8113969999999999</v>
      </c>
      <c r="X138" s="27">
        <f>'AEO 2023 Table 49 Raw'!AA125</f>
        <v>2.8850440000000002</v>
      </c>
      <c r="Y138" s="27">
        <f>'AEO 2023 Table 49 Raw'!AB125</f>
        <v>2.9621379999999999</v>
      </c>
      <c r="Z138" s="27">
        <f>'AEO 2023 Table 49 Raw'!AC125</f>
        <v>3.0392920000000001</v>
      </c>
      <c r="AA138" s="27">
        <f>'AEO 2023 Table 49 Raw'!AD125</f>
        <v>3.1158380000000001</v>
      </c>
      <c r="AB138" s="27">
        <f>'AEO 2023 Table 49 Raw'!AE125</f>
        <v>3.1936939999999998</v>
      </c>
      <c r="AC138" s="27">
        <f>'AEO 2023 Table 49 Raw'!AF125</f>
        <v>3.2711389999999998</v>
      </c>
      <c r="AD138" s="27">
        <f>'AEO 2023 Table 49 Raw'!AG125</f>
        <v>3.3446229999999999</v>
      </c>
      <c r="AE138" s="27">
        <f>'AEO 2023 Table 49 Raw'!AH125</f>
        <v>3.4151910000000001</v>
      </c>
      <c r="AF138" s="45">
        <f>'AEO 2023 Table 49 Raw'!AI125</f>
        <v>3.5000000000000003E-2</v>
      </c>
    </row>
    <row r="139" spans="1:32" ht="12" customHeight="1">
      <c r="A139" s="8" t="s">
        <v>1395</v>
      </c>
      <c r="B139" s="24" t="s">
        <v>915</v>
      </c>
      <c r="C139" s="27">
        <f>'AEO 2023 Table 49 Raw'!F126</f>
        <v>1.18E-4</v>
      </c>
      <c r="D139" s="27">
        <f>'AEO 2023 Table 49 Raw'!G126</f>
        <v>3.6200000000000002E-4</v>
      </c>
      <c r="E139" s="27">
        <f>'AEO 2023 Table 49 Raw'!H126</f>
        <v>6.1200000000000002E-4</v>
      </c>
      <c r="F139" s="27">
        <f>'AEO 2023 Table 49 Raw'!I126</f>
        <v>8.6600000000000002E-4</v>
      </c>
      <c r="G139" s="27">
        <f>'AEO 2023 Table 49 Raw'!J126</f>
        <v>1.1249999999999999E-3</v>
      </c>
      <c r="H139" s="27">
        <f>'AEO 2023 Table 49 Raw'!K126</f>
        <v>1.384E-3</v>
      </c>
      <c r="I139" s="27">
        <f>'AEO 2023 Table 49 Raw'!L126</f>
        <v>1.6490000000000001E-3</v>
      </c>
      <c r="J139" s="27">
        <f>'AEO 2023 Table 49 Raw'!M126</f>
        <v>1.9220000000000001E-3</v>
      </c>
      <c r="K139" s="27">
        <f>'AEO 2023 Table 49 Raw'!N126</f>
        <v>2.2049999999999999E-3</v>
      </c>
      <c r="L139" s="27">
        <f>'AEO 2023 Table 49 Raw'!O126</f>
        <v>2.4989999999999999E-3</v>
      </c>
      <c r="M139" s="27">
        <f>'AEO 2023 Table 49 Raw'!P126</f>
        <v>2.8089999999999999E-3</v>
      </c>
      <c r="N139" s="27">
        <f>'AEO 2023 Table 49 Raw'!Q126</f>
        <v>3.1350000000000002E-3</v>
      </c>
      <c r="O139" s="27">
        <f>'AEO 2023 Table 49 Raw'!R126</f>
        <v>3.454E-3</v>
      </c>
      <c r="P139" s="27">
        <f>'AEO 2023 Table 49 Raw'!S126</f>
        <v>3.7759999999999998E-3</v>
      </c>
      <c r="Q139" s="27">
        <f>'AEO 2023 Table 49 Raw'!T126</f>
        <v>4.1209999999999997E-3</v>
      </c>
      <c r="R139" s="27">
        <f>'AEO 2023 Table 49 Raw'!U126</f>
        <v>4.4949999999999999E-3</v>
      </c>
      <c r="S139" s="27">
        <f>'AEO 2023 Table 49 Raw'!V126</f>
        <v>4.9040000000000004E-3</v>
      </c>
      <c r="T139" s="27">
        <f>'AEO 2023 Table 49 Raw'!W126</f>
        <v>5.3540000000000003E-3</v>
      </c>
      <c r="U139" s="27">
        <f>'AEO 2023 Table 49 Raw'!X126</f>
        <v>5.8450000000000004E-3</v>
      </c>
      <c r="V139" s="27">
        <f>'AEO 2023 Table 49 Raw'!Y126</f>
        <v>6.3769999999999999E-3</v>
      </c>
      <c r="W139" s="27">
        <f>'AEO 2023 Table 49 Raw'!Z126</f>
        <v>6.9519999999999998E-3</v>
      </c>
      <c r="X139" s="27">
        <f>'AEO 2023 Table 49 Raw'!AA126</f>
        <v>7.5729999999999999E-3</v>
      </c>
      <c r="Y139" s="27">
        <f>'AEO 2023 Table 49 Raw'!AB126</f>
        <v>8.2400000000000008E-3</v>
      </c>
      <c r="Z139" s="27">
        <f>'AEO 2023 Table 49 Raw'!AC126</f>
        <v>8.9560000000000004E-3</v>
      </c>
      <c r="AA139" s="27">
        <f>'AEO 2023 Table 49 Raw'!AD126</f>
        <v>9.7230000000000007E-3</v>
      </c>
      <c r="AB139" s="27">
        <f>'AEO 2023 Table 49 Raw'!AE126</f>
        <v>1.0541999999999999E-2</v>
      </c>
      <c r="AC139" s="27">
        <f>'AEO 2023 Table 49 Raw'!AF126</f>
        <v>1.1409000000000001E-2</v>
      </c>
      <c r="AD139" s="27">
        <f>'AEO 2023 Table 49 Raw'!AG126</f>
        <v>1.2322E-2</v>
      </c>
      <c r="AE139" s="27">
        <f>'AEO 2023 Table 49 Raw'!AH126</f>
        <v>1.3278E-2</v>
      </c>
      <c r="AF139" s="45">
        <f>'AEO 2023 Table 49 Raw'!AI126</f>
        <v>0.184</v>
      </c>
    </row>
    <row r="140" spans="1:32" ht="12" customHeight="1">
      <c r="A140" s="8" t="s">
        <v>1396</v>
      </c>
      <c r="B140" s="24" t="s">
        <v>1274</v>
      </c>
      <c r="C140" s="27">
        <f>'AEO 2023 Table 49 Raw'!F127</f>
        <v>8.1099999999999998E-4</v>
      </c>
      <c r="D140" s="27">
        <f>'AEO 2023 Table 49 Raw'!G127</f>
        <v>8.0800000000000002E-4</v>
      </c>
      <c r="E140" s="27">
        <f>'AEO 2023 Table 49 Raw'!H127</f>
        <v>8.0500000000000005E-4</v>
      </c>
      <c r="F140" s="27">
        <f>'AEO 2023 Table 49 Raw'!I127</f>
        <v>8.0099999999999995E-4</v>
      </c>
      <c r="G140" s="27">
        <f>'AEO 2023 Table 49 Raw'!J127</f>
        <v>7.9600000000000005E-4</v>
      </c>
      <c r="H140" s="27">
        <f>'AEO 2023 Table 49 Raw'!K127</f>
        <v>7.9100000000000004E-4</v>
      </c>
      <c r="I140" s="27">
        <f>'AEO 2023 Table 49 Raw'!L127</f>
        <v>7.8399999999999997E-4</v>
      </c>
      <c r="J140" s="27">
        <f>'AEO 2023 Table 49 Raw'!M127</f>
        <v>7.7800000000000005E-4</v>
      </c>
      <c r="K140" s="27">
        <f>'AEO 2023 Table 49 Raw'!N127</f>
        <v>7.6999999999999996E-4</v>
      </c>
      <c r="L140" s="27">
        <f>'AEO 2023 Table 49 Raw'!O127</f>
        <v>7.6199999999999998E-4</v>
      </c>
      <c r="M140" s="27">
        <f>'AEO 2023 Table 49 Raw'!P127</f>
        <v>7.5299999999999998E-4</v>
      </c>
      <c r="N140" s="27">
        <f>'AEO 2023 Table 49 Raw'!Q127</f>
        <v>7.4299999999999995E-4</v>
      </c>
      <c r="O140" s="27">
        <f>'AEO 2023 Table 49 Raw'!R127</f>
        <v>7.3300000000000004E-4</v>
      </c>
      <c r="P140" s="27">
        <f>'AEO 2023 Table 49 Raw'!S127</f>
        <v>7.2199999999999999E-4</v>
      </c>
      <c r="Q140" s="27">
        <f>'AEO 2023 Table 49 Raw'!T127</f>
        <v>7.1100000000000004E-4</v>
      </c>
      <c r="R140" s="27">
        <f>'AEO 2023 Table 49 Raw'!U127</f>
        <v>6.9899999999999997E-4</v>
      </c>
      <c r="S140" s="27">
        <f>'AEO 2023 Table 49 Raw'!V127</f>
        <v>6.8599999999999998E-4</v>
      </c>
      <c r="T140" s="27">
        <f>'AEO 2023 Table 49 Raw'!W127</f>
        <v>6.7299999999999999E-4</v>
      </c>
      <c r="U140" s="27">
        <f>'AEO 2023 Table 49 Raw'!X127</f>
        <v>6.6E-4</v>
      </c>
      <c r="V140" s="27">
        <f>'AEO 2023 Table 49 Raw'!Y127</f>
        <v>6.4599999999999998E-4</v>
      </c>
      <c r="W140" s="27">
        <f>'AEO 2023 Table 49 Raw'!Z127</f>
        <v>6.3199999999999997E-4</v>
      </c>
      <c r="X140" s="27">
        <f>'AEO 2023 Table 49 Raw'!AA127</f>
        <v>6.1700000000000004E-4</v>
      </c>
      <c r="Y140" s="27">
        <f>'AEO 2023 Table 49 Raw'!AB127</f>
        <v>6.02E-4</v>
      </c>
      <c r="Z140" s="27">
        <f>'AEO 2023 Table 49 Raw'!AC127</f>
        <v>5.8699999999999996E-4</v>
      </c>
      <c r="AA140" s="27">
        <f>'AEO 2023 Table 49 Raw'!AD127</f>
        <v>5.6400000000000005E-4</v>
      </c>
      <c r="AB140" s="27">
        <f>'AEO 2023 Table 49 Raw'!AE127</f>
        <v>5.2999999999999998E-4</v>
      </c>
      <c r="AC140" s="27">
        <f>'AEO 2023 Table 49 Raw'!AF127</f>
        <v>4.8200000000000001E-4</v>
      </c>
      <c r="AD140" s="27">
        <f>'AEO 2023 Table 49 Raw'!AG127</f>
        <v>4.2700000000000002E-4</v>
      </c>
      <c r="AE140" s="27">
        <f>'AEO 2023 Table 49 Raw'!AH127</f>
        <v>3.5799999999999997E-4</v>
      </c>
      <c r="AF140" s="45">
        <f>'AEO 2023 Table 49 Raw'!AI127</f>
        <v>-2.9000000000000001E-2</v>
      </c>
    </row>
    <row r="141" spans="1:32" ht="12" customHeight="1">
      <c r="A141" s="8" t="s">
        <v>1397</v>
      </c>
      <c r="B141" s="24" t="s">
        <v>1276</v>
      </c>
      <c r="C141" s="27">
        <f>'AEO 2023 Table 49 Raw'!F128</f>
        <v>0.22939300000000001</v>
      </c>
      <c r="D141" s="27">
        <f>'AEO 2023 Table 49 Raw'!G128</f>
        <v>0.24005599999999999</v>
      </c>
      <c r="E141" s="27">
        <f>'AEO 2023 Table 49 Raw'!H128</f>
        <v>0.250585</v>
      </c>
      <c r="F141" s="27">
        <f>'AEO 2023 Table 49 Raw'!I128</f>
        <v>0.26078800000000002</v>
      </c>
      <c r="G141" s="27">
        <f>'AEO 2023 Table 49 Raw'!J128</f>
        <v>0.27049899999999999</v>
      </c>
      <c r="H141" s="27">
        <f>'AEO 2023 Table 49 Raw'!K128</f>
        <v>0.27981400000000001</v>
      </c>
      <c r="I141" s="27">
        <f>'AEO 2023 Table 49 Raw'!L128</f>
        <v>0.28869499999999998</v>
      </c>
      <c r="J141" s="27">
        <f>'AEO 2023 Table 49 Raw'!M128</f>
        <v>0.29727199999999998</v>
      </c>
      <c r="K141" s="27">
        <f>'AEO 2023 Table 49 Raw'!N128</f>
        <v>0.30555500000000002</v>
      </c>
      <c r="L141" s="27">
        <f>'AEO 2023 Table 49 Raw'!O128</f>
        <v>0.31373000000000001</v>
      </c>
      <c r="M141" s="27">
        <f>'AEO 2023 Table 49 Raw'!P128</f>
        <v>0.321961</v>
      </c>
      <c r="N141" s="27">
        <f>'AEO 2023 Table 49 Raw'!Q128</f>
        <v>0.33024900000000001</v>
      </c>
      <c r="O141" s="27">
        <f>'AEO 2023 Table 49 Raw'!R128</f>
        <v>0.33824700000000002</v>
      </c>
      <c r="P141" s="27">
        <f>'AEO 2023 Table 49 Raw'!S128</f>
        <v>0.34599299999999999</v>
      </c>
      <c r="Q141" s="27">
        <f>'AEO 2023 Table 49 Raw'!T128</f>
        <v>0.35356300000000002</v>
      </c>
      <c r="R141" s="27">
        <f>'AEO 2023 Table 49 Raw'!U128</f>
        <v>0.36109599999999997</v>
      </c>
      <c r="S141" s="27">
        <f>'AEO 2023 Table 49 Raw'!V128</f>
        <v>0.368676</v>
      </c>
      <c r="T141" s="27">
        <f>'AEO 2023 Table 49 Raw'!W128</f>
        <v>0.376357</v>
      </c>
      <c r="U141" s="27">
        <f>'AEO 2023 Table 49 Raw'!X128</f>
        <v>0.384127</v>
      </c>
      <c r="V141" s="27">
        <f>'AEO 2023 Table 49 Raw'!Y128</f>
        <v>0.39127699999999999</v>
      </c>
      <c r="W141" s="27">
        <f>'AEO 2023 Table 49 Raw'!Z128</f>
        <v>0.398395</v>
      </c>
      <c r="X141" s="27">
        <f>'AEO 2023 Table 49 Raw'!AA128</f>
        <v>0.405416</v>
      </c>
      <c r="Y141" s="27">
        <f>'AEO 2023 Table 49 Raw'!AB128</f>
        <v>0.41114600000000001</v>
      </c>
      <c r="Z141" s="27">
        <f>'AEO 2023 Table 49 Raw'!AC128</f>
        <v>0.41387200000000002</v>
      </c>
      <c r="AA141" s="27">
        <f>'AEO 2023 Table 49 Raw'!AD128</f>
        <v>0.414489</v>
      </c>
      <c r="AB141" s="27">
        <f>'AEO 2023 Table 49 Raw'!AE128</f>
        <v>0.41369699999999998</v>
      </c>
      <c r="AC141" s="27">
        <f>'AEO 2023 Table 49 Raw'!AF128</f>
        <v>0.41261599999999998</v>
      </c>
      <c r="AD141" s="27">
        <f>'AEO 2023 Table 49 Raw'!AG128</f>
        <v>0.40854600000000002</v>
      </c>
      <c r="AE141" s="27">
        <f>'AEO 2023 Table 49 Raw'!AH128</f>
        <v>0.40374700000000002</v>
      </c>
      <c r="AF141" s="45">
        <f>'AEO 2023 Table 49 Raw'!AI128</f>
        <v>0.02</v>
      </c>
    </row>
    <row r="142" spans="1:32" ht="12" customHeight="1">
      <c r="A142" s="8" t="s">
        <v>1398</v>
      </c>
      <c r="B142" s="24" t="s">
        <v>1278</v>
      </c>
      <c r="C142" s="27">
        <f>'AEO 2023 Table 49 Raw'!F129</f>
        <v>6.7000000000000002E-5</v>
      </c>
      <c r="D142" s="27">
        <f>'AEO 2023 Table 49 Raw'!G129</f>
        <v>6.6000000000000005E-5</v>
      </c>
      <c r="E142" s="27">
        <f>'AEO 2023 Table 49 Raw'!H129</f>
        <v>6.4999999999999994E-5</v>
      </c>
      <c r="F142" s="27">
        <f>'AEO 2023 Table 49 Raw'!I129</f>
        <v>6.4999999999999994E-5</v>
      </c>
      <c r="G142" s="27">
        <f>'AEO 2023 Table 49 Raw'!J129</f>
        <v>6.3999999999999997E-5</v>
      </c>
      <c r="H142" s="27">
        <f>'AEO 2023 Table 49 Raw'!K129</f>
        <v>6.3E-5</v>
      </c>
      <c r="I142" s="27">
        <f>'AEO 2023 Table 49 Raw'!L129</f>
        <v>6.2000000000000003E-5</v>
      </c>
      <c r="J142" s="27">
        <f>'AEO 2023 Table 49 Raw'!M129</f>
        <v>6.0999999999999999E-5</v>
      </c>
      <c r="K142" s="27">
        <f>'AEO 2023 Table 49 Raw'!N129</f>
        <v>6.0000000000000002E-5</v>
      </c>
      <c r="L142" s="27">
        <f>'AEO 2023 Table 49 Raw'!O129</f>
        <v>5.8999999999999998E-5</v>
      </c>
      <c r="M142" s="27">
        <f>'AEO 2023 Table 49 Raw'!P129</f>
        <v>5.8E-5</v>
      </c>
      <c r="N142" s="27">
        <f>'AEO 2023 Table 49 Raw'!Q129</f>
        <v>5.7000000000000003E-5</v>
      </c>
      <c r="O142" s="27">
        <f>'AEO 2023 Table 49 Raw'!R129</f>
        <v>5.5999999999999999E-5</v>
      </c>
      <c r="P142" s="27">
        <f>'AEO 2023 Table 49 Raw'!S129</f>
        <v>5.5000000000000002E-5</v>
      </c>
      <c r="Q142" s="27">
        <f>'AEO 2023 Table 49 Raw'!T129</f>
        <v>5.3999999999999998E-5</v>
      </c>
      <c r="R142" s="27">
        <f>'AEO 2023 Table 49 Raw'!U129</f>
        <v>5.3000000000000001E-5</v>
      </c>
      <c r="S142" s="27">
        <f>'AEO 2023 Table 49 Raw'!V129</f>
        <v>5.1E-5</v>
      </c>
      <c r="T142" s="27">
        <f>'AEO 2023 Table 49 Raw'!W129</f>
        <v>5.0000000000000002E-5</v>
      </c>
      <c r="U142" s="27">
        <f>'AEO 2023 Table 49 Raw'!X129</f>
        <v>4.8999999999999998E-5</v>
      </c>
      <c r="V142" s="27">
        <f>'AEO 2023 Table 49 Raw'!Y129</f>
        <v>4.6999999999999997E-5</v>
      </c>
      <c r="W142" s="27">
        <f>'AEO 2023 Table 49 Raw'!Z129</f>
        <v>4.6E-5</v>
      </c>
      <c r="X142" s="27">
        <f>'AEO 2023 Table 49 Raw'!AA129</f>
        <v>4.5000000000000003E-5</v>
      </c>
      <c r="Y142" s="27">
        <f>'AEO 2023 Table 49 Raw'!AB129</f>
        <v>3.6000000000000001E-5</v>
      </c>
      <c r="Z142" s="27">
        <f>'AEO 2023 Table 49 Raw'!AC129</f>
        <v>2.5000000000000001E-5</v>
      </c>
      <c r="AA142" s="27">
        <f>'AEO 2023 Table 49 Raw'!AD129</f>
        <v>1.8E-5</v>
      </c>
      <c r="AB142" s="27">
        <f>'AEO 2023 Table 49 Raw'!AE129</f>
        <v>1.2E-5</v>
      </c>
      <c r="AC142" s="27">
        <f>'AEO 2023 Table 49 Raw'!AF129</f>
        <v>9.0000000000000002E-6</v>
      </c>
      <c r="AD142" s="27">
        <f>'AEO 2023 Table 49 Raw'!AG129</f>
        <v>6.0000000000000002E-6</v>
      </c>
      <c r="AE142" s="27">
        <f>'AEO 2023 Table 49 Raw'!AH129</f>
        <v>3.9999999999999998E-6</v>
      </c>
      <c r="AF142" s="45">
        <f>'AEO 2023 Table 49 Raw'!AI129</f>
        <v>-9.4E-2</v>
      </c>
    </row>
    <row r="143" spans="1:32" ht="12" customHeight="1">
      <c r="A143" s="8" t="s">
        <v>1399</v>
      </c>
      <c r="B143" s="24" t="s">
        <v>1280</v>
      </c>
      <c r="C143" s="27">
        <f>'AEO 2023 Table 49 Raw'!F130</f>
        <v>0</v>
      </c>
      <c r="D143" s="27">
        <f>'AEO 2023 Table 49 Raw'!G130</f>
        <v>2.8200000000000002E-4</v>
      </c>
      <c r="E143" s="27">
        <f>'AEO 2023 Table 49 Raw'!H130</f>
        <v>5.7499999999999999E-4</v>
      </c>
      <c r="F143" s="27">
        <f>'AEO 2023 Table 49 Raw'!I130</f>
        <v>8.8099999999999995E-4</v>
      </c>
      <c r="G143" s="27">
        <f>'AEO 2023 Table 49 Raw'!J130</f>
        <v>1.1950000000000001E-3</v>
      </c>
      <c r="H143" s="27">
        <f>'AEO 2023 Table 49 Raw'!K130</f>
        <v>1.5139999999999999E-3</v>
      </c>
      <c r="I143" s="27">
        <f>'AEO 2023 Table 49 Raw'!L130</f>
        <v>1.8469999999999999E-3</v>
      </c>
      <c r="J143" s="27">
        <f>'AEO 2023 Table 49 Raw'!M130</f>
        <v>2.1979999999999999E-3</v>
      </c>
      <c r="K143" s="27">
        <f>'AEO 2023 Table 49 Raw'!N130</f>
        <v>2.5669999999999998E-3</v>
      </c>
      <c r="L143" s="27">
        <f>'AEO 2023 Table 49 Raw'!O130</f>
        <v>2.9580000000000001E-3</v>
      </c>
      <c r="M143" s="27">
        <f>'AEO 2023 Table 49 Raw'!P130</f>
        <v>3.382E-3</v>
      </c>
      <c r="N143" s="27">
        <f>'AEO 2023 Table 49 Raw'!Q130</f>
        <v>3.8400000000000001E-3</v>
      </c>
      <c r="O143" s="27">
        <f>'AEO 2023 Table 49 Raw'!R130</f>
        <v>4.3239999999999997E-3</v>
      </c>
      <c r="P143" s="27">
        <f>'AEO 2023 Table 49 Raw'!S130</f>
        <v>4.8380000000000003E-3</v>
      </c>
      <c r="Q143" s="27">
        <f>'AEO 2023 Table 49 Raw'!T130</f>
        <v>5.3940000000000004E-3</v>
      </c>
      <c r="R143" s="27">
        <f>'AEO 2023 Table 49 Raw'!U130</f>
        <v>6.0020000000000004E-3</v>
      </c>
      <c r="S143" s="27">
        <f>'AEO 2023 Table 49 Raw'!V130</f>
        <v>6.6779999999999999E-3</v>
      </c>
      <c r="T143" s="27">
        <f>'AEO 2023 Table 49 Raw'!W130</f>
        <v>7.43E-3</v>
      </c>
      <c r="U143" s="27">
        <f>'AEO 2023 Table 49 Raw'!X130</f>
        <v>8.2640000000000005E-3</v>
      </c>
      <c r="V143" s="27">
        <f>'AEO 2023 Table 49 Raw'!Y130</f>
        <v>9.1809999999999999E-3</v>
      </c>
      <c r="W143" s="27">
        <f>'AEO 2023 Table 49 Raw'!Z130</f>
        <v>1.0181000000000001E-2</v>
      </c>
      <c r="X143" s="27">
        <f>'AEO 2023 Table 49 Raw'!AA130</f>
        <v>1.1261E-2</v>
      </c>
      <c r="Y143" s="27">
        <f>'AEO 2023 Table 49 Raw'!AB130</f>
        <v>1.2409999999999999E-2</v>
      </c>
      <c r="Z143" s="27">
        <f>'AEO 2023 Table 49 Raw'!AC130</f>
        <v>1.3627999999999999E-2</v>
      </c>
      <c r="AA143" s="27">
        <f>'AEO 2023 Table 49 Raw'!AD130</f>
        <v>1.4914999999999999E-2</v>
      </c>
      <c r="AB143" s="27">
        <f>'AEO 2023 Table 49 Raw'!AE130</f>
        <v>1.6265000000000002E-2</v>
      </c>
      <c r="AC143" s="27">
        <f>'AEO 2023 Table 49 Raw'!AF130</f>
        <v>1.7672E-2</v>
      </c>
      <c r="AD143" s="27">
        <f>'AEO 2023 Table 49 Raw'!AG130</f>
        <v>1.9127000000000002E-2</v>
      </c>
      <c r="AE143" s="27">
        <f>'AEO 2023 Table 49 Raw'!AH130</f>
        <v>2.0625000000000001E-2</v>
      </c>
      <c r="AF143" s="45" t="str">
        <f>'AEO 2023 Table 49 Raw'!AI130</f>
        <v>- -</v>
      </c>
    </row>
    <row r="144" spans="1:32" ht="12" customHeight="1">
      <c r="A144" s="8" t="s">
        <v>1400</v>
      </c>
      <c r="B144" s="24" t="s">
        <v>1282</v>
      </c>
      <c r="C144" s="27">
        <f>'AEO 2023 Table 49 Raw'!F131</f>
        <v>0</v>
      </c>
      <c r="D144" s="27">
        <f>'AEO 2023 Table 49 Raw'!G131</f>
        <v>3.0699999999999998E-4</v>
      </c>
      <c r="E144" s="27">
        <f>'AEO 2023 Table 49 Raw'!H131</f>
        <v>6.1899999999999998E-4</v>
      </c>
      <c r="F144" s="27">
        <f>'AEO 2023 Table 49 Raw'!I131</f>
        <v>9.3800000000000003E-4</v>
      </c>
      <c r="G144" s="27">
        <f>'AEO 2023 Table 49 Raw'!J131</f>
        <v>1.258E-3</v>
      </c>
      <c r="H144" s="27">
        <f>'AEO 2023 Table 49 Raw'!K131</f>
        <v>1.5770000000000001E-3</v>
      </c>
      <c r="I144" s="27">
        <f>'AEO 2023 Table 49 Raw'!L131</f>
        <v>1.9040000000000001E-3</v>
      </c>
      <c r="J144" s="27">
        <f>'AEO 2023 Table 49 Raw'!M131</f>
        <v>2.2420000000000001E-3</v>
      </c>
      <c r="K144" s="27">
        <f>'AEO 2023 Table 49 Raw'!N131</f>
        <v>2.5929999999999998E-3</v>
      </c>
      <c r="L144" s="27">
        <f>'AEO 2023 Table 49 Raw'!O131</f>
        <v>2.9659999999999999E-3</v>
      </c>
      <c r="M144" s="27">
        <f>'AEO 2023 Table 49 Raw'!P131</f>
        <v>3.372E-3</v>
      </c>
      <c r="N144" s="27">
        <f>'AEO 2023 Table 49 Raw'!Q131</f>
        <v>3.8159999999999999E-3</v>
      </c>
      <c r="O144" s="27">
        <f>'AEO 2023 Table 49 Raw'!R131</f>
        <v>4.2909999999999997E-3</v>
      </c>
      <c r="P144" s="27">
        <f>'AEO 2023 Table 49 Raw'!S131</f>
        <v>4.8040000000000001E-3</v>
      </c>
      <c r="Q144" s="27">
        <f>'AEO 2023 Table 49 Raw'!T131</f>
        <v>5.3660000000000001E-3</v>
      </c>
      <c r="R144" s="27">
        <f>'AEO 2023 Table 49 Raw'!U131</f>
        <v>5.9919999999999999E-3</v>
      </c>
      <c r="S144" s="27">
        <f>'AEO 2023 Table 49 Raw'!V131</f>
        <v>6.6959999999999997E-3</v>
      </c>
      <c r="T144" s="27">
        <f>'AEO 2023 Table 49 Raw'!W131</f>
        <v>7.4910000000000003E-3</v>
      </c>
      <c r="U144" s="27">
        <f>'AEO 2023 Table 49 Raw'!X131</f>
        <v>8.3840000000000008E-3</v>
      </c>
      <c r="V144" s="27">
        <f>'AEO 2023 Table 49 Raw'!Y131</f>
        <v>9.3779999999999992E-3</v>
      </c>
      <c r="W144" s="27">
        <f>'AEO 2023 Table 49 Raw'!Z131</f>
        <v>1.0472E-2</v>
      </c>
      <c r="X144" s="27">
        <f>'AEO 2023 Table 49 Raw'!AA131</f>
        <v>1.166E-2</v>
      </c>
      <c r="Y144" s="27">
        <f>'AEO 2023 Table 49 Raw'!AB131</f>
        <v>1.2933E-2</v>
      </c>
      <c r="Z144" s="27">
        <f>'AEO 2023 Table 49 Raw'!AC131</f>
        <v>1.4290000000000001E-2</v>
      </c>
      <c r="AA144" s="27">
        <f>'AEO 2023 Table 49 Raw'!AD131</f>
        <v>1.5731999999999999E-2</v>
      </c>
      <c r="AB144" s="27">
        <f>'AEO 2023 Table 49 Raw'!AE131</f>
        <v>1.7247999999999999E-2</v>
      </c>
      <c r="AC144" s="27">
        <f>'AEO 2023 Table 49 Raw'!AF131</f>
        <v>1.8831000000000001E-2</v>
      </c>
      <c r="AD144" s="27">
        <f>'AEO 2023 Table 49 Raw'!AG131</f>
        <v>2.0472000000000001E-2</v>
      </c>
      <c r="AE144" s="27">
        <f>'AEO 2023 Table 49 Raw'!AH131</f>
        <v>2.2161E-2</v>
      </c>
      <c r="AF144" s="45" t="str">
        <f>'AEO 2023 Table 49 Raw'!AI131</f>
        <v>- -</v>
      </c>
    </row>
    <row r="145" spans="1:32" ht="12" customHeight="1">
      <c r="A145" s="8" t="s">
        <v>1401</v>
      </c>
      <c r="B145" s="24" t="s">
        <v>1284</v>
      </c>
      <c r="C145" s="27">
        <f>'AEO 2023 Table 49 Raw'!F132</f>
        <v>0</v>
      </c>
      <c r="D145" s="27">
        <f>'AEO 2023 Table 49 Raw'!G132</f>
        <v>0</v>
      </c>
      <c r="E145" s="27">
        <f>'AEO 2023 Table 49 Raw'!H132</f>
        <v>0</v>
      </c>
      <c r="F145" s="27">
        <f>'AEO 2023 Table 49 Raw'!I132</f>
        <v>0</v>
      </c>
      <c r="G145" s="27">
        <f>'AEO 2023 Table 49 Raw'!J132</f>
        <v>0</v>
      </c>
      <c r="H145" s="27">
        <f>'AEO 2023 Table 49 Raw'!K132</f>
        <v>0</v>
      </c>
      <c r="I145" s="27">
        <f>'AEO 2023 Table 49 Raw'!L132</f>
        <v>0</v>
      </c>
      <c r="J145" s="27">
        <f>'AEO 2023 Table 49 Raw'!M132</f>
        <v>9.9999999999999995E-7</v>
      </c>
      <c r="K145" s="27">
        <f>'AEO 2023 Table 49 Raw'!N132</f>
        <v>9.9999999999999995E-7</v>
      </c>
      <c r="L145" s="27">
        <f>'AEO 2023 Table 49 Raw'!O132</f>
        <v>9.9999999999999995E-7</v>
      </c>
      <c r="M145" s="27">
        <f>'AEO 2023 Table 49 Raw'!P132</f>
        <v>9.9999999999999995E-7</v>
      </c>
      <c r="N145" s="27">
        <f>'AEO 2023 Table 49 Raw'!Q132</f>
        <v>9.9999999999999995E-7</v>
      </c>
      <c r="O145" s="27">
        <f>'AEO 2023 Table 49 Raw'!R132</f>
        <v>9.9999999999999995E-7</v>
      </c>
      <c r="P145" s="27">
        <f>'AEO 2023 Table 49 Raw'!S132</f>
        <v>9.9999999999999995E-7</v>
      </c>
      <c r="Q145" s="27">
        <f>'AEO 2023 Table 49 Raw'!T132</f>
        <v>9.9999999999999995E-7</v>
      </c>
      <c r="R145" s="27">
        <f>'AEO 2023 Table 49 Raw'!U132</f>
        <v>9.9999999999999995E-7</v>
      </c>
      <c r="S145" s="27">
        <f>'AEO 2023 Table 49 Raw'!V132</f>
        <v>9.9999999999999995E-7</v>
      </c>
      <c r="T145" s="27">
        <f>'AEO 2023 Table 49 Raw'!W132</f>
        <v>1.9999999999999999E-6</v>
      </c>
      <c r="U145" s="27">
        <f>'AEO 2023 Table 49 Raw'!X132</f>
        <v>1.9999999999999999E-6</v>
      </c>
      <c r="V145" s="27">
        <f>'AEO 2023 Table 49 Raw'!Y132</f>
        <v>1.9999999999999999E-6</v>
      </c>
      <c r="W145" s="27">
        <f>'AEO 2023 Table 49 Raw'!Z132</f>
        <v>1.9999999999999999E-6</v>
      </c>
      <c r="X145" s="27">
        <f>'AEO 2023 Table 49 Raw'!AA132</f>
        <v>1.9999999999999999E-6</v>
      </c>
      <c r="Y145" s="27">
        <f>'AEO 2023 Table 49 Raw'!AB132</f>
        <v>1.9999999999999999E-6</v>
      </c>
      <c r="Z145" s="27">
        <f>'AEO 2023 Table 49 Raw'!AC132</f>
        <v>1.9999999999999999E-6</v>
      </c>
      <c r="AA145" s="27">
        <f>'AEO 2023 Table 49 Raw'!AD132</f>
        <v>1.9999999999999999E-6</v>
      </c>
      <c r="AB145" s="27">
        <f>'AEO 2023 Table 49 Raw'!AE132</f>
        <v>1.9999999999999999E-6</v>
      </c>
      <c r="AC145" s="27">
        <f>'AEO 2023 Table 49 Raw'!AF132</f>
        <v>1.9999999999999999E-6</v>
      </c>
      <c r="AD145" s="27">
        <f>'AEO 2023 Table 49 Raw'!AG132</f>
        <v>1.9999999999999999E-6</v>
      </c>
      <c r="AE145" s="27">
        <f>'AEO 2023 Table 49 Raw'!AH132</f>
        <v>1.9999999999999999E-6</v>
      </c>
      <c r="AF145" s="45" t="str">
        <f>'AEO 2023 Table 49 Raw'!AI132</f>
        <v>- -</v>
      </c>
    </row>
    <row r="146" spans="1:32" ht="12" customHeight="1">
      <c r="A146" s="8" t="s">
        <v>1402</v>
      </c>
      <c r="B146" s="24" t="s">
        <v>1286</v>
      </c>
      <c r="C146" s="27">
        <f>'AEO 2023 Table 49 Raw'!F133</f>
        <v>4.5572350000000004</v>
      </c>
      <c r="D146" s="27">
        <f>'AEO 2023 Table 49 Raw'!G133</f>
        <v>4.7015169999999999</v>
      </c>
      <c r="E146" s="27">
        <f>'AEO 2023 Table 49 Raw'!H133</f>
        <v>4.8540369999999999</v>
      </c>
      <c r="F146" s="27">
        <f>'AEO 2023 Table 49 Raw'!I133</f>
        <v>5.0171279999999996</v>
      </c>
      <c r="G146" s="27">
        <f>'AEO 2023 Table 49 Raw'!J133</f>
        <v>5.1817539999999997</v>
      </c>
      <c r="H146" s="27">
        <f>'AEO 2023 Table 49 Raw'!K133</f>
        <v>5.3421240000000001</v>
      </c>
      <c r="I146" s="27">
        <f>'AEO 2023 Table 49 Raw'!L133</f>
        <v>5.4993150000000002</v>
      </c>
      <c r="J146" s="27">
        <f>'AEO 2023 Table 49 Raw'!M133</f>
        <v>5.6528340000000004</v>
      </c>
      <c r="K146" s="27">
        <f>'AEO 2023 Table 49 Raw'!N133</f>
        <v>5.8014460000000003</v>
      </c>
      <c r="L146" s="27">
        <f>'AEO 2023 Table 49 Raw'!O133</f>
        <v>5.9443580000000003</v>
      </c>
      <c r="M146" s="27">
        <f>'AEO 2023 Table 49 Raw'!P133</f>
        <v>6.0898839999999996</v>
      </c>
      <c r="N146" s="27">
        <f>'AEO 2023 Table 49 Raw'!Q133</f>
        <v>6.2288509999999997</v>
      </c>
      <c r="O146" s="27">
        <f>'AEO 2023 Table 49 Raw'!R133</f>
        <v>6.3593000000000002</v>
      </c>
      <c r="P146" s="27">
        <f>'AEO 2023 Table 49 Raw'!S133</f>
        <v>6.4799410000000002</v>
      </c>
      <c r="Q146" s="27">
        <f>'AEO 2023 Table 49 Raw'!T133</f>
        <v>6.5985399999999998</v>
      </c>
      <c r="R146" s="27">
        <f>'AEO 2023 Table 49 Raw'!U133</f>
        <v>6.7175419999999999</v>
      </c>
      <c r="S146" s="27">
        <f>'AEO 2023 Table 49 Raw'!V133</f>
        <v>6.8385049999999996</v>
      </c>
      <c r="T146" s="27">
        <f>'AEO 2023 Table 49 Raw'!W133</f>
        <v>6.9594290000000001</v>
      </c>
      <c r="U146" s="27">
        <f>'AEO 2023 Table 49 Raw'!X133</f>
        <v>7.0788570000000002</v>
      </c>
      <c r="V146" s="27">
        <f>'AEO 2023 Table 49 Raw'!Y133</f>
        <v>7.2028530000000002</v>
      </c>
      <c r="W146" s="27">
        <f>'AEO 2023 Table 49 Raw'!Z133</f>
        <v>7.3254200000000003</v>
      </c>
      <c r="X146" s="27">
        <f>'AEO 2023 Table 49 Raw'!AA133</f>
        <v>7.4569270000000003</v>
      </c>
      <c r="Y146" s="27">
        <f>'AEO 2023 Table 49 Raw'!AB133</f>
        <v>7.5941330000000002</v>
      </c>
      <c r="Z146" s="27">
        <f>'AEO 2023 Table 49 Raw'!AC133</f>
        <v>7.7256629999999999</v>
      </c>
      <c r="AA146" s="27">
        <f>'AEO 2023 Table 49 Raw'!AD133</f>
        <v>7.8520909999999997</v>
      </c>
      <c r="AB146" s="27">
        <f>'AEO 2023 Table 49 Raw'!AE133</f>
        <v>7.9811259999999997</v>
      </c>
      <c r="AC146" s="27">
        <f>'AEO 2023 Table 49 Raw'!AF133</f>
        <v>8.1111160000000009</v>
      </c>
      <c r="AD146" s="27">
        <f>'AEO 2023 Table 49 Raw'!AG133</f>
        <v>8.2307199999999998</v>
      </c>
      <c r="AE146" s="27">
        <f>'AEO 2023 Table 49 Raw'!AH133</f>
        <v>8.3459269999999997</v>
      </c>
      <c r="AF146" s="45">
        <f>'AEO 2023 Table 49 Raw'!AI133</f>
        <v>2.1999999999999999E-2</v>
      </c>
    </row>
    <row r="147" spans="1:32" ht="12" customHeight="1">
      <c r="B147" s="23" t="s">
        <v>1287</v>
      </c>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45"/>
    </row>
    <row r="148" spans="1:32" ht="12" customHeight="1">
      <c r="A148" s="8" t="s">
        <v>1403</v>
      </c>
      <c r="B148" s="24" t="s">
        <v>1269</v>
      </c>
      <c r="C148" s="27">
        <f>'AEO 2023 Table 49 Raw'!F135</f>
        <v>2.238826</v>
      </c>
      <c r="D148" s="27">
        <f>'AEO 2023 Table 49 Raw'!G135</f>
        <v>2.2633740000000002</v>
      </c>
      <c r="E148" s="27">
        <f>'AEO 2023 Table 49 Raw'!H135</f>
        <v>2.2858019999999999</v>
      </c>
      <c r="F148" s="27">
        <f>'AEO 2023 Table 49 Raw'!I135</f>
        <v>2.3155199999999998</v>
      </c>
      <c r="G148" s="27">
        <f>'AEO 2023 Table 49 Raw'!J135</f>
        <v>2.3517480000000002</v>
      </c>
      <c r="H148" s="27">
        <f>'AEO 2023 Table 49 Raw'!K135</f>
        <v>2.3905979999999998</v>
      </c>
      <c r="I148" s="27">
        <f>'AEO 2023 Table 49 Raw'!L135</f>
        <v>2.4309340000000002</v>
      </c>
      <c r="J148" s="27">
        <f>'AEO 2023 Table 49 Raw'!M135</f>
        <v>2.4686080000000001</v>
      </c>
      <c r="K148" s="27">
        <f>'AEO 2023 Table 49 Raw'!N135</f>
        <v>2.5038360000000002</v>
      </c>
      <c r="L148" s="27">
        <f>'AEO 2023 Table 49 Raw'!O135</f>
        <v>2.5353509999999999</v>
      </c>
      <c r="M148" s="27">
        <f>'AEO 2023 Table 49 Raw'!P135</f>
        <v>2.5670540000000002</v>
      </c>
      <c r="N148" s="27">
        <f>'AEO 2023 Table 49 Raw'!Q135</f>
        <v>2.5941019999999999</v>
      </c>
      <c r="O148" s="27">
        <f>'AEO 2023 Table 49 Raw'!R135</f>
        <v>2.6154500000000001</v>
      </c>
      <c r="P148" s="27">
        <f>'AEO 2023 Table 49 Raw'!S135</f>
        <v>2.6355559999999998</v>
      </c>
      <c r="Q148" s="27">
        <f>'AEO 2023 Table 49 Raw'!T135</f>
        <v>2.6571289999999999</v>
      </c>
      <c r="R148" s="27">
        <f>'AEO 2023 Table 49 Raw'!U135</f>
        <v>2.6805840000000001</v>
      </c>
      <c r="S148" s="27">
        <f>'AEO 2023 Table 49 Raw'!V135</f>
        <v>2.705066</v>
      </c>
      <c r="T148" s="27">
        <f>'AEO 2023 Table 49 Raw'!W135</f>
        <v>2.7292969999999999</v>
      </c>
      <c r="U148" s="27">
        <f>'AEO 2023 Table 49 Raw'!X135</f>
        <v>2.75204</v>
      </c>
      <c r="V148" s="27">
        <f>'AEO 2023 Table 49 Raw'!Y135</f>
        <v>2.772637</v>
      </c>
      <c r="W148" s="27">
        <f>'AEO 2023 Table 49 Raw'!Z135</f>
        <v>2.7935240000000001</v>
      </c>
      <c r="X148" s="27">
        <f>'AEO 2023 Table 49 Raw'!AA135</f>
        <v>2.8207249999999999</v>
      </c>
      <c r="Y148" s="27">
        <f>'AEO 2023 Table 49 Raw'!AB135</f>
        <v>2.8527390000000001</v>
      </c>
      <c r="Z148" s="27">
        <f>'AEO 2023 Table 49 Raw'!AC135</f>
        <v>2.8844479999999999</v>
      </c>
      <c r="AA148" s="27">
        <f>'AEO 2023 Table 49 Raw'!AD135</f>
        <v>2.9134350000000002</v>
      </c>
      <c r="AB148" s="27">
        <f>'AEO 2023 Table 49 Raw'!AE135</f>
        <v>2.9424649999999999</v>
      </c>
      <c r="AC148" s="27">
        <f>'AEO 2023 Table 49 Raw'!AF135</f>
        <v>2.9714170000000002</v>
      </c>
      <c r="AD148" s="27">
        <f>'AEO 2023 Table 49 Raw'!AG135</f>
        <v>2.9997310000000001</v>
      </c>
      <c r="AE148" s="27">
        <f>'AEO 2023 Table 49 Raw'!AH135</f>
        <v>3.026831</v>
      </c>
      <c r="AF148" s="45">
        <f>'AEO 2023 Table 49 Raw'!AI135</f>
        <v>1.0999999999999999E-2</v>
      </c>
    </row>
    <row r="149" spans="1:32" ht="12" customHeight="1">
      <c r="A149" s="8" t="s">
        <v>1404</v>
      </c>
      <c r="B149" s="24" t="s">
        <v>1271</v>
      </c>
      <c r="C149" s="27">
        <f>'AEO 2023 Table 49 Raw'!F136</f>
        <v>1.4996799999999999</v>
      </c>
      <c r="D149" s="27">
        <f>'AEO 2023 Table 49 Raw'!G136</f>
        <v>1.4961500000000001</v>
      </c>
      <c r="E149" s="27">
        <f>'AEO 2023 Table 49 Raw'!H136</f>
        <v>1.4948760000000001</v>
      </c>
      <c r="F149" s="27">
        <f>'AEO 2023 Table 49 Raw'!I136</f>
        <v>1.501371</v>
      </c>
      <c r="G149" s="27">
        <f>'AEO 2023 Table 49 Raw'!J136</f>
        <v>1.5139609999999999</v>
      </c>
      <c r="H149" s="27">
        <f>'AEO 2023 Table 49 Raw'!K136</f>
        <v>1.530346</v>
      </c>
      <c r="I149" s="27">
        <f>'AEO 2023 Table 49 Raw'!L136</f>
        <v>1.5480689999999999</v>
      </c>
      <c r="J149" s="27">
        <f>'AEO 2023 Table 49 Raw'!M136</f>
        <v>1.565221</v>
      </c>
      <c r="K149" s="27">
        <f>'AEO 2023 Table 49 Raw'!N136</f>
        <v>1.581971</v>
      </c>
      <c r="L149" s="27">
        <f>'AEO 2023 Table 49 Raw'!O136</f>
        <v>1.595356</v>
      </c>
      <c r="M149" s="27">
        <f>'AEO 2023 Table 49 Raw'!P136</f>
        <v>1.6105339999999999</v>
      </c>
      <c r="N149" s="27">
        <f>'AEO 2023 Table 49 Raw'!Q136</f>
        <v>1.6222669999999999</v>
      </c>
      <c r="O149" s="27">
        <f>'AEO 2023 Table 49 Raw'!R136</f>
        <v>1.6313610000000001</v>
      </c>
      <c r="P149" s="27">
        <f>'AEO 2023 Table 49 Raw'!S136</f>
        <v>1.6416010000000001</v>
      </c>
      <c r="Q149" s="27">
        <f>'AEO 2023 Table 49 Raw'!T136</f>
        <v>1.65225</v>
      </c>
      <c r="R149" s="27">
        <f>'AEO 2023 Table 49 Raw'!U136</f>
        <v>1.6639839999999999</v>
      </c>
      <c r="S149" s="27">
        <f>'AEO 2023 Table 49 Raw'!V136</f>
        <v>1.6763749999999999</v>
      </c>
      <c r="T149" s="27">
        <f>'AEO 2023 Table 49 Raw'!W136</f>
        <v>1.690836</v>
      </c>
      <c r="U149" s="27">
        <f>'AEO 2023 Table 49 Raw'!X136</f>
        <v>1.7037960000000001</v>
      </c>
      <c r="V149" s="27">
        <f>'AEO 2023 Table 49 Raw'!Y136</f>
        <v>1.717433</v>
      </c>
      <c r="W149" s="27">
        <f>'AEO 2023 Table 49 Raw'!Z136</f>
        <v>1.7319560000000001</v>
      </c>
      <c r="X149" s="27">
        <f>'AEO 2023 Table 49 Raw'!AA136</f>
        <v>1.749482</v>
      </c>
      <c r="Y149" s="27">
        <f>'AEO 2023 Table 49 Raw'!AB136</f>
        <v>1.7689250000000001</v>
      </c>
      <c r="Z149" s="27">
        <f>'AEO 2023 Table 49 Raw'!AC136</f>
        <v>1.7867660000000001</v>
      </c>
      <c r="AA149" s="27">
        <f>'AEO 2023 Table 49 Raw'!AD136</f>
        <v>1.8028120000000001</v>
      </c>
      <c r="AB149" s="27">
        <f>'AEO 2023 Table 49 Raw'!AE136</f>
        <v>1.81793</v>
      </c>
      <c r="AC149" s="27">
        <f>'AEO 2023 Table 49 Raw'!AF136</f>
        <v>1.8325530000000001</v>
      </c>
      <c r="AD149" s="27">
        <f>'AEO 2023 Table 49 Raw'!AG136</f>
        <v>1.8473809999999999</v>
      </c>
      <c r="AE149" s="27">
        <f>'AEO 2023 Table 49 Raw'!AH136</f>
        <v>1.860595</v>
      </c>
      <c r="AF149" s="45">
        <f>'AEO 2023 Table 49 Raw'!AI136</f>
        <v>8.0000000000000002E-3</v>
      </c>
    </row>
    <row r="150" spans="1:32" ht="15" customHeight="1">
      <c r="A150" s="8" t="s">
        <v>1405</v>
      </c>
      <c r="B150" s="24" t="s">
        <v>915</v>
      </c>
      <c r="C150" s="27">
        <f>'AEO 2023 Table 49 Raw'!F137</f>
        <v>2.483E-3</v>
      </c>
      <c r="D150" s="27">
        <f>'AEO 2023 Table 49 Raw'!G137</f>
        <v>2.4729999999999999E-3</v>
      </c>
      <c r="E150" s="27">
        <f>'AEO 2023 Table 49 Raw'!H137</f>
        <v>2.4919999999999999E-3</v>
      </c>
      <c r="F150" s="27">
        <f>'AEO 2023 Table 49 Raw'!I137</f>
        <v>2.5439999999999998E-3</v>
      </c>
      <c r="G150" s="27">
        <f>'AEO 2023 Table 49 Raw'!J137</f>
        <v>2.6310000000000001E-3</v>
      </c>
      <c r="H150" s="27">
        <f>'AEO 2023 Table 49 Raw'!K137</f>
        <v>2.7360000000000002E-3</v>
      </c>
      <c r="I150" s="27">
        <f>'AEO 2023 Table 49 Raw'!L137</f>
        <v>2.8579999999999999E-3</v>
      </c>
      <c r="J150" s="27">
        <f>'AEO 2023 Table 49 Raw'!M137</f>
        <v>2.9759999999999999E-3</v>
      </c>
      <c r="K150" s="27">
        <f>'AEO 2023 Table 49 Raw'!N137</f>
        <v>3.104E-3</v>
      </c>
      <c r="L150" s="27">
        <f>'AEO 2023 Table 49 Raw'!O137</f>
        <v>3.2360000000000002E-3</v>
      </c>
      <c r="M150" s="27">
        <f>'AEO 2023 Table 49 Raw'!P137</f>
        <v>3.3869999999999998E-3</v>
      </c>
      <c r="N150" s="27">
        <f>'AEO 2023 Table 49 Raw'!Q137</f>
        <v>3.565E-3</v>
      </c>
      <c r="O150" s="27">
        <f>'AEO 2023 Table 49 Raw'!R137</f>
        <v>3.7369999999999999E-3</v>
      </c>
      <c r="P150" s="27">
        <f>'AEO 2023 Table 49 Raw'!S137</f>
        <v>3.9110000000000004E-3</v>
      </c>
      <c r="Q150" s="27">
        <f>'AEO 2023 Table 49 Raw'!T137</f>
        <v>4.1190000000000003E-3</v>
      </c>
      <c r="R150" s="27">
        <f>'AEO 2023 Table 49 Raw'!U137</f>
        <v>4.365E-3</v>
      </c>
      <c r="S150" s="27">
        <f>'AEO 2023 Table 49 Raw'!V137</f>
        <v>4.6490000000000004E-3</v>
      </c>
      <c r="T150" s="27">
        <f>'AEO 2023 Table 49 Raw'!W137</f>
        <v>4.9719999999999999E-3</v>
      </c>
      <c r="U150" s="27">
        <f>'AEO 2023 Table 49 Raw'!X137</f>
        <v>5.3280000000000003E-3</v>
      </c>
      <c r="V150" s="27">
        <f>'AEO 2023 Table 49 Raw'!Y137</f>
        <v>5.7099999999999998E-3</v>
      </c>
      <c r="W150" s="27">
        <f>'AEO 2023 Table 49 Raw'!Z137</f>
        <v>6.117E-3</v>
      </c>
      <c r="X150" s="27">
        <f>'AEO 2023 Table 49 Raw'!AA137</f>
        <v>6.5510000000000004E-3</v>
      </c>
      <c r="Y150" s="27">
        <f>'AEO 2023 Table 49 Raw'!AB137</f>
        <v>7.0089999999999996E-3</v>
      </c>
      <c r="Z150" s="27">
        <f>'AEO 2023 Table 49 Raw'!AC137</f>
        <v>7.4830000000000001E-3</v>
      </c>
      <c r="AA150" s="27">
        <f>'AEO 2023 Table 49 Raw'!AD137</f>
        <v>7.9690000000000004E-3</v>
      </c>
      <c r="AB150" s="27">
        <f>'AEO 2023 Table 49 Raw'!AE137</f>
        <v>8.4659999999999996E-3</v>
      </c>
      <c r="AC150" s="27">
        <f>'AEO 2023 Table 49 Raw'!AF137</f>
        <v>8.9730000000000001E-3</v>
      </c>
      <c r="AD150" s="27">
        <f>'AEO 2023 Table 49 Raw'!AG137</f>
        <v>9.4160000000000008E-3</v>
      </c>
      <c r="AE150" s="27">
        <f>'AEO 2023 Table 49 Raw'!AH137</f>
        <v>9.8849999999999997E-3</v>
      </c>
      <c r="AF150" s="45">
        <f>'AEO 2023 Table 49 Raw'!AI137</f>
        <v>5.0999999999999997E-2</v>
      </c>
    </row>
    <row r="151" spans="1:32" ht="15" customHeight="1">
      <c r="A151" s="8" t="s">
        <v>1406</v>
      </c>
      <c r="B151" s="24" t="s">
        <v>1274</v>
      </c>
      <c r="C151" s="27">
        <f>'AEO 2023 Table 49 Raw'!F138</f>
        <v>2.431E-3</v>
      </c>
      <c r="D151" s="27">
        <f>'AEO 2023 Table 49 Raw'!G138</f>
        <v>2.4499999999999999E-3</v>
      </c>
      <c r="E151" s="27">
        <f>'AEO 2023 Table 49 Raw'!H138</f>
        <v>2.457E-3</v>
      </c>
      <c r="F151" s="27">
        <f>'AEO 2023 Table 49 Raw'!I138</f>
        <v>2.4559999999999998E-3</v>
      </c>
      <c r="G151" s="27">
        <f>'AEO 2023 Table 49 Raw'!J138</f>
        <v>2.447E-3</v>
      </c>
      <c r="H151" s="27">
        <f>'AEO 2023 Table 49 Raw'!K138</f>
        <v>2.4299999999999999E-3</v>
      </c>
      <c r="I151" s="27">
        <f>'AEO 2023 Table 49 Raw'!L138</f>
        <v>2.4030000000000002E-3</v>
      </c>
      <c r="J151" s="27">
        <f>'AEO 2023 Table 49 Raw'!M138</f>
        <v>2.369E-3</v>
      </c>
      <c r="K151" s="27">
        <f>'AEO 2023 Table 49 Raw'!N138</f>
        <v>2.3259999999999999E-3</v>
      </c>
      <c r="L151" s="27">
        <f>'AEO 2023 Table 49 Raw'!O138</f>
        <v>2.2750000000000001E-3</v>
      </c>
      <c r="M151" s="27">
        <f>'AEO 2023 Table 49 Raw'!P138</f>
        <v>2.2179999999999999E-3</v>
      </c>
      <c r="N151" s="27">
        <f>'AEO 2023 Table 49 Raw'!Q138</f>
        <v>2.1559999999999999E-3</v>
      </c>
      <c r="O151" s="27">
        <f>'AEO 2023 Table 49 Raw'!R138</f>
        <v>2.0869999999999999E-3</v>
      </c>
      <c r="P151" s="27">
        <f>'AEO 2023 Table 49 Raw'!S138</f>
        <v>2.0119999999999999E-3</v>
      </c>
      <c r="Q151" s="27">
        <f>'AEO 2023 Table 49 Raw'!T138</f>
        <v>1.926E-3</v>
      </c>
      <c r="R151" s="27">
        <f>'AEO 2023 Table 49 Raw'!U138</f>
        <v>1.8400000000000001E-3</v>
      </c>
      <c r="S151" s="27">
        <f>'AEO 2023 Table 49 Raw'!V138</f>
        <v>1.7520000000000001E-3</v>
      </c>
      <c r="T151" s="27">
        <f>'AEO 2023 Table 49 Raw'!W138</f>
        <v>1.67E-3</v>
      </c>
      <c r="U151" s="27">
        <f>'AEO 2023 Table 49 Raw'!X138</f>
        <v>1.593E-3</v>
      </c>
      <c r="V151" s="27">
        <f>'AEO 2023 Table 49 Raw'!Y138</f>
        <v>1.5039999999999999E-3</v>
      </c>
      <c r="W151" s="27">
        <f>'AEO 2023 Table 49 Raw'!Z138</f>
        <v>1.4250000000000001E-3</v>
      </c>
      <c r="X151" s="27">
        <f>'AEO 2023 Table 49 Raw'!AA138</f>
        <v>1.3209999999999999E-3</v>
      </c>
      <c r="Y151" s="27">
        <f>'AEO 2023 Table 49 Raw'!AB138</f>
        <v>1.209E-3</v>
      </c>
      <c r="Z151" s="27">
        <f>'AEO 2023 Table 49 Raw'!AC138</f>
        <v>1.1169999999999999E-3</v>
      </c>
      <c r="AA151" s="27">
        <f>'AEO 2023 Table 49 Raw'!AD138</f>
        <v>1.0380000000000001E-3</v>
      </c>
      <c r="AB151" s="27">
        <f>'AEO 2023 Table 49 Raw'!AE138</f>
        <v>9.5399999999999999E-4</v>
      </c>
      <c r="AC151" s="27">
        <f>'AEO 2023 Table 49 Raw'!AF138</f>
        <v>8.6600000000000002E-4</v>
      </c>
      <c r="AD151" s="27">
        <f>'AEO 2023 Table 49 Raw'!AG138</f>
        <v>7.8600000000000002E-4</v>
      </c>
      <c r="AE151" s="27">
        <f>'AEO 2023 Table 49 Raw'!AH138</f>
        <v>7.1699999999999997E-4</v>
      </c>
      <c r="AF151" s="45">
        <f>'AEO 2023 Table 49 Raw'!AI138</f>
        <v>-4.2999999999999997E-2</v>
      </c>
    </row>
    <row r="152" spans="1:32" ht="15" customHeight="1">
      <c r="A152" s="8" t="s">
        <v>1407</v>
      </c>
      <c r="B152" s="24" t="s">
        <v>1276</v>
      </c>
      <c r="C152" s="27">
        <f>'AEO 2023 Table 49 Raw'!F139</f>
        <v>3.3873E-2</v>
      </c>
      <c r="D152" s="27">
        <f>'AEO 2023 Table 49 Raw'!G139</f>
        <v>3.6921000000000002E-2</v>
      </c>
      <c r="E152" s="27">
        <f>'AEO 2023 Table 49 Raw'!H139</f>
        <v>4.0156999999999998E-2</v>
      </c>
      <c r="F152" s="27">
        <f>'AEO 2023 Table 49 Raw'!I139</f>
        <v>4.3819999999999998E-2</v>
      </c>
      <c r="G152" s="27">
        <f>'AEO 2023 Table 49 Raw'!J139</f>
        <v>4.8011999999999999E-2</v>
      </c>
      <c r="H152" s="27">
        <f>'AEO 2023 Table 49 Raw'!K139</f>
        <v>5.2770999999999998E-2</v>
      </c>
      <c r="I152" s="27">
        <f>'AEO 2023 Table 49 Raw'!L139</f>
        <v>5.7967999999999999E-2</v>
      </c>
      <c r="J152" s="27">
        <f>'AEO 2023 Table 49 Raw'!M139</f>
        <v>6.3547999999999993E-2</v>
      </c>
      <c r="K152" s="27">
        <f>'AEO 2023 Table 49 Raw'!N139</f>
        <v>6.9445000000000007E-2</v>
      </c>
      <c r="L152" s="27">
        <f>'AEO 2023 Table 49 Raw'!O139</f>
        <v>7.5789999999999996E-2</v>
      </c>
      <c r="M152" s="27">
        <f>'AEO 2023 Table 49 Raw'!P139</f>
        <v>8.2756999999999997E-2</v>
      </c>
      <c r="N152" s="27">
        <f>'AEO 2023 Table 49 Raw'!Q139</f>
        <v>9.0409000000000003E-2</v>
      </c>
      <c r="O152" s="27">
        <f>'AEO 2023 Table 49 Raw'!R139</f>
        <v>9.8462999999999995E-2</v>
      </c>
      <c r="P152" s="27">
        <f>'AEO 2023 Table 49 Raw'!S139</f>
        <v>0.10691199999999999</v>
      </c>
      <c r="Q152" s="27">
        <f>'AEO 2023 Table 49 Raw'!T139</f>
        <v>0.11577800000000001</v>
      </c>
      <c r="R152" s="27">
        <f>'AEO 2023 Table 49 Raw'!U139</f>
        <v>0.125143</v>
      </c>
      <c r="S152" s="27">
        <f>'AEO 2023 Table 49 Raw'!V139</f>
        <v>0.134995</v>
      </c>
      <c r="T152" s="27">
        <f>'AEO 2023 Table 49 Raw'!W139</f>
        <v>0.145313</v>
      </c>
      <c r="U152" s="27">
        <f>'AEO 2023 Table 49 Raw'!X139</f>
        <v>0.15598699999999999</v>
      </c>
      <c r="V152" s="27">
        <f>'AEO 2023 Table 49 Raw'!Y139</f>
        <v>0.166876</v>
      </c>
      <c r="W152" s="27">
        <f>'AEO 2023 Table 49 Raw'!Z139</f>
        <v>0.17783499999999999</v>
      </c>
      <c r="X152" s="27">
        <f>'AEO 2023 Table 49 Raw'!AA139</f>
        <v>0.18885399999999999</v>
      </c>
      <c r="Y152" s="27">
        <f>'AEO 2023 Table 49 Raw'!AB139</f>
        <v>0.19978299999999999</v>
      </c>
      <c r="Z152" s="27">
        <f>'AEO 2023 Table 49 Raw'!AC139</f>
        <v>0.210512</v>
      </c>
      <c r="AA152" s="27">
        <f>'AEO 2023 Table 49 Raw'!AD139</f>
        <v>0.22093399999999999</v>
      </c>
      <c r="AB152" s="27">
        <f>'AEO 2023 Table 49 Raw'!AE139</f>
        <v>0.23105999999999999</v>
      </c>
      <c r="AC152" s="27">
        <f>'AEO 2023 Table 49 Raw'!AF139</f>
        <v>0.24081900000000001</v>
      </c>
      <c r="AD152" s="27">
        <f>'AEO 2023 Table 49 Raw'!AG139</f>
        <v>0.25052000000000002</v>
      </c>
      <c r="AE152" s="27">
        <f>'AEO 2023 Table 49 Raw'!AH139</f>
        <v>0.260079</v>
      </c>
      <c r="AF152" s="45">
        <f>'AEO 2023 Table 49 Raw'!AI139</f>
        <v>7.5999999999999998E-2</v>
      </c>
    </row>
    <row r="153" spans="1:32" ht="15" customHeight="1">
      <c r="A153" s="8" t="s">
        <v>1408</v>
      </c>
      <c r="B153" s="24" t="s">
        <v>1278</v>
      </c>
      <c r="C153" s="27">
        <f>'AEO 2023 Table 49 Raw'!F140</f>
        <v>2.41E-4</v>
      </c>
      <c r="D153" s="27">
        <f>'AEO 2023 Table 49 Raw'!G140</f>
        <v>2.9E-4</v>
      </c>
      <c r="E153" s="27">
        <f>'AEO 2023 Table 49 Raw'!H140</f>
        <v>3.3199999999999999E-4</v>
      </c>
      <c r="F153" s="27">
        <f>'AEO 2023 Table 49 Raw'!I140</f>
        <v>3.7199999999999999E-4</v>
      </c>
      <c r="G153" s="27">
        <f>'AEO 2023 Table 49 Raw'!J140</f>
        <v>4.08E-4</v>
      </c>
      <c r="H153" s="27">
        <f>'AEO 2023 Table 49 Raw'!K140</f>
        <v>4.4000000000000002E-4</v>
      </c>
      <c r="I153" s="27">
        <f>'AEO 2023 Table 49 Raw'!L140</f>
        <v>4.6799999999999999E-4</v>
      </c>
      <c r="J153" s="27">
        <f>'AEO 2023 Table 49 Raw'!M140</f>
        <v>4.9100000000000001E-4</v>
      </c>
      <c r="K153" s="27">
        <f>'AEO 2023 Table 49 Raw'!N140</f>
        <v>5.0900000000000001E-4</v>
      </c>
      <c r="L153" s="27">
        <f>'AEO 2023 Table 49 Raw'!O140</f>
        <v>5.2300000000000003E-4</v>
      </c>
      <c r="M153" s="27">
        <f>'AEO 2023 Table 49 Raw'!P140</f>
        <v>5.3300000000000005E-4</v>
      </c>
      <c r="N153" s="27">
        <f>'AEO 2023 Table 49 Raw'!Q140</f>
        <v>5.4000000000000001E-4</v>
      </c>
      <c r="O153" s="27">
        <f>'AEO 2023 Table 49 Raw'!R140</f>
        <v>5.4299999999999997E-4</v>
      </c>
      <c r="P153" s="27">
        <f>'AEO 2023 Table 49 Raw'!S140</f>
        <v>5.4299999999999997E-4</v>
      </c>
      <c r="Q153" s="27">
        <f>'AEO 2023 Table 49 Raw'!T140</f>
        <v>5.4000000000000001E-4</v>
      </c>
      <c r="R153" s="27">
        <f>'AEO 2023 Table 49 Raw'!U140</f>
        <v>5.3399999999999997E-4</v>
      </c>
      <c r="S153" s="27">
        <f>'AEO 2023 Table 49 Raw'!V140</f>
        <v>5.2700000000000002E-4</v>
      </c>
      <c r="T153" s="27">
        <f>'AEO 2023 Table 49 Raw'!W140</f>
        <v>5.1800000000000001E-4</v>
      </c>
      <c r="U153" s="27">
        <f>'AEO 2023 Table 49 Raw'!X140</f>
        <v>5.0600000000000005E-4</v>
      </c>
      <c r="V153" s="27">
        <f>'AEO 2023 Table 49 Raw'!Y140</f>
        <v>4.9399999999999997E-4</v>
      </c>
      <c r="W153" s="27">
        <f>'AEO 2023 Table 49 Raw'!Z140</f>
        <v>4.8000000000000001E-4</v>
      </c>
      <c r="X153" s="27">
        <f>'AEO 2023 Table 49 Raw'!AA140</f>
        <v>4.6500000000000003E-4</v>
      </c>
      <c r="Y153" s="27">
        <f>'AEO 2023 Table 49 Raw'!AB140</f>
        <v>4.4900000000000002E-4</v>
      </c>
      <c r="Z153" s="27">
        <f>'AEO 2023 Table 49 Raw'!AC140</f>
        <v>4.3300000000000001E-4</v>
      </c>
      <c r="AA153" s="27">
        <f>'AEO 2023 Table 49 Raw'!AD140</f>
        <v>4.1599999999999997E-4</v>
      </c>
      <c r="AB153" s="27">
        <f>'AEO 2023 Table 49 Raw'!AE140</f>
        <v>3.9899999999999999E-4</v>
      </c>
      <c r="AC153" s="27">
        <f>'AEO 2023 Table 49 Raw'!AF140</f>
        <v>3.8200000000000002E-4</v>
      </c>
      <c r="AD153" s="27">
        <f>'AEO 2023 Table 49 Raw'!AG140</f>
        <v>3.6400000000000001E-4</v>
      </c>
      <c r="AE153" s="27">
        <f>'AEO 2023 Table 49 Raw'!AH140</f>
        <v>3.4699999999999998E-4</v>
      </c>
      <c r="AF153" s="45">
        <f>'AEO 2023 Table 49 Raw'!AI140</f>
        <v>1.2999999999999999E-2</v>
      </c>
    </row>
    <row r="154" spans="1:32" ht="15" customHeight="1">
      <c r="A154" s="8" t="s">
        <v>1409</v>
      </c>
      <c r="B154" s="24" t="s">
        <v>1280</v>
      </c>
      <c r="C154" s="27">
        <f>'AEO 2023 Table 49 Raw'!F141</f>
        <v>0</v>
      </c>
      <c r="D154" s="27">
        <f>'AEO 2023 Table 49 Raw'!G141</f>
        <v>0</v>
      </c>
      <c r="E154" s="27">
        <f>'AEO 2023 Table 49 Raw'!H141</f>
        <v>1.8599999999999999E-4</v>
      </c>
      <c r="F154" s="27">
        <f>'AEO 2023 Table 49 Raw'!I141</f>
        <v>3.88E-4</v>
      </c>
      <c r="G154" s="27">
        <f>'AEO 2023 Table 49 Raw'!J141</f>
        <v>6.0300000000000002E-4</v>
      </c>
      <c r="H154" s="27">
        <f>'AEO 2023 Table 49 Raw'!K141</f>
        <v>8.2799999999999996E-4</v>
      </c>
      <c r="I154" s="27">
        <f>'AEO 2023 Table 49 Raw'!L141</f>
        <v>1.06E-3</v>
      </c>
      <c r="J154" s="27">
        <f>'AEO 2023 Table 49 Raw'!M141</f>
        <v>1.297E-3</v>
      </c>
      <c r="K154" s="27">
        <f>'AEO 2023 Table 49 Raw'!N141</f>
        <v>1.5330000000000001E-3</v>
      </c>
      <c r="L154" s="27">
        <f>'AEO 2023 Table 49 Raw'!O141</f>
        <v>1.771E-3</v>
      </c>
      <c r="M154" s="27">
        <f>'AEO 2023 Table 49 Raw'!P141</f>
        <v>2.016E-3</v>
      </c>
      <c r="N154" s="27">
        <f>'AEO 2023 Table 49 Raw'!Q141</f>
        <v>2.271E-3</v>
      </c>
      <c r="O154" s="27">
        <f>'AEO 2023 Table 49 Raw'!R141</f>
        <v>2.5300000000000001E-3</v>
      </c>
      <c r="P154" s="27">
        <f>'AEO 2023 Table 49 Raw'!S141</f>
        <v>2.7929999999999999E-3</v>
      </c>
      <c r="Q154" s="27">
        <f>'AEO 2023 Table 49 Raw'!T141</f>
        <v>3.0660000000000001E-3</v>
      </c>
      <c r="R154" s="27">
        <f>'AEO 2023 Table 49 Raw'!U141</f>
        <v>3.3540000000000002E-3</v>
      </c>
      <c r="S154" s="27">
        <f>'AEO 2023 Table 49 Raw'!V141</f>
        <v>3.6589999999999999E-3</v>
      </c>
      <c r="T154" s="27">
        <f>'AEO 2023 Table 49 Raw'!W141</f>
        <v>3.9839999999999997E-3</v>
      </c>
      <c r="U154" s="27">
        <f>'AEO 2023 Table 49 Raw'!X141</f>
        <v>4.3280000000000002E-3</v>
      </c>
      <c r="V154" s="27">
        <f>'AEO 2023 Table 49 Raw'!Y141</f>
        <v>4.692E-3</v>
      </c>
      <c r="W154" s="27">
        <f>'AEO 2023 Table 49 Raw'!Z141</f>
        <v>5.0749999999999997E-3</v>
      </c>
      <c r="X154" s="27">
        <f>'AEO 2023 Table 49 Raw'!AA141</f>
        <v>5.483E-3</v>
      </c>
      <c r="Y154" s="27">
        <f>'AEO 2023 Table 49 Raw'!AB141</f>
        <v>5.9129999999999999E-3</v>
      </c>
      <c r="Z154" s="27">
        <f>'AEO 2023 Table 49 Raw'!AC141</f>
        <v>6.3600000000000002E-3</v>
      </c>
      <c r="AA154" s="27">
        <f>'AEO 2023 Table 49 Raw'!AD141</f>
        <v>6.8240000000000002E-3</v>
      </c>
      <c r="AB154" s="27">
        <f>'AEO 2023 Table 49 Raw'!AE141</f>
        <v>7.3049999999999999E-3</v>
      </c>
      <c r="AC154" s="27">
        <f>'AEO 2023 Table 49 Raw'!AF141</f>
        <v>7.8040000000000002E-3</v>
      </c>
      <c r="AD154" s="27">
        <f>'AEO 2023 Table 49 Raw'!AG141</f>
        <v>8.3219999999999995E-3</v>
      </c>
      <c r="AE154" s="27">
        <f>'AEO 2023 Table 49 Raw'!AH141</f>
        <v>8.8590000000000006E-3</v>
      </c>
      <c r="AF154" s="45" t="str">
        <f>'AEO 2023 Table 49 Raw'!AI141</f>
        <v>- -</v>
      </c>
    </row>
    <row r="155" spans="1:32" ht="15" customHeight="1">
      <c r="A155" s="8" t="s">
        <v>1410</v>
      </c>
      <c r="B155" s="24" t="s">
        <v>1282</v>
      </c>
      <c r="C155" s="27">
        <f>'AEO 2023 Table 49 Raw'!F142</f>
        <v>0</v>
      </c>
      <c r="D155" s="27">
        <f>'AEO 2023 Table 49 Raw'!G142</f>
        <v>0</v>
      </c>
      <c r="E155" s="27">
        <f>'AEO 2023 Table 49 Raw'!H142</f>
        <v>1.8599999999999999E-4</v>
      </c>
      <c r="F155" s="27">
        <f>'AEO 2023 Table 49 Raw'!I142</f>
        <v>3.8200000000000002E-4</v>
      </c>
      <c r="G155" s="27">
        <f>'AEO 2023 Table 49 Raw'!J142</f>
        <v>5.8600000000000004E-4</v>
      </c>
      <c r="H155" s="27">
        <f>'AEO 2023 Table 49 Raw'!K142</f>
        <v>7.9500000000000003E-4</v>
      </c>
      <c r="I155" s="27">
        <f>'AEO 2023 Table 49 Raw'!L142</f>
        <v>1.0089999999999999E-3</v>
      </c>
      <c r="J155" s="27">
        <f>'AEO 2023 Table 49 Raw'!M142</f>
        <v>1.224E-3</v>
      </c>
      <c r="K155" s="27">
        <f>'AEO 2023 Table 49 Raw'!N142</f>
        <v>1.438E-3</v>
      </c>
      <c r="L155" s="27">
        <f>'AEO 2023 Table 49 Raw'!O142</f>
        <v>1.658E-3</v>
      </c>
      <c r="M155" s="27">
        <f>'AEO 2023 Table 49 Raw'!P142</f>
        <v>1.8890000000000001E-3</v>
      </c>
      <c r="N155" s="27">
        <f>'AEO 2023 Table 49 Raw'!Q142</f>
        <v>2.1380000000000001E-3</v>
      </c>
      <c r="O155" s="27">
        <f>'AEO 2023 Table 49 Raw'!R142</f>
        <v>2.3969999999999998E-3</v>
      </c>
      <c r="P155" s="27">
        <f>'AEO 2023 Table 49 Raw'!S142</f>
        <v>2.6689999999999999E-3</v>
      </c>
      <c r="Q155" s="27">
        <f>'AEO 2023 Table 49 Raw'!T142</f>
        <v>2.9610000000000001E-3</v>
      </c>
      <c r="R155" s="27">
        <f>'AEO 2023 Table 49 Raw'!U142</f>
        <v>3.2780000000000001E-3</v>
      </c>
      <c r="S155" s="27">
        <f>'AEO 2023 Table 49 Raw'!V142</f>
        <v>3.627E-3</v>
      </c>
      <c r="T155" s="27">
        <f>'AEO 2023 Table 49 Raw'!W142</f>
        <v>4.0109999999999998E-3</v>
      </c>
      <c r="U155" s="27">
        <f>'AEO 2023 Table 49 Raw'!X142</f>
        <v>4.4349999999999997E-3</v>
      </c>
      <c r="V155" s="27">
        <f>'AEO 2023 Table 49 Raw'!Y142</f>
        <v>4.8970000000000003E-3</v>
      </c>
      <c r="W155" s="27">
        <f>'AEO 2023 Table 49 Raw'!Z142</f>
        <v>5.4000000000000003E-3</v>
      </c>
      <c r="X155" s="27">
        <f>'AEO 2023 Table 49 Raw'!AA142</f>
        <v>5.9490000000000003E-3</v>
      </c>
      <c r="Y155" s="27">
        <f>'AEO 2023 Table 49 Raw'!AB142</f>
        <v>6.5420000000000001E-3</v>
      </c>
      <c r="Z155" s="27">
        <f>'AEO 2023 Table 49 Raw'!AC142</f>
        <v>7.1739999999999998E-3</v>
      </c>
      <c r="AA155" s="27">
        <f>'AEO 2023 Table 49 Raw'!AD142</f>
        <v>7.8429999999999993E-3</v>
      </c>
      <c r="AB155" s="27">
        <f>'AEO 2023 Table 49 Raw'!AE142</f>
        <v>8.548E-3</v>
      </c>
      <c r="AC155" s="27">
        <f>'AEO 2023 Table 49 Raw'!AF142</f>
        <v>9.2890000000000004E-3</v>
      </c>
      <c r="AD155" s="27">
        <f>'AEO 2023 Table 49 Raw'!AG142</f>
        <v>1.0071999999999999E-2</v>
      </c>
      <c r="AE155" s="27">
        <f>'AEO 2023 Table 49 Raw'!AH142</f>
        <v>1.0888999999999999E-2</v>
      </c>
      <c r="AF155" s="45" t="str">
        <f>'AEO 2023 Table 49 Raw'!AI142</f>
        <v>- -</v>
      </c>
    </row>
    <row r="156" spans="1:32" ht="15" customHeight="1">
      <c r="A156" s="8" t="s">
        <v>1411</v>
      </c>
      <c r="B156" s="24" t="s">
        <v>1284</v>
      </c>
      <c r="C156" s="27">
        <f>'AEO 2023 Table 49 Raw'!F143</f>
        <v>0</v>
      </c>
      <c r="D156" s="27">
        <f>'AEO 2023 Table 49 Raw'!G143</f>
        <v>0</v>
      </c>
      <c r="E156" s="27">
        <f>'AEO 2023 Table 49 Raw'!H143</f>
        <v>3.1100000000000002E-4</v>
      </c>
      <c r="F156" s="27">
        <f>'AEO 2023 Table 49 Raw'!I143</f>
        <v>6.5099999999999999E-4</v>
      </c>
      <c r="G156" s="27">
        <f>'AEO 2023 Table 49 Raw'!J143</f>
        <v>1.018E-3</v>
      </c>
      <c r="H156" s="27">
        <f>'AEO 2023 Table 49 Raw'!K143</f>
        <v>1.4040000000000001E-3</v>
      </c>
      <c r="I156" s="27">
        <f>'AEO 2023 Table 49 Raw'!L143</f>
        <v>1.8060000000000001E-3</v>
      </c>
      <c r="J156" s="27">
        <f>'AEO 2023 Table 49 Raw'!M143</f>
        <v>2.2160000000000001E-3</v>
      </c>
      <c r="K156" s="27">
        <f>'AEO 2023 Table 49 Raw'!N143</f>
        <v>2.6259999999999999E-3</v>
      </c>
      <c r="L156" s="27">
        <f>'AEO 2023 Table 49 Raw'!O143</f>
        <v>3.039E-3</v>
      </c>
      <c r="M156" s="27">
        <f>'AEO 2023 Table 49 Raw'!P143</f>
        <v>3.4629999999999999E-3</v>
      </c>
      <c r="N156" s="27">
        <f>'AEO 2023 Table 49 Raw'!Q143</f>
        <v>3.8990000000000001E-3</v>
      </c>
      <c r="O156" s="27">
        <f>'AEO 2023 Table 49 Raw'!R143</f>
        <v>4.3400000000000001E-3</v>
      </c>
      <c r="P156" s="27">
        <f>'AEO 2023 Table 49 Raw'!S143</f>
        <v>4.79E-3</v>
      </c>
      <c r="Q156" s="27">
        <f>'AEO 2023 Table 49 Raw'!T143</f>
        <v>5.2560000000000003E-3</v>
      </c>
      <c r="R156" s="27">
        <f>'AEO 2023 Table 49 Raw'!U143</f>
        <v>5.7499999999999999E-3</v>
      </c>
      <c r="S156" s="27">
        <f>'AEO 2023 Table 49 Raw'!V143</f>
        <v>6.2779999999999997E-3</v>
      </c>
      <c r="T156" s="27">
        <f>'AEO 2023 Table 49 Raw'!W143</f>
        <v>6.8459999999999997E-3</v>
      </c>
      <c r="U156" s="27">
        <f>'AEO 2023 Table 49 Raw'!X143</f>
        <v>7.456E-3</v>
      </c>
      <c r="V156" s="27">
        <f>'AEO 2023 Table 49 Raw'!Y143</f>
        <v>8.1049999999999994E-3</v>
      </c>
      <c r="W156" s="27">
        <f>'AEO 2023 Table 49 Raw'!Z143</f>
        <v>8.7980000000000003E-3</v>
      </c>
      <c r="X156" s="27">
        <f>'AEO 2023 Table 49 Raw'!AA143</f>
        <v>9.5399999999999999E-3</v>
      </c>
      <c r="Y156" s="27">
        <f>'AEO 2023 Table 49 Raw'!AB143</f>
        <v>1.0331E-2</v>
      </c>
      <c r="Z156" s="27">
        <f>'AEO 2023 Table 49 Raw'!AC143</f>
        <v>1.1159000000000001E-2</v>
      </c>
      <c r="AA156" s="27">
        <f>'AEO 2023 Table 49 Raw'!AD143</f>
        <v>1.2024999999999999E-2</v>
      </c>
      <c r="AB156" s="27">
        <f>'AEO 2023 Table 49 Raw'!AE143</f>
        <v>1.2926999999999999E-2</v>
      </c>
      <c r="AC156" s="27">
        <f>'AEO 2023 Table 49 Raw'!AF143</f>
        <v>1.3868999999999999E-2</v>
      </c>
      <c r="AD156" s="27">
        <f>'AEO 2023 Table 49 Raw'!AG143</f>
        <v>1.4857E-2</v>
      </c>
      <c r="AE156" s="27">
        <f>'AEO 2023 Table 49 Raw'!AH143</f>
        <v>1.5883999999999999E-2</v>
      </c>
      <c r="AF156" s="45" t="str">
        <f>'AEO 2023 Table 49 Raw'!AI143</f>
        <v>- -</v>
      </c>
    </row>
    <row r="157" spans="1:32" ht="15" customHeight="1">
      <c r="A157" s="8" t="s">
        <v>1412</v>
      </c>
      <c r="B157" s="24" t="s">
        <v>1298</v>
      </c>
      <c r="C157" s="27">
        <f>'AEO 2023 Table 49 Raw'!F144</f>
        <v>3.7775319999999999</v>
      </c>
      <c r="D157" s="27">
        <f>'AEO 2023 Table 49 Raw'!G144</f>
        <v>3.8016570000000001</v>
      </c>
      <c r="E157" s="27">
        <f>'AEO 2023 Table 49 Raw'!H144</f>
        <v>3.826797</v>
      </c>
      <c r="F157" s="27">
        <f>'AEO 2023 Table 49 Raw'!I144</f>
        <v>3.8675039999999998</v>
      </c>
      <c r="G157" s="27">
        <f>'AEO 2023 Table 49 Raw'!J144</f>
        <v>3.921414</v>
      </c>
      <c r="H157" s="27">
        <f>'AEO 2023 Table 49 Raw'!K144</f>
        <v>3.9823469999999999</v>
      </c>
      <c r="I157" s="27">
        <f>'AEO 2023 Table 49 Raw'!L144</f>
        <v>4.0465749999999998</v>
      </c>
      <c r="J157" s="27">
        <f>'AEO 2023 Table 49 Raw'!M144</f>
        <v>4.1079509999999999</v>
      </c>
      <c r="K157" s="27">
        <f>'AEO 2023 Table 49 Raw'!N144</f>
        <v>4.1667870000000002</v>
      </c>
      <c r="L157" s="27">
        <f>'AEO 2023 Table 49 Raw'!O144</f>
        <v>4.2190009999999996</v>
      </c>
      <c r="M157" s="27">
        <f>'AEO 2023 Table 49 Raw'!P144</f>
        <v>4.273854</v>
      </c>
      <c r="N157" s="27">
        <f>'AEO 2023 Table 49 Raw'!Q144</f>
        <v>4.321345</v>
      </c>
      <c r="O157" s="27">
        <f>'AEO 2023 Table 49 Raw'!R144</f>
        <v>4.3609059999999999</v>
      </c>
      <c r="P157" s="27">
        <f>'AEO 2023 Table 49 Raw'!S144</f>
        <v>4.4007839999999998</v>
      </c>
      <c r="Q157" s="27">
        <f>'AEO 2023 Table 49 Raw'!T144</f>
        <v>4.4430269999999998</v>
      </c>
      <c r="R157" s="27">
        <f>'AEO 2023 Table 49 Raw'!U144</f>
        <v>4.488836</v>
      </c>
      <c r="S157" s="27">
        <f>'AEO 2023 Table 49 Raw'!V144</f>
        <v>4.5369330000000003</v>
      </c>
      <c r="T157" s="27">
        <f>'AEO 2023 Table 49 Raw'!W144</f>
        <v>4.5874480000000002</v>
      </c>
      <c r="U157" s="27">
        <f>'AEO 2023 Table 49 Raw'!X144</f>
        <v>4.6354730000000002</v>
      </c>
      <c r="V157" s="27">
        <f>'AEO 2023 Table 49 Raw'!Y144</f>
        <v>4.6823509999999997</v>
      </c>
      <c r="W157" s="27">
        <f>'AEO 2023 Table 49 Raw'!Z144</f>
        <v>4.7306100000000004</v>
      </c>
      <c r="X157" s="27">
        <f>'AEO 2023 Table 49 Raw'!AA144</f>
        <v>4.7883639999999996</v>
      </c>
      <c r="Y157" s="27">
        <f>'AEO 2023 Table 49 Raw'!AB144</f>
        <v>4.8528969999999996</v>
      </c>
      <c r="Z157" s="27">
        <f>'AEO 2023 Table 49 Raw'!AC144</f>
        <v>4.9154470000000003</v>
      </c>
      <c r="AA157" s="27">
        <f>'AEO 2023 Table 49 Raw'!AD144</f>
        <v>4.9732979999999998</v>
      </c>
      <c r="AB157" s="27">
        <f>'AEO 2023 Table 49 Raw'!AE144</f>
        <v>5.0300529999999997</v>
      </c>
      <c r="AC157" s="27">
        <f>'AEO 2023 Table 49 Raw'!AF144</f>
        <v>5.0859709999999998</v>
      </c>
      <c r="AD157" s="27">
        <f>'AEO 2023 Table 49 Raw'!AG144</f>
        <v>5.1414540000000004</v>
      </c>
      <c r="AE157" s="27">
        <f>'AEO 2023 Table 49 Raw'!AH144</f>
        <v>5.1940850000000003</v>
      </c>
      <c r="AF157" s="45">
        <f>'AEO 2023 Table 49 Raw'!AI144</f>
        <v>1.0999999999999999E-2</v>
      </c>
    </row>
    <row r="158" spans="1:32" ht="15" customHeight="1">
      <c r="B158" s="23" t="s">
        <v>1299</v>
      </c>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45"/>
    </row>
    <row r="159" spans="1:32" ht="15" customHeight="1">
      <c r="A159" s="8" t="s">
        <v>1413</v>
      </c>
      <c r="B159" s="24" t="s">
        <v>1269</v>
      </c>
      <c r="C159" s="27">
        <f>'AEO 2023 Table 49 Raw'!F146</f>
        <v>5.1944619999999997</v>
      </c>
      <c r="D159" s="27">
        <f>'AEO 2023 Table 49 Raw'!G146</f>
        <v>5.2328229999999998</v>
      </c>
      <c r="E159" s="27">
        <f>'AEO 2023 Table 49 Raw'!H146</f>
        <v>5.2668879999999998</v>
      </c>
      <c r="F159" s="27">
        <f>'AEO 2023 Table 49 Raw'!I146</f>
        <v>5.3193219999999997</v>
      </c>
      <c r="G159" s="27">
        <f>'AEO 2023 Table 49 Raw'!J146</f>
        <v>5.3875500000000001</v>
      </c>
      <c r="H159" s="27">
        <f>'AEO 2023 Table 49 Raw'!K146</f>
        <v>5.4611130000000001</v>
      </c>
      <c r="I159" s="27">
        <f>'AEO 2023 Table 49 Raw'!L146</f>
        <v>5.534211</v>
      </c>
      <c r="J159" s="27">
        <f>'AEO 2023 Table 49 Raw'!M146</f>
        <v>5.597963</v>
      </c>
      <c r="K159" s="27">
        <f>'AEO 2023 Table 49 Raw'!N146</f>
        <v>5.6528239999999998</v>
      </c>
      <c r="L159" s="27">
        <f>'AEO 2023 Table 49 Raw'!O146</f>
        <v>5.7010459999999998</v>
      </c>
      <c r="M159" s="27">
        <f>'AEO 2023 Table 49 Raw'!P146</f>
        <v>5.7446830000000002</v>
      </c>
      <c r="N159" s="27">
        <f>'AEO 2023 Table 49 Raw'!Q146</f>
        <v>5.7797029999999996</v>
      </c>
      <c r="O159" s="27">
        <f>'AEO 2023 Table 49 Raw'!R146</f>
        <v>5.7983529999999996</v>
      </c>
      <c r="P159" s="27">
        <f>'AEO 2023 Table 49 Raw'!S146</f>
        <v>5.8140619999999998</v>
      </c>
      <c r="Q159" s="27">
        <f>'AEO 2023 Table 49 Raw'!T146</f>
        <v>5.8338109999999999</v>
      </c>
      <c r="R159" s="27">
        <f>'AEO 2023 Table 49 Raw'!U146</f>
        <v>5.8552200000000001</v>
      </c>
      <c r="S159" s="27">
        <f>'AEO 2023 Table 49 Raw'!V146</f>
        <v>5.8780659999999996</v>
      </c>
      <c r="T159" s="27">
        <f>'AEO 2023 Table 49 Raw'!W146</f>
        <v>5.8949480000000003</v>
      </c>
      <c r="U159" s="27">
        <f>'AEO 2023 Table 49 Raw'!X146</f>
        <v>5.9060889999999997</v>
      </c>
      <c r="V159" s="27">
        <f>'AEO 2023 Table 49 Raw'!Y146</f>
        <v>5.9044379999999999</v>
      </c>
      <c r="W159" s="27">
        <f>'AEO 2023 Table 49 Raw'!Z146</f>
        <v>5.9129310000000004</v>
      </c>
      <c r="X159" s="27">
        <f>'AEO 2023 Table 49 Raw'!AA146</f>
        <v>5.9276549999999997</v>
      </c>
      <c r="Y159" s="27">
        <f>'AEO 2023 Table 49 Raw'!AB146</f>
        <v>5.9487350000000001</v>
      </c>
      <c r="Z159" s="27">
        <f>'AEO 2023 Table 49 Raw'!AC146</f>
        <v>5.9689170000000003</v>
      </c>
      <c r="AA159" s="27">
        <f>'AEO 2023 Table 49 Raw'!AD146</f>
        <v>5.9804979999999999</v>
      </c>
      <c r="AB159" s="27">
        <f>'AEO 2023 Table 49 Raw'!AE146</f>
        <v>5.985233</v>
      </c>
      <c r="AC159" s="27">
        <f>'AEO 2023 Table 49 Raw'!AF146</f>
        <v>5.9853329999999998</v>
      </c>
      <c r="AD159" s="27">
        <f>'AEO 2023 Table 49 Raw'!AG146</f>
        <v>5.9791749999999997</v>
      </c>
      <c r="AE159" s="27">
        <f>'AEO 2023 Table 49 Raw'!AH146</f>
        <v>5.9653660000000004</v>
      </c>
      <c r="AF159" s="45">
        <f>'AEO 2023 Table 49 Raw'!AI146</f>
        <v>5.0000000000000001E-3</v>
      </c>
    </row>
    <row r="160" spans="1:32" ht="15" customHeight="1">
      <c r="A160" s="8" t="s">
        <v>1414</v>
      </c>
      <c r="B160" s="24" t="s">
        <v>1271</v>
      </c>
      <c r="C160" s="27">
        <f>'AEO 2023 Table 49 Raw'!F147</f>
        <v>4.3656E-2</v>
      </c>
      <c r="D160" s="27">
        <f>'AEO 2023 Table 49 Raw'!G147</f>
        <v>3.8945E-2</v>
      </c>
      <c r="E160" s="27">
        <f>'AEO 2023 Table 49 Raw'!H147</f>
        <v>3.5015999999999999E-2</v>
      </c>
      <c r="F160" s="27">
        <f>'AEO 2023 Table 49 Raw'!I147</f>
        <v>3.1848000000000001E-2</v>
      </c>
      <c r="G160" s="27">
        <f>'AEO 2023 Table 49 Raw'!J147</f>
        <v>2.9543E-2</v>
      </c>
      <c r="H160" s="27">
        <f>'AEO 2023 Table 49 Raw'!K147</f>
        <v>2.7923E-2</v>
      </c>
      <c r="I160" s="27">
        <f>'AEO 2023 Table 49 Raw'!L147</f>
        <v>2.6786999999999998E-2</v>
      </c>
      <c r="J160" s="27">
        <f>'AEO 2023 Table 49 Raw'!M147</f>
        <v>2.5902999999999999E-2</v>
      </c>
      <c r="K160" s="27">
        <f>'AEO 2023 Table 49 Raw'!N147</f>
        <v>2.5295999999999999E-2</v>
      </c>
      <c r="L160" s="27">
        <f>'AEO 2023 Table 49 Raw'!O147</f>
        <v>2.4788000000000001E-2</v>
      </c>
      <c r="M160" s="27">
        <f>'AEO 2023 Table 49 Raw'!P147</f>
        <v>2.4475E-2</v>
      </c>
      <c r="N160" s="27">
        <f>'AEO 2023 Table 49 Raw'!Q147</f>
        <v>2.4362999999999999E-2</v>
      </c>
      <c r="O160" s="27">
        <f>'AEO 2023 Table 49 Raw'!R147</f>
        <v>2.4388E-2</v>
      </c>
      <c r="P160" s="27">
        <f>'AEO 2023 Table 49 Raw'!S147</f>
        <v>2.4575E-2</v>
      </c>
      <c r="Q160" s="27">
        <f>'AEO 2023 Table 49 Raw'!T147</f>
        <v>2.4816000000000001E-2</v>
      </c>
      <c r="R160" s="27">
        <f>'AEO 2023 Table 49 Raw'!U147</f>
        <v>2.5201000000000001E-2</v>
      </c>
      <c r="S160" s="27">
        <f>'AEO 2023 Table 49 Raw'!V147</f>
        <v>2.5683999999999998E-2</v>
      </c>
      <c r="T160" s="27">
        <f>'AEO 2023 Table 49 Raw'!W147</f>
        <v>2.6178E-2</v>
      </c>
      <c r="U160" s="27">
        <f>'AEO 2023 Table 49 Raw'!X147</f>
        <v>2.6626E-2</v>
      </c>
      <c r="V160" s="27">
        <f>'AEO 2023 Table 49 Raw'!Y147</f>
        <v>2.7116999999999999E-2</v>
      </c>
      <c r="W160" s="27">
        <f>'AEO 2023 Table 49 Raw'!Z147</f>
        <v>2.7505999999999999E-2</v>
      </c>
      <c r="X160" s="27">
        <f>'AEO 2023 Table 49 Raw'!AA147</f>
        <v>2.7862000000000001E-2</v>
      </c>
      <c r="Y160" s="27">
        <f>'AEO 2023 Table 49 Raw'!AB147</f>
        <v>2.8295000000000001E-2</v>
      </c>
      <c r="Z160" s="27">
        <f>'AEO 2023 Table 49 Raw'!AC147</f>
        <v>2.8759E-2</v>
      </c>
      <c r="AA160" s="27">
        <f>'AEO 2023 Table 49 Raw'!AD147</f>
        <v>2.9224E-2</v>
      </c>
      <c r="AB160" s="27">
        <f>'AEO 2023 Table 49 Raw'!AE147</f>
        <v>2.9678E-2</v>
      </c>
      <c r="AC160" s="27">
        <f>'AEO 2023 Table 49 Raw'!AF147</f>
        <v>3.0127999999999999E-2</v>
      </c>
      <c r="AD160" s="27">
        <f>'AEO 2023 Table 49 Raw'!AG147</f>
        <v>3.0556E-2</v>
      </c>
      <c r="AE160" s="27">
        <f>'AEO 2023 Table 49 Raw'!AH147</f>
        <v>3.0960999999999999E-2</v>
      </c>
      <c r="AF160" s="45">
        <f>'AEO 2023 Table 49 Raw'!AI147</f>
        <v>-1.2E-2</v>
      </c>
    </row>
    <row r="161" spans="1:32" ht="15" customHeight="1">
      <c r="A161" s="8" t="s">
        <v>1415</v>
      </c>
      <c r="B161" s="24" t="s">
        <v>915</v>
      </c>
      <c r="C161" s="27">
        <f>'AEO 2023 Table 49 Raw'!F148</f>
        <v>3.2009999999999999E-3</v>
      </c>
      <c r="D161" s="27">
        <f>'AEO 2023 Table 49 Raw'!G148</f>
        <v>3.0999999999999999E-3</v>
      </c>
      <c r="E161" s="27">
        <f>'AEO 2023 Table 49 Raw'!H148</f>
        <v>3.016E-3</v>
      </c>
      <c r="F161" s="27">
        <f>'AEO 2023 Table 49 Raw'!I148</f>
        <v>2.9619999999999998E-3</v>
      </c>
      <c r="G161" s="27">
        <f>'AEO 2023 Table 49 Raw'!J148</f>
        <v>2.9589999999999998E-3</v>
      </c>
      <c r="H161" s="27">
        <f>'AEO 2023 Table 49 Raw'!K148</f>
        <v>2.9729999999999999E-3</v>
      </c>
      <c r="I161" s="27">
        <f>'AEO 2023 Table 49 Raw'!L148</f>
        <v>2.9849999999999998E-3</v>
      </c>
      <c r="J161" s="27">
        <f>'AEO 2023 Table 49 Raw'!M148</f>
        <v>2.9610000000000001E-3</v>
      </c>
      <c r="K161" s="27">
        <f>'AEO 2023 Table 49 Raw'!N148</f>
        <v>2.947E-3</v>
      </c>
      <c r="L161" s="27">
        <f>'AEO 2023 Table 49 Raw'!O148</f>
        <v>2.9359999999999998E-3</v>
      </c>
      <c r="M161" s="27">
        <f>'AEO 2023 Table 49 Raw'!P148</f>
        <v>2.9220000000000001E-3</v>
      </c>
      <c r="N161" s="27">
        <f>'AEO 2023 Table 49 Raw'!Q148</f>
        <v>2.941E-3</v>
      </c>
      <c r="O161" s="27">
        <f>'AEO 2023 Table 49 Raw'!R148</f>
        <v>2.9780000000000002E-3</v>
      </c>
      <c r="P161" s="27">
        <f>'AEO 2023 Table 49 Raw'!S148</f>
        <v>3.0270000000000002E-3</v>
      </c>
      <c r="Q161" s="27">
        <f>'AEO 2023 Table 49 Raw'!T148</f>
        <v>3.0829999999999998E-3</v>
      </c>
      <c r="R161" s="27">
        <f>'AEO 2023 Table 49 Raw'!U148</f>
        <v>3.1449999999999998E-3</v>
      </c>
      <c r="S161" s="27">
        <f>'AEO 2023 Table 49 Raw'!V148</f>
        <v>3.2100000000000002E-3</v>
      </c>
      <c r="T161" s="27">
        <f>'AEO 2023 Table 49 Raw'!W148</f>
        <v>3.277E-3</v>
      </c>
      <c r="U161" s="27">
        <f>'AEO 2023 Table 49 Raw'!X148</f>
        <v>3.3430000000000001E-3</v>
      </c>
      <c r="V161" s="27">
        <f>'AEO 2023 Table 49 Raw'!Y148</f>
        <v>3.4069999999999999E-3</v>
      </c>
      <c r="W161" s="27">
        <f>'AEO 2023 Table 49 Raw'!Z148</f>
        <v>3.467E-3</v>
      </c>
      <c r="X161" s="27">
        <f>'AEO 2023 Table 49 Raw'!AA148</f>
        <v>3.5239999999999998E-3</v>
      </c>
      <c r="Y161" s="27">
        <f>'AEO 2023 Table 49 Raw'!AB148</f>
        <v>3.5769999999999999E-3</v>
      </c>
      <c r="Z161" s="27">
        <f>'AEO 2023 Table 49 Raw'!AC148</f>
        <v>3.6259999999999999E-3</v>
      </c>
      <c r="AA161" s="27">
        <f>'AEO 2023 Table 49 Raw'!AD148</f>
        <v>3.6709999999999998E-3</v>
      </c>
      <c r="AB161" s="27">
        <f>'AEO 2023 Table 49 Raw'!AE148</f>
        <v>3.712E-3</v>
      </c>
      <c r="AC161" s="27">
        <f>'AEO 2023 Table 49 Raw'!AF148</f>
        <v>3.748E-3</v>
      </c>
      <c r="AD161" s="27">
        <f>'AEO 2023 Table 49 Raw'!AG148</f>
        <v>3.7620000000000002E-3</v>
      </c>
      <c r="AE161" s="27">
        <f>'AEO 2023 Table 49 Raw'!AH148</f>
        <v>3.7499999999999999E-3</v>
      </c>
      <c r="AF161" s="45">
        <f>'AEO 2023 Table 49 Raw'!AI148</f>
        <v>6.0000000000000001E-3</v>
      </c>
    </row>
    <row r="162" spans="1:32" ht="15" customHeight="1">
      <c r="A162" s="8" t="s">
        <v>1416</v>
      </c>
      <c r="B162" s="24" t="s">
        <v>1274</v>
      </c>
      <c r="C162" s="27">
        <f>'AEO 2023 Table 49 Raw'!F149</f>
        <v>4.9617000000000001E-2</v>
      </c>
      <c r="D162" s="27">
        <f>'AEO 2023 Table 49 Raw'!G149</f>
        <v>5.2673999999999999E-2</v>
      </c>
      <c r="E162" s="27">
        <f>'AEO 2023 Table 49 Raw'!H149</f>
        <v>5.5499E-2</v>
      </c>
      <c r="F162" s="27">
        <f>'AEO 2023 Table 49 Raw'!I149</f>
        <v>5.8312999999999997E-2</v>
      </c>
      <c r="G162" s="27">
        <f>'AEO 2023 Table 49 Raw'!J149</f>
        <v>6.1046999999999997E-2</v>
      </c>
      <c r="H162" s="27">
        <f>'AEO 2023 Table 49 Raw'!K149</f>
        <v>6.3582E-2</v>
      </c>
      <c r="I162" s="27">
        <f>'AEO 2023 Table 49 Raw'!L149</f>
        <v>6.5810999999999995E-2</v>
      </c>
      <c r="J162" s="27">
        <f>'AEO 2023 Table 49 Raw'!M149</f>
        <v>6.7700999999999997E-2</v>
      </c>
      <c r="K162" s="27">
        <f>'AEO 2023 Table 49 Raw'!N149</f>
        <v>6.9268999999999997E-2</v>
      </c>
      <c r="L162" s="27">
        <f>'AEO 2023 Table 49 Raw'!O149</f>
        <v>7.0640999999999995E-2</v>
      </c>
      <c r="M162" s="27">
        <f>'AEO 2023 Table 49 Raw'!P149</f>
        <v>7.1928000000000006E-2</v>
      </c>
      <c r="N162" s="27">
        <f>'AEO 2023 Table 49 Raw'!Q149</f>
        <v>7.3205999999999993E-2</v>
      </c>
      <c r="O162" s="27">
        <f>'AEO 2023 Table 49 Raw'!R149</f>
        <v>7.4462E-2</v>
      </c>
      <c r="P162" s="27">
        <f>'AEO 2023 Table 49 Raw'!S149</f>
        <v>7.5724E-2</v>
      </c>
      <c r="Q162" s="27">
        <f>'AEO 2023 Table 49 Raw'!T149</f>
        <v>7.7021000000000006E-2</v>
      </c>
      <c r="R162" s="27">
        <f>'AEO 2023 Table 49 Raw'!U149</f>
        <v>7.8404000000000001E-2</v>
      </c>
      <c r="S162" s="27">
        <f>'AEO 2023 Table 49 Raw'!V149</f>
        <v>7.9907000000000006E-2</v>
      </c>
      <c r="T162" s="27">
        <f>'AEO 2023 Table 49 Raw'!W149</f>
        <v>8.1553E-2</v>
      </c>
      <c r="U162" s="27">
        <f>'AEO 2023 Table 49 Raw'!X149</f>
        <v>8.3330000000000001E-2</v>
      </c>
      <c r="V162" s="27">
        <f>'AEO 2023 Table 49 Raw'!Y149</f>
        <v>8.5219000000000003E-2</v>
      </c>
      <c r="W162" s="27">
        <f>'AEO 2023 Table 49 Raw'!Z149</f>
        <v>8.7198999999999999E-2</v>
      </c>
      <c r="X162" s="27">
        <f>'AEO 2023 Table 49 Raw'!AA149</f>
        <v>8.9256000000000002E-2</v>
      </c>
      <c r="Y162" s="27">
        <f>'AEO 2023 Table 49 Raw'!AB149</f>
        <v>9.1452000000000006E-2</v>
      </c>
      <c r="Z162" s="27">
        <f>'AEO 2023 Table 49 Raw'!AC149</f>
        <v>9.3690999999999997E-2</v>
      </c>
      <c r="AA162" s="27">
        <f>'AEO 2023 Table 49 Raw'!AD149</f>
        <v>9.5894999999999994E-2</v>
      </c>
      <c r="AB162" s="27">
        <f>'AEO 2023 Table 49 Raw'!AE149</f>
        <v>9.8146999999999998E-2</v>
      </c>
      <c r="AC162" s="27">
        <f>'AEO 2023 Table 49 Raw'!AF149</f>
        <v>0.10026400000000001</v>
      </c>
      <c r="AD162" s="27">
        <f>'AEO 2023 Table 49 Raw'!AG149</f>
        <v>0.102393</v>
      </c>
      <c r="AE162" s="27">
        <f>'AEO 2023 Table 49 Raw'!AH149</f>
        <v>0.104612</v>
      </c>
      <c r="AF162" s="45">
        <f>'AEO 2023 Table 49 Raw'!AI149</f>
        <v>2.7E-2</v>
      </c>
    </row>
    <row r="163" spans="1:32" ht="12" customHeight="1">
      <c r="A163" s="8" t="s">
        <v>1417</v>
      </c>
      <c r="B163" s="24" t="s">
        <v>1276</v>
      </c>
      <c r="C163" s="27">
        <f>'AEO 2023 Table 49 Raw'!F150</f>
        <v>0</v>
      </c>
      <c r="D163" s="27">
        <f>'AEO 2023 Table 49 Raw'!G150</f>
        <v>0</v>
      </c>
      <c r="E163" s="27">
        <f>'AEO 2023 Table 49 Raw'!H150</f>
        <v>0</v>
      </c>
      <c r="F163" s="27">
        <f>'AEO 2023 Table 49 Raw'!I150</f>
        <v>0</v>
      </c>
      <c r="G163" s="27">
        <f>'AEO 2023 Table 49 Raw'!J150</f>
        <v>0</v>
      </c>
      <c r="H163" s="27">
        <f>'AEO 2023 Table 49 Raw'!K150</f>
        <v>0</v>
      </c>
      <c r="I163" s="27">
        <f>'AEO 2023 Table 49 Raw'!L150</f>
        <v>0</v>
      </c>
      <c r="J163" s="27">
        <f>'AEO 2023 Table 49 Raw'!M150</f>
        <v>0</v>
      </c>
      <c r="K163" s="27">
        <f>'AEO 2023 Table 49 Raw'!N150</f>
        <v>0</v>
      </c>
      <c r="L163" s="27">
        <f>'AEO 2023 Table 49 Raw'!O150</f>
        <v>0</v>
      </c>
      <c r="M163" s="27">
        <f>'AEO 2023 Table 49 Raw'!P150</f>
        <v>0</v>
      </c>
      <c r="N163" s="27">
        <f>'AEO 2023 Table 49 Raw'!Q150</f>
        <v>0</v>
      </c>
      <c r="O163" s="27">
        <f>'AEO 2023 Table 49 Raw'!R150</f>
        <v>0</v>
      </c>
      <c r="P163" s="27">
        <f>'AEO 2023 Table 49 Raw'!S150</f>
        <v>0</v>
      </c>
      <c r="Q163" s="27">
        <f>'AEO 2023 Table 49 Raw'!T150</f>
        <v>0</v>
      </c>
      <c r="R163" s="27">
        <f>'AEO 2023 Table 49 Raw'!U150</f>
        <v>0</v>
      </c>
      <c r="S163" s="27">
        <f>'AEO 2023 Table 49 Raw'!V150</f>
        <v>0</v>
      </c>
      <c r="T163" s="27">
        <f>'AEO 2023 Table 49 Raw'!W150</f>
        <v>0</v>
      </c>
      <c r="U163" s="27">
        <f>'AEO 2023 Table 49 Raw'!X150</f>
        <v>0</v>
      </c>
      <c r="V163" s="27">
        <f>'AEO 2023 Table 49 Raw'!Y150</f>
        <v>0</v>
      </c>
      <c r="W163" s="27">
        <f>'AEO 2023 Table 49 Raw'!Z150</f>
        <v>0</v>
      </c>
      <c r="X163" s="27">
        <f>'AEO 2023 Table 49 Raw'!AA150</f>
        <v>0</v>
      </c>
      <c r="Y163" s="27">
        <f>'AEO 2023 Table 49 Raw'!AB150</f>
        <v>0</v>
      </c>
      <c r="Z163" s="27">
        <f>'AEO 2023 Table 49 Raw'!AC150</f>
        <v>0</v>
      </c>
      <c r="AA163" s="27">
        <f>'AEO 2023 Table 49 Raw'!AD150</f>
        <v>0</v>
      </c>
      <c r="AB163" s="27">
        <f>'AEO 2023 Table 49 Raw'!AE150</f>
        <v>0</v>
      </c>
      <c r="AC163" s="27">
        <f>'AEO 2023 Table 49 Raw'!AF150</f>
        <v>0</v>
      </c>
      <c r="AD163" s="27">
        <f>'AEO 2023 Table 49 Raw'!AG150</f>
        <v>0</v>
      </c>
      <c r="AE163" s="27">
        <f>'AEO 2023 Table 49 Raw'!AH150</f>
        <v>0</v>
      </c>
      <c r="AF163" s="45" t="str">
        <f>'AEO 2023 Table 49 Raw'!AI150</f>
        <v>- -</v>
      </c>
    </row>
    <row r="164" spans="1:32" ht="15" customHeight="1">
      <c r="A164" s="8" t="s">
        <v>1418</v>
      </c>
      <c r="B164" s="24" t="s">
        <v>1278</v>
      </c>
      <c r="C164" s="27">
        <f>'AEO 2023 Table 49 Raw'!F151</f>
        <v>2.1100000000000001E-4</v>
      </c>
      <c r="D164" s="27">
        <f>'AEO 2023 Table 49 Raw'!G151</f>
        <v>2.4600000000000002E-4</v>
      </c>
      <c r="E164" s="27">
        <f>'AEO 2023 Table 49 Raw'!H151</f>
        <v>2.7700000000000001E-4</v>
      </c>
      <c r="F164" s="27">
        <f>'AEO 2023 Table 49 Raw'!I151</f>
        <v>3.0499999999999999E-4</v>
      </c>
      <c r="G164" s="27">
        <f>'AEO 2023 Table 49 Raw'!J151</f>
        <v>3.3199999999999999E-4</v>
      </c>
      <c r="H164" s="27">
        <f>'AEO 2023 Table 49 Raw'!K151</f>
        <v>3.5500000000000001E-4</v>
      </c>
      <c r="I164" s="27">
        <f>'AEO 2023 Table 49 Raw'!L151</f>
        <v>3.7500000000000001E-4</v>
      </c>
      <c r="J164" s="27">
        <f>'AEO 2023 Table 49 Raw'!M151</f>
        <v>3.9300000000000001E-4</v>
      </c>
      <c r="K164" s="27">
        <f>'AEO 2023 Table 49 Raw'!N151</f>
        <v>4.0700000000000003E-4</v>
      </c>
      <c r="L164" s="27">
        <f>'AEO 2023 Table 49 Raw'!O151</f>
        <v>4.1800000000000002E-4</v>
      </c>
      <c r="M164" s="27">
        <f>'AEO 2023 Table 49 Raw'!P151</f>
        <v>4.26E-4</v>
      </c>
      <c r="N164" s="27">
        <f>'AEO 2023 Table 49 Raw'!Q151</f>
        <v>4.3300000000000001E-4</v>
      </c>
      <c r="O164" s="27">
        <f>'AEO 2023 Table 49 Raw'!R151</f>
        <v>4.37E-4</v>
      </c>
      <c r="P164" s="27">
        <f>'AEO 2023 Table 49 Raw'!S151</f>
        <v>4.3899999999999999E-4</v>
      </c>
      <c r="Q164" s="27">
        <f>'AEO 2023 Table 49 Raw'!T151</f>
        <v>4.3899999999999999E-4</v>
      </c>
      <c r="R164" s="27">
        <f>'AEO 2023 Table 49 Raw'!U151</f>
        <v>4.37E-4</v>
      </c>
      <c r="S164" s="27">
        <f>'AEO 2023 Table 49 Raw'!V151</f>
        <v>4.3399999999999998E-4</v>
      </c>
      <c r="T164" s="27">
        <f>'AEO 2023 Table 49 Raw'!W151</f>
        <v>4.2999999999999999E-4</v>
      </c>
      <c r="U164" s="27">
        <f>'AEO 2023 Table 49 Raw'!X151</f>
        <v>4.2400000000000001E-4</v>
      </c>
      <c r="V164" s="27">
        <f>'AEO 2023 Table 49 Raw'!Y151</f>
        <v>4.1800000000000002E-4</v>
      </c>
      <c r="W164" s="27">
        <f>'AEO 2023 Table 49 Raw'!Z151</f>
        <v>4.0999999999999999E-4</v>
      </c>
      <c r="X164" s="27">
        <f>'AEO 2023 Table 49 Raw'!AA151</f>
        <v>4.0099999999999999E-4</v>
      </c>
      <c r="Y164" s="27">
        <f>'AEO 2023 Table 49 Raw'!AB151</f>
        <v>3.9199999999999999E-4</v>
      </c>
      <c r="Z164" s="27">
        <f>'AEO 2023 Table 49 Raw'!AC151</f>
        <v>3.8200000000000002E-4</v>
      </c>
      <c r="AA164" s="27">
        <f>'AEO 2023 Table 49 Raw'!AD151</f>
        <v>3.7199999999999999E-4</v>
      </c>
      <c r="AB164" s="27">
        <f>'AEO 2023 Table 49 Raw'!AE151</f>
        <v>3.6099999999999999E-4</v>
      </c>
      <c r="AC164" s="27">
        <f>'AEO 2023 Table 49 Raw'!AF151</f>
        <v>3.5E-4</v>
      </c>
      <c r="AD164" s="27">
        <f>'AEO 2023 Table 49 Raw'!AG151</f>
        <v>3.3799999999999998E-4</v>
      </c>
      <c r="AE164" s="27">
        <f>'AEO 2023 Table 49 Raw'!AH151</f>
        <v>3.2699999999999998E-4</v>
      </c>
      <c r="AF164" s="45">
        <f>'AEO 2023 Table 49 Raw'!AI151</f>
        <v>1.6E-2</v>
      </c>
    </row>
    <row r="165" spans="1:32" ht="15" customHeight="1">
      <c r="A165" s="8" t="s">
        <v>1419</v>
      </c>
      <c r="B165" s="24" t="s">
        <v>1280</v>
      </c>
      <c r="C165" s="27">
        <f>'AEO 2023 Table 49 Raw'!F152</f>
        <v>0</v>
      </c>
      <c r="D165" s="27">
        <f>'AEO 2023 Table 49 Raw'!G152</f>
        <v>0</v>
      </c>
      <c r="E165" s="27">
        <f>'AEO 2023 Table 49 Raw'!H152</f>
        <v>1.03E-4</v>
      </c>
      <c r="F165" s="27">
        <f>'AEO 2023 Table 49 Raw'!I152</f>
        <v>2.13E-4</v>
      </c>
      <c r="G165" s="27">
        <f>'AEO 2023 Table 49 Raw'!J152</f>
        <v>3.28E-4</v>
      </c>
      <c r="H165" s="27">
        <f>'AEO 2023 Table 49 Raw'!K152</f>
        <v>4.4700000000000002E-4</v>
      </c>
      <c r="I165" s="27">
        <f>'AEO 2023 Table 49 Raw'!L152</f>
        <v>5.6999999999999998E-4</v>
      </c>
      <c r="J165" s="27">
        <f>'AEO 2023 Table 49 Raw'!M152</f>
        <v>6.9300000000000004E-4</v>
      </c>
      <c r="K165" s="27">
        <f>'AEO 2023 Table 49 Raw'!N152</f>
        <v>8.1499999999999997E-4</v>
      </c>
      <c r="L165" s="27">
        <f>'AEO 2023 Table 49 Raw'!O152</f>
        <v>9.3700000000000001E-4</v>
      </c>
      <c r="M165" s="27">
        <f>'AEO 2023 Table 49 Raw'!P152</f>
        <v>1.0629999999999999E-3</v>
      </c>
      <c r="N165" s="27">
        <f>'AEO 2023 Table 49 Raw'!Q152</f>
        <v>1.1919999999999999E-3</v>
      </c>
      <c r="O165" s="27">
        <f>'AEO 2023 Table 49 Raw'!R152</f>
        <v>1.322E-3</v>
      </c>
      <c r="P165" s="27">
        <f>'AEO 2023 Table 49 Raw'!S152</f>
        <v>1.4530000000000001E-3</v>
      </c>
      <c r="Q165" s="27">
        <f>'AEO 2023 Table 49 Raw'!T152</f>
        <v>1.588E-3</v>
      </c>
      <c r="R165" s="27">
        <f>'AEO 2023 Table 49 Raw'!U152</f>
        <v>1.7279999999999999E-3</v>
      </c>
      <c r="S165" s="27">
        <f>'AEO 2023 Table 49 Raw'!V152</f>
        <v>1.8749999999999999E-3</v>
      </c>
      <c r="T165" s="27">
        <f>'AEO 2023 Table 49 Raw'!W152</f>
        <v>2.029E-3</v>
      </c>
      <c r="U165" s="27">
        <f>'AEO 2023 Table 49 Raw'!X152</f>
        <v>2.1919999999999999E-3</v>
      </c>
      <c r="V165" s="27">
        <f>'AEO 2023 Table 49 Raw'!Y152</f>
        <v>2.3609999999999998E-3</v>
      </c>
      <c r="W165" s="27">
        <f>'AEO 2023 Table 49 Raw'!Z152</f>
        <v>2.539E-3</v>
      </c>
      <c r="X165" s="27">
        <f>'AEO 2023 Table 49 Raw'!AA152</f>
        <v>2.728E-3</v>
      </c>
      <c r="Y165" s="27">
        <f>'AEO 2023 Table 49 Raw'!AB152</f>
        <v>2.9269999999999999E-3</v>
      </c>
      <c r="Z165" s="27">
        <f>'AEO 2023 Table 49 Raw'!AC152</f>
        <v>3.1350000000000002E-3</v>
      </c>
      <c r="AA165" s="27">
        <f>'AEO 2023 Table 49 Raw'!AD152</f>
        <v>3.3540000000000002E-3</v>
      </c>
      <c r="AB165" s="27">
        <f>'AEO 2023 Table 49 Raw'!AE152</f>
        <v>3.5850000000000001E-3</v>
      </c>
      <c r="AC165" s="27">
        <f>'AEO 2023 Table 49 Raw'!AF152</f>
        <v>3.8300000000000001E-3</v>
      </c>
      <c r="AD165" s="27">
        <f>'AEO 2023 Table 49 Raw'!AG152</f>
        <v>4.0930000000000003E-3</v>
      </c>
      <c r="AE165" s="27">
        <f>'AEO 2023 Table 49 Raw'!AH152</f>
        <v>4.3740000000000003E-3</v>
      </c>
      <c r="AF165" s="45" t="str">
        <f>'AEO 2023 Table 49 Raw'!AI152</f>
        <v>- -</v>
      </c>
    </row>
    <row r="166" spans="1:32" ht="15" customHeight="1">
      <c r="A166" s="8" t="s">
        <v>1420</v>
      </c>
      <c r="B166" s="24" t="s">
        <v>1282</v>
      </c>
      <c r="C166" s="27">
        <f>'AEO 2023 Table 49 Raw'!F153</f>
        <v>0</v>
      </c>
      <c r="D166" s="27">
        <f>'AEO 2023 Table 49 Raw'!G153</f>
        <v>0</v>
      </c>
      <c r="E166" s="27">
        <f>'AEO 2023 Table 49 Raw'!H153</f>
        <v>2.32E-4</v>
      </c>
      <c r="F166" s="27">
        <f>'AEO 2023 Table 49 Raw'!I153</f>
        <v>4.73E-4</v>
      </c>
      <c r="G166" s="27">
        <f>'AEO 2023 Table 49 Raw'!J153</f>
        <v>7.2400000000000003E-4</v>
      </c>
      <c r="H166" s="27">
        <f>'AEO 2023 Table 49 Raw'!K153</f>
        <v>9.7799999999999992E-4</v>
      </c>
      <c r="I166" s="27">
        <f>'AEO 2023 Table 49 Raw'!L153</f>
        <v>1.235E-3</v>
      </c>
      <c r="J166" s="27">
        <f>'AEO 2023 Table 49 Raw'!M153</f>
        <v>1.4890000000000001E-3</v>
      </c>
      <c r="K166" s="27">
        <f>'AEO 2023 Table 49 Raw'!N153</f>
        <v>1.737E-3</v>
      </c>
      <c r="L166" s="27">
        <f>'AEO 2023 Table 49 Raw'!O153</f>
        <v>1.983E-3</v>
      </c>
      <c r="M166" s="27">
        <f>'AEO 2023 Table 49 Raw'!P153</f>
        <v>2.232E-3</v>
      </c>
      <c r="N166" s="27">
        <f>'AEO 2023 Table 49 Raw'!Q153</f>
        <v>2.4870000000000001E-3</v>
      </c>
      <c r="O166" s="27">
        <f>'AEO 2023 Table 49 Raw'!R153</f>
        <v>2.7399999999999998E-3</v>
      </c>
      <c r="P166" s="27">
        <f>'AEO 2023 Table 49 Raw'!S153</f>
        <v>2.993E-3</v>
      </c>
      <c r="Q166" s="27">
        <f>'AEO 2023 Table 49 Raw'!T153</f>
        <v>3.2499999999999999E-3</v>
      </c>
      <c r="R166" s="27">
        <f>'AEO 2023 Table 49 Raw'!U153</f>
        <v>3.5149999999999999E-3</v>
      </c>
      <c r="S166" s="27">
        <f>'AEO 2023 Table 49 Raw'!V153</f>
        <v>3.79E-3</v>
      </c>
      <c r="T166" s="27">
        <f>'AEO 2023 Table 49 Raw'!W153</f>
        <v>4.0769999999999999E-3</v>
      </c>
      <c r="U166" s="27">
        <f>'AEO 2023 Table 49 Raw'!X153</f>
        <v>4.3750000000000004E-3</v>
      </c>
      <c r="V166" s="27">
        <f>'AEO 2023 Table 49 Raw'!Y153</f>
        <v>4.6839999999999998E-3</v>
      </c>
      <c r="W166" s="27">
        <f>'AEO 2023 Table 49 Raw'!Z153</f>
        <v>5.0029999999999996E-3</v>
      </c>
      <c r="X166" s="27">
        <f>'AEO 2023 Table 49 Raw'!AA153</f>
        <v>5.3359999999999996E-3</v>
      </c>
      <c r="Y166" s="27">
        <f>'AEO 2023 Table 49 Raw'!AB153</f>
        <v>5.6810000000000003E-3</v>
      </c>
      <c r="Z166" s="27">
        <f>'AEO 2023 Table 49 Raw'!AC153</f>
        <v>6.0350000000000004E-3</v>
      </c>
      <c r="AA166" s="27">
        <f>'AEO 2023 Table 49 Raw'!AD153</f>
        <v>6.398E-3</v>
      </c>
      <c r="AB166" s="27">
        <f>'AEO 2023 Table 49 Raw'!AE153</f>
        <v>6.7710000000000001E-3</v>
      </c>
      <c r="AC166" s="27">
        <f>'AEO 2023 Table 49 Raw'!AF153</f>
        <v>7.1539999999999998E-3</v>
      </c>
      <c r="AD166" s="27">
        <f>'AEO 2023 Table 49 Raw'!AG153</f>
        <v>7.5510000000000004E-3</v>
      </c>
      <c r="AE166" s="27">
        <f>'AEO 2023 Table 49 Raw'!AH153</f>
        <v>7.9579999999999998E-3</v>
      </c>
      <c r="AF166" s="45" t="str">
        <f>'AEO 2023 Table 49 Raw'!AI153</f>
        <v>- -</v>
      </c>
    </row>
    <row r="167" spans="1:32" ht="15" customHeight="1">
      <c r="A167" s="8" t="s">
        <v>1421</v>
      </c>
      <c r="B167" s="24" t="s">
        <v>1284</v>
      </c>
      <c r="C167" s="27">
        <f>'AEO 2023 Table 49 Raw'!F154</f>
        <v>0</v>
      </c>
      <c r="D167" s="27">
        <f>'AEO 2023 Table 49 Raw'!G154</f>
        <v>0</v>
      </c>
      <c r="E167" s="27">
        <f>'AEO 2023 Table 49 Raw'!H154</f>
        <v>3.39E-4</v>
      </c>
      <c r="F167" s="27">
        <f>'AEO 2023 Table 49 Raw'!I154</f>
        <v>7.0500000000000001E-4</v>
      </c>
      <c r="G167" s="27">
        <f>'AEO 2023 Table 49 Raw'!J154</f>
        <v>1.0939999999999999E-3</v>
      </c>
      <c r="H167" s="27">
        <f>'AEO 2023 Table 49 Raw'!K154</f>
        <v>1.498E-3</v>
      </c>
      <c r="I167" s="27">
        <f>'AEO 2023 Table 49 Raw'!L154</f>
        <v>1.913E-3</v>
      </c>
      <c r="J167" s="27">
        <f>'AEO 2023 Table 49 Raw'!M154</f>
        <v>2.3310000000000002E-3</v>
      </c>
      <c r="K167" s="27">
        <f>'AEO 2023 Table 49 Raw'!N154</f>
        <v>2.7430000000000002E-3</v>
      </c>
      <c r="L167" s="27">
        <f>'AEO 2023 Table 49 Raw'!O154</f>
        <v>3.15E-3</v>
      </c>
      <c r="M167" s="27">
        <f>'AEO 2023 Table 49 Raw'!P154</f>
        <v>3.5609999999999999E-3</v>
      </c>
      <c r="N167" s="27">
        <f>'AEO 2023 Table 49 Raw'!Q154</f>
        <v>3.9750000000000002E-3</v>
      </c>
      <c r="O167" s="27">
        <f>'AEO 2023 Table 49 Raw'!R154</f>
        <v>4.3810000000000003E-3</v>
      </c>
      <c r="P167" s="27">
        <f>'AEO 2023 Table 49 Raw'!S154</f>
        <v>4.7840000000000001E-3</v>
      </c>
      <c r="Q167" s="27">
        <f>'AEO 2023 Table 49 Raw'!T154</f>
        <v>5.1879999999999999E-3</v>
      </c>
      <c r="R167" s="27">
        <f>'AEO 2023 Table 49 Raw'!U154</f>
        <v>5.5979999999999997E-3</v>
      </c>
      <c r="S167" s="27">
        <f>'AEO 2023 Table 49 Raw'!V154</f>
        <v>6.019E-3</v>
      </c>
      <c r="T167" s="27">
        <f>'AEO 2023 Table 49 Raw'!W154</f>
        <v>6.4510000000000001E-3</v>
      </c>
      <c r="U167" s="27">
        <f>'AEO 2023 Table 49 Raw'!X154</f>
        <v>6.8929999999999998E-3</v>
      </c>
      <c r="V167" s="27">
        <f>'AEO 2023 Table 49 Raw'!Y154</f>
        <v>7.3410000000000003E-3</v>
      </c>
      <c r="W167" s="27">
        <f>'AEO 2023 Table 49 Raw'!Z154</f>
        <v>7.7970000000000001E-3</v>
      </c>
      <c r="X167" s="27">
        <f>'AEO 2023 Table 49 Raw'!AA154</f>
        <v>8.2649999999999998E-3</v>
      </c>
      <c r="Y167" s="27">
        <f>'AEO 2023 Table 49 Raw'!AB154</f>
        <v>8.7449999999999993E-3</v>
      </c>
      <c r="Z167" s="27">
        <f>'AEO 2023 Table 49 Raw'!AC154</f>
        <v>9.2339999999999992E-3</v>
      </c>
      <c r="AA167" s="27">
        <f>'AEO 2023 Table 49 Raw'!AD154</f>
        <v>9.7330000000000003E-3</v>
      </c>
      <c r="AB167" s="27">
        <f>'AEO 2023 Table 49 Raw'!AE154</f>
        <v>1.0248E-2</v>
      </c>
      <c r="AC167" s="27">
        <f>'AEO 2023 Table 49 Raw'!AF154</f>
        <v>1.0784E-2</v>
      </c>
      <c r="AD167" s="27">
        <f>'AEO 2023 Table 49 Raw'!AG154</f>
        <v>1.1351999999999999E-2</v>
      </c>
      <c r="AE167" s="27">
        <f>'AEO 2023 Table 49 Raw'!AH154</f>
        <v>1.1953E-2</v>
      </c>
      <c r="AF167" s="45" t="str">
        <f>'AEO 2023 Table 49 Raw'!AI154</f>
        <v>- -</v>
      </c>
    </row>
    <row r="168" spans="1:32" ht="15" customHeight="1">
      <c r="A168" s="8" t="s">
        <v>1422</v>
      </c>
      <c r="B168" s="24" t="s">
        <v>1310</v>
      </c>
      <c r="C168" s="27">
        <f>'AEO 2023 Table 49 Raw'!F155</f>
        <v>5.2911479999999997</v>
      </c>
      <c r="D168" s="27">
        <f>'AEO 2023 Table 49 Raw'!G155</f>
        <v>5.3277859999999997</v>
      </c>
      <c r="E168" s="27">
        <f>'AEO 2023 Table 49 Raw'!H155</f>
        <v>5.361364</v>
      </c>
      <c r="F168" s="27">
        <f>'AEO 2023 Table 49 Raw'!I155</f>
        <v>5.4141409999999999</v>
      </c>
      <c r="G168" s="27">
        <f>'AEO 2023 Table 49 Raw'!J155</f>
        <v>5.4835739999999999</v>
      </c>
      <c r="H168" s="27">
        <f>'AEO 2023 Table 49 Raw'!K155</f>
        <v>5.5588680000000004</v>
      </c>
      <c r="I168" s="27">
        <f>'AEO 2023 Table 49 Raw'!L155</f>
        <v>5.6338869999999996</v>
      </c>
      <c r="J168" s="27">
        <f>'AEO 2023 Table 49 Raw'!M155</f>
        <v>5.6994319999999998</v>
      </c>
      <c r="K168" s="27">
        <f>'AEO 2023 Table 49 Raw'!N155</f>
        <v>5.7560359999999999</v>
      </c>
      <c r="L168" s="27">
        <f>'AEO 2023 Table 49 Raw'!O155</f>
        <v>5.8058969999999999</v>
      </c>
      <c r="M168" s="27">
        <f>'AEO 2023 Table 49 Raw'!P155</f>
        <v>5.8512890000000004</v>
      </c>
      <c r="N168" s="27">
        <f>'AEO 2023 Table 49 Raw'!Q155</f>
        <v>5.8883010000000002</v>
      </c>
      <c r="O168" s="27">
        <f>'AEO 2023 Table 49 Raw'!R155</f>
        <v>5.9090590000000001</v>
      </c>
      <c r="P168" s="27">
        <f>'AEO 2023 Table 49 Raw'!S155</f>
        <v>5.9270550000000002</v>
      </c>
      <c r="Q168" s="27">
        <f>'AEO 2023 Table 49 Raw'!T155</f>
        <v>5.9491949999999996</v>
      </c>
      <c r="R168" s="27">
        <f>'AEO 2023 Table 49 Raw'!U155</f>
        <v>5.9732479999999999</v>
      </c>
      <c r="S168" s="27">
        <f>'AEO 2023 Table 49 Raw'!V155</f>
        <v>5.9989850000000002</v>
      </c>
      <c r="T168" s="27">
        <f>'AEO 2023 Table 49 Raw'!W155</f>
        <v>6.018948</v>
      </c>
      <c r="U168" s="27">
        <f>'AEO 2023 Table 49 Raw'!X155</f>
        <v>6.0332739999999996</v>
      </c>
      <c r="V168" s="27">
        <f>'AEO 2023 Table 49 Raw'!Y155</f>
        <v>6.0349839999999997</v>
      </c>
      <c r="W168" s="27">
        <f>'AEO 2023 Table 49 Raw'!Z155</f>
        <v>6.0468520000000003</v>
      </c>
      <c r="X168" s="27">
        <f>'AEO 2023 Table 49 Raw'!AA155</f>
        <v>6.0650259999999996</v>
      </c>
      <c r="Y168" s="27">
        <f>'AEO 2023 Table 49 Raw'!AB155</f>
        <v>6.0898079999999997</v>
      </c>
      <c r="Z168" s="27">
        <f>'AEO 2023 Table 49 Raw'!AC155</f>
        <v>6.1137839999999999</v>
      </c>
      <c r="AA168" s="27">
        <f>'AEO 2023 Table 49 Raw'!AD155</f>
        <v>6.1291479999999998</v>
      </c>
      <c r="AB168" s="27">
        <f>'AEO 2023 Table 49 Raw'!AE155</f>
        <v>6.1377309999999996</v>
      </c>
      <c r="AC168" s="27">
        <f>'AEO 2023 Table 49 Raw'!AF155</f>
        <v>6.1415920000000002</v>
      </c>
      <c r="AD168" s="27">
        <f>'AEO 2023 Table 49 Raw'!AG155</f>
        <v>6.1392160000000002</v>
      </c>
      <c r="AE168" s="27">
        <f>'AEO 2023 Table 49 Raw'!AH155</f>
        <v>6.1293030000000002</v>
      </c>
      <c r="AF168" s="45">
        <f>'AEO 2023 Table 49 Raw'!AI155</f>
        <v>5.0000000000000001E-3</v>
      </c>
    </row>
    <row r="169" spans="1:32" ht="15" customHeight="1">
      <c r="A169" s="8" t="s">
        <v>1423</v>
      </c>
      <c r="B169" s="23" t="s">
        <v>1424</v>
      </c>
      <c r="C169" s="27">
        <f>'AEO 2023 Table 49 Raw'!F156</f>
        <v>13.625920000000001</v>
      </c>
      <c r="D169" s="27">
        <f>'AEO 2023 Table 49 Raw'!G156</f>
        <v>13.830966</v>
      </c>
      <c r="E169" s="27">
        <f>'AEO 2023 Table 49 Raw'!H156</f>
        <v>14.042211999999999</v>
      </c>
      <c r="F169" s="27">
        <f>'AEO 2023 Table 49 Raw'!I156</f>
        <v>14.298769</v>
      </c>
      <c r="G169" s="27">
        <f>'AEO 2023 Table 49 Raw'!J156</f>
        <v>14.586748999999999</v>
      </c>
      <c r="H169" s="27">
        <f>'AEO 2023 Table 49 Raw'!K156</f>
        <v>14.883342000000001</v>
      </c>
      <c r="I169" s="27">
        <f>'AEO 2023 Table 49 Raw'!L156</f>
        <v>15.179776</v>
      </c>
      <c r="J169" s="27">
        <f>'AEO 2023 Table 49 Raw'!M156</f>
        <v>15.460215</v>
      </c>
      <c r="K169" s="27">
        <f>'AEO 2023 Table 49 Raw'!N156</f>
        <v>15.724275</v>
      </c>
      <c r="L169" s="27">
        <f>'AEO 2023 Table 49 Raw'!O156</f>
        <v>15.96926</v>
      </c>
      <c r="M169" s="27">
        <f>'AEO 2023 Table 49 Raw'!P156</f>
        <v>16.215009999999999</v>
      </c>
      <c r="N169" s="27">
        <f>'AEO 2023 Table 49 Raw'!Q156</f>
        <v>16.438492</v>
      </c>
      <c r="O169" s="27">
        <f>'AEO 2023 Table 49 Raw'!R156</f>
        <v>16.629252999999999</v>
      </c>
      <c r="P169" s="27">
        <f>'AEO 2023 Table 49 Raw'!S156</f>
        <v>16.807797999999998</v>
      </c>
      <c r="Q169" s="27">
        <f>'AEO 2023 Table 49 Raw'!T156</f>
        <v>16.990765</v>
      </c>
      <c r="R169" s="27">
        <f>'AEO 2023 Table 49 Raw'!U156</f>
        <v>17.179614999999998</v>
      </c>
      <c r="S169" s="27">
        <f>'AEO 2023 Table 49 Raw'!V156</f>
        <v>17.374410999999998</v>
      </c>
      <c r="T169" s="27">
        <f>'AEO 2023 Table 49 Raw'!W156</f>
        <v>17.565836000000001</v>
      </c>
      <c r="U169" s="27">
        <f>'AEO 2023 Table 49 Raw'!X156</f>
        <v>17.747601</v>
      </c>
      <c r="V169" s="27">
        <f>'AEO 2023 Table 49 Raw'!Y156</f>
        <v>17.920214000000001</v>
      </c>
      <c r="W169" s="27">
        <f>'AEO 2023 Table 49 Raw'!Z156</f>
        <v>18.102879999999999</v>
      </c>
      <c r="X169" s="27">
        <f>'AEO 2023 Table 49 Raw'!AA156</f>
        <v>18.310333</v>
      </c>
      <c r="Y169" s="27">
        <f>'AEO 2023 Table 49 Raw'!AB156</f>
        <v>18.536829000000001</v>
      </c>
      <c r="Z169" s="27">
        <f>'AEO 2023 Table 49 Raw'!AC156</f>
        <v>18.754881000000001</v>
      </c>
      <c r="AA169" s="27">
        <f>'AEO 2023 Table 49 Raw'!AD156</f>
        <v>18.954508000000001</v>
      </c>
      <c r="AB169" s="27">
        <f>'AEO 2023 Table 49 Raw'!AE156</f>
        <v>19.148928000000002</v>
      </c>
      <c r="AC169" s="27">
        <f>'AEO 2023 Table 49 Raw'!AF156</f>
        <v>19.338676</v>
      </c>
      <c r="AD169" s="27">
        <f>'AEO 2023 Table 49 Raw'!AG156</f>
        <v>19.511382999999999</v>
      </c>
      <c r="AE169" s="27">
        <f>'AEO 2023 Table 49 Raw'!AH156</f>
        <v>19.669333000000002</v>
      </c>
      <c r="AF169" s="45">
        <f>'AEO 2023 Table 49 Raw'!AI156</f>
        <v>1.2999999999999999E-2</v>
      </c>
    </row>
    <row r="170" spans="1:32" ht="15" customHeight="1">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45"/>
    </row>
    <row r="171" spans="1:32" ht="15" customHeight="1">
      <c r="B171" s="23" t="s">
        <v>152</v>
      </c>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45"/>
    </row>
    <row r="172" spans="1:32" ht="12" customHeight="1">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45"/>
    </row>
    <row r="173" spans="1:32" ht="15" customHeight="1">
      <c r="B173" s="23" t="s">
        <v>1356</v>
      </c>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45"/>
    </row>
    <row r="174" spans="1:32" ht="15" customHeight="1">
      <c r="B174" s="23" t="s">
        <v>1267</v>
      </c>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45"/>
    </row>
    <row r="175" spans="1:32" ht="15" customHeight="1">
      <c r="A175" s="8" t="s">
        <v>1425</v>
      </c>
      <c r="B175" s="24" t="s">
        <v>1269</v>
      </c>
      <c r="C175" s="27">
        <f>'AEO 2023 Table 49 Raw'!F160</f>
        <v>17.217651</v>
      </c>
      <c r="D175" s="27">
        <f>'AEO 2023 Table 49 Raw'!G160</f>
        <v>17.744102000000002</v>
      </c>
      <c r="E175" s="27">
        <f>'AEO 2023 Table 49 Raw'!H160</f>
        <v>18.613112999999998</v>
      </c>
      <c r="F175" s="27">
        <f>'AEO 2023 Table 49 Raw'!I160</f>
        <v>19.406454</v>
      </c>
      <c r="G175" s="27">
        <f>'AEO 2023 Table 49 Raw'!J160</f>
        <v>19.919450999999999</v>
      </c>
      <c r="H175" s="27">
        <f>'AEO 2023 Table 49 Raw'!K160</f>
        <v>20.357067000000001</v>
      </c>
      <c r="I175" s="27">
        <f>'AEO 2023 Table 49 Raw'!L160</f>
        <v>20.345766000000001</v>
      </c>
      <c r="J175" s="27">
        <f>'AEO 2023 Table 49 Raw'!M160</f>
        <v>20.365276000000001</v>
      </c>
      <c r="K175" s="27">
        <f>'AEO 2023 Table 49 Raw'!N160</f>
        <v>20.329483</v>
      </c>
      <c r="L175" s="27">
        <f>'AEO 2023 Table 49 Raw'!O160</f>
        <v>20.286487999999999</v>
      </c>
      <c r="M175" s="27">
        <f>'AEO 2023 Table 49 Raw'!P160</f>
        <v>20.227633000000001</v>
      </c>
      <c r="N175" s="27">
        <f>'AEO 2023 Table 49 Raw'!Q160</f>
        <v>20.160954</v>
      </c>
      <c r="O175" s="27">
        <f>'AEO 2023 Table 49 Raw'!R160</f>
        <v>20.104237000000001</v>
      </c>
      <c r="P175" s="27">
        <f>'AEO 2023 Table 49 Raw'!S160</f>
        <v>20.056694</v>
      </c>
      <c r="Q175" s="27">
        <f>'AEO 2023 Table 49 Raw'!T160</f>
        <v>20.015709000000001</v>
      </c>
      <c r="R175" s="27">
        <f>'AEO 2023 Table 49 Raw'!U160</f>
        <v>19.980319999999999</v>
      </c>
      <c r="S175" s="27">
        <f>'AEO 2023 Table 49 Raw'!V160</f>
        <v>19.946562</v>
      </c>
      <c r="T175" s="27">
        <f>'AEO 2023 Table 49 Raw'!W160</f>
        <v>19.921679000000001</v>
      </c>
      <c r="U175" s="27">
        <f>'AEO 2023 Table 49 Raw'!X160</f>
        <v>19.899581999999999</v>
      </c>
      <c r="V175" s="27">
        <f>'AEO 2023 Table 49 Raw'!Y160</f>
        <v>19.880113999999999</v>
      </c>
      <c r="W175" s="27">
        <f>'AEO 2023 Table 49 Raw'!Z160</f>
        <v>19.863033000000001</v>
      </c>
      <c r="X175" s="27">
        <f>'AEO 2023 Table 49 Raw'!AA160</f>
        <v>19.847951999999999</v>
      </c>
      <c r="Y175" s="27">
        <f>'AEO 2023 Table 49 Raw'!AB160</f>
        <v>19.834671</v>
      </c>
      <c r="Z175" s="27">
        <f>'AEO 2023 Table 49 Raw'!AC160</f>
        <v>19.822828000000001</v>
      </c>
      <c r="AA175" s="27">
        <f>'AEO 2023 Table 49 Raw'!AD160</f>
        <v>19.812082</v>
      </c>
      <c r="AB175" s="27">
        <f>'AEO 2023 Table 49 Raw'!AE160</f>
        <v>19.802446</v>
      </c>
      <c r="AC175" s="27">
        <f>'AEO 2023 Table 49 Raw'!AF160</f>
        <v>19.793932000000002</v>
      </c>
      <c r="AD175" s="27">
        <f>'AEO 2023 Table 49 Raw'!AG160</f>
        <v>19.786345000000001</v>
      </c>
      <c r="AE175" s="27">
        <f>'AEO 2023 Table 49 Raw'!AH160</f>
        <v>19.779591</v>
      </c>
      <c r="AF175" s="45">
        <f>'AEO 2023 Table 49 Raw'!AI160</f>
        <v>5.0000000000000001E-3</v>
      </c>
    </row>
    <row r="176" spans="1:32" ht="15" customHeight="1">
      <c r="A176" s="8" t="s">
        <v>1426</v>
      </c>
      <c r="B176" s="24" t="s">
        <v>1271</v>
      </c>
      <c r="C176" s="27">
        <f>'AEO 2023 Table 49 Raw'!F161</f>
        <v>12.602778000000001</v>
      </c>
      <c r="D176" s="27">
        <f>'AEO 2023 Table 49 Raw'!G161</f>
        <v>13.424471</v>
      </c>
      <c r="E176" s="27">
        <f>'AEO 2023 Table 49 Raw'!H161</f>
        <v>13.844147</v>
      </c>
      <c r="F176" s="27">
        <f>'AEO 2023 Table 49 Raw'!I161</f>
        <v>14.268711</v>
      </c>
      <c r="G176" s="27">
        <f>'AEO 2023 Table 49 Raw'!J161</f>
        <v>14.534000000000001</v>
      </c>
      <c r="H176" s="27">
        <f>'AEO 2023 Table 49 Raw'!K161</f>
        <v>14.870362999999999</v>
      </c>
      <c r="I176" s="27">
        <f>'AEO 2023 Table 49 Raw'!L161</f>
        <v>14.893618999999999</v>
      </c>
      <c r="J176" s="27">
        <f>'AEO 2023 Table 49 Raw'!M161</f>
        <v>14.980943</v>
      </c>
      <c r="K176" s="27">
        <f>'AEO 2023 Table 49 Raw'!N161</f>
        <v>15.045360000000001</v>
      </c>
      <c r="L176" s="27">
        <f>'AEO 2023 Table 49 Raw'!O161</f>
        <v>15.091772000000001</v>
      </c>
      <c r="M176" s="27">
        <f>'AEO 2023 Table 49 Raw'!P161</f>
        <v>15.092649</v>
      </c>
      <c r="N176" s="27">
        <f>'AEO 2023 Table 49 Raw'!Q161</f>
        <v>15.080295</v>
      </c>
      <c r="O176" s="27">
        <f>'AEO 2023 Table 49 Raw'!R161</f>
        <v>15.0722</v>
      </c>
      <c r="P176" s="27">
        <f>'AEO 2023 Table 49 Raw'!S161</f>
        <v>15.068865000000001</v>
      </c>
      <c r="Q176" s="27">
        <f>'AEO 2023 Table 49 Raw'!T161</f>
        <v>15.063532</v>
      </c>
      <c r="R176" s="27">
        <f>'AEO 2023 Table 49 Raw'!U161</f>
        <v>15.059089</v>
      </c>
      <c r="S176" s="27">
        <f>'AEO 2023 Table 49 Raw'!V161</f>
        <v>15.055775000000001</v>
      </c>
      <c r="T176" s="27">
        <f>'AEO 2023 Table 49 Raw'!W161</f>
        <v>15.053272</v>
      </c>
      <c r="U176" s="27">
        <f>'AEO 2023 Table 49 Raw'!X161</f>
        <v>15.051292999999999</v>
      </c>
      <c r="V176" s="27">
        <f>'AEO 2023 Table 49 Raw'!Y161</f>
        <v>14.504057</v>
      </c>
      <c r="W176" s="27">
        <f>'AEO 2023 Table 49 Raw'!Z161</f>
        <v>14.523482</v>
      </c>
      <c r="X176" s="27">
        <f>'AEO 2023 Table 49 Raw'!AA161</f>
        <v>14.552607999999999</v>
      </c>
      <c r="Y176" s="27">
        <f>'AEO 2023 Table 49 Raw'!AB161</f>
        <v>14.596041</v>
      </c>
      <c r="Z176" s="27">
        <f>'AEO 2023 Table 49 Raw'!AC161</f>
        <v>14.656158</v>
      </c>
      <c r="AA176" s="27">
        <f>'AEO 2023 Table 49 Raw'!AD161</f>
        <v>14.731966</v>
      </c>
      <c r="AB176" s="27">
        <f>'AEO 2023 Table 49 Raw'!AE161</f>
        <v>14.818673</v>
      </c>
      <c r="AC176" s="27">
        <f>'AEO 2023 Table 49 Raw'!AF161</f>
        <v>14.907721</v>
      </c>
      <c r="AD176" s="27">
        <f>'AEO 2023 Table 49 Raw'!AG161</f>
        <v>14.987799000000001</v>
      </c>
      <c r="AE176" s="27">
        <f>'AEO 2023 Table 49 Raw'!AH161</f>
        <v>15.053252000000001</v>
      </c>
      <c r="AF176" s="45">
        <f>'AEO 2023 Table 49 Raw'!AI161</f>
        <v>6.0000000000000001E-3</v>
      </c>
    </row>
    <row r="177" spans="1:32" ht="15" customHeight="1">
      <c r="A177" s="8" t="s">
        <v>1427</v>
      </c>
      <c r="B177" s="24" t="s">
        <v>915</v>
      </c>
      <c r="C177" s="27">
        <f>'AEO 2023 Table 49 Raw'!F162</f>
        <v>12.370099</v>
      </c>
      <c r="D177" s="27">
        <f>'AEO 2023 Table 49 Raw'!G162</f>
        <v>12.423861</v>
      </c>
      <c r="E177" s="27">
        <f>'AEO 2023 Table 49 Raw'!H162</f>
        <v>12.629719</v>
      </c>
      <c r="F177" s="27">
        <f>'AEO 2023 Table 49 Raw'!I162</f>
        <v>12.777949</v>
      </c>
      <c r="G177" s="27">
        <f>'AEO 2023 Table 49 Raw'!J162</f>
        <v>12.891643</v>
      </c>
      <c r="H177" s="27">
        <f>'AEO 2023 Table 49 Raw'!K162</f>
        <v>13.075706</v>
      </c>
      <c r="I177" s="27">
        <f>'AEO 2023 Table 49 Raw'!L162</f>
        <v>13.197225</v>
      </c>
      <c r="J177" s="27">
        <f>'AEO 2023 Table 49 Raw'!M162</f>
        <v>13.404845999999999</v>
      </c>
      <c r="K177" s="27">
        <f>'AEO 2023 Table 49 Raw'!N162</f>
        <v>13.653918000000001</v>
      </c>
      <c r="L177" s="27">
        <f>'AEO 2023 Table 49 Raw'!O162</f>
        <v>13.885319000000001</v>
      </c>
      <c r="M177" s="27">
        <f>'AEO 2023 Table 49 Raw'!P162</f>
        <v>14.103802999999999</v>
      </c>
      <c r="N177" s="27">
        <f>'AEO 2023 Table 49 Raw'!Q162</f>
        <v>14.261164000000001</v>
      </c>
      <c r="O177" s="27">
        <f>'AEO 2023 Table 49 Raw'!R162</f>
        <v>14.349313</v>
      </c>
      <c r="P177" s="27">
        <f>'AEO 2023 Table 49 Raw'!S162</f>
        <v>14.374276999999999</v>
      </c>
      <c r="Q177" s="27">
        <f>'AEO 2023 Table 49 Raw'!T162</f>
        <v>14.390862</v>
      </c>
      <c r="R177" s="27">
        <f>'AEO 2023 Table 49 Raw'!U162</f>
        <v>14.392963999999999</v>
      </c>
      <c r="S177" s="27">
        <f>'AEO 2023 Table 49 Raw'!V162</f>
        <v>14.388192999999999</v>
      </c>
      <c r="T177" s="27">
        <f>'AEO 2023 Table 49 Raw'!W162</f>
        <v>14.383031000000001</v>
      </c>
      <c r="U177" s="27">
        <f>'AEO 2023 Table 49 Raw'!X162</f>
        <v>14.379376000000001</v>
      </c>
      <c r="V177" s="27">
        <f>'AEO 2023 Table 49 Raw'!Y162</f>
        <v>14.376702999999999</v>
      </c>
      <c r="W177" s="27">
        <f>'AEO 2023 Table 49 Raw'!Z162</f>
        <v>14.375076</v>
      </c>
      <c r="X177" s="27">
        <f>'AEO 2023 Table 49 Raw'!AA162</f>
        <v>14.373309000000001</v>
      </c>
      <c r="Y177" s="27">
        <f>'AEO 2023 Table 49 Raw'!AB162</f>
        <v>14.371249000000001</v>
      </c>
      <c r="Z177" s="27">
        <f>'AEO 2023 Table 49 Raw'!AC162</f>
        <v>14.369225999999999</v>
      </c>
      <c r="AA177" s="27">
        <f>'AEO 2023 Table 49 Raw'!AD162</f>
        <v>14.367286</v>
      </c>
      <c r="AB177" s="27">
        <f>'AEO 2023 Table 49 Raw'!AE162</f>
        <v>14.365677</v>
      </c>
      <c r="AC177" s="27">
        <f>'AEO 2023 Table 49 Raw'!AF162</f>
        <v>14.364300999999999</v>
      </c>
      <c r="AD177" s="27">
        <f>'AEO 2023 Table 49 Raw'!AG162</f>
        <v>14.363234</v>
      </c>
      <c r="AE177" s="27">
        <f>'AEO 2023 Table 49 Raw'!AH162</f>
        <v>14.362272000000001</v>
      </c>
      <c r="AF177" s="45">
        <f>'AEO 2023 Table 49 Raw'!AI162</f>
        <v>5.0000000000000001E-3</v>
      </c>
    </row>
    <row r="178" spans="1:32" ht="15" customHeight="1">
      <c r="A178" s="8" t="s">
        <v>1428</v>
      </c>
      <c r="B178" s="24" t="s">
        <v>1274</v>
      </c>
      <c r="C178" s="27">
        <f>'AEO 2023 Table 49 Raw'!F163</f>
        <v>12.486860999999999</v>
      </c>
      <c r="D178" s="27">
        <f>'AEO 2023 Table 49 Raw'!G163</f>
        <v>12.486860999999999</v>
      </c>
      <c r="E178" s="27">
        <f>'AEO 2023 Table 49 Raw'!H163</f>
        <v>12.486860999999999</v>
      </c>
      <c r="F178" s="27">
        <f>'AEO 2023 Table 49 Raw'!I163</f>
        <v>12.486860999999999</v>
      </c>
      <c r="G178" s="27">
        <f>'AEO 2023 Table 49 Raw'!J163</f>
        <v>12.486863</v>
      </c>
      <c r="H178" s="27">
        <f>'AEO 2023 Table 49 Raw'!K163</f>
        <v>12.486863</v>
      </c>
      <c r="I178" s="27">
        <f>'AEO 2023 Table 49 Raw'!L163</f>
        <v>12.486863</v>
      </c>
      <c r="J178" s="27">
        <f>'AEO 2023 Table 49 Raw'!M163</f>
        <v>12.486863</v>
      </c>
      <c r="K178" s="27">
        <f>'AEO 2023 Table 49 Raw'!N163</f>
        <v>12.48686</v>
      </c>
      <c r="L178" s="27">
        <f>'AEO 2023 Table 49 Raw'!O163</f>
        <v>12.486863</v>
      </c>
      <c r="M178" s="27">
        <f>'AEO 2023 Table 49 Raw'!P163</f>
        <v>12.486859000000001</v>
      </c>
      <c r="N178" s="27">
        <f>'AEO 2023 Table 49 Raw'!Q163</f>
        <v>12.486859000000001</v>
      </c>
      <c r="O178" s="27">
        <f>'AEO 2023 Table 49 Raw'!R163</f>
        <v>12.486859000000001</v>
      </c>
      <c r="P178" s="27">
        <f>'AEO 2023 Table 49 Raw'!S163</f>
        <v>12.486858</v>
      </c>
      <c r="Q178" s="27">
        <f>'AEO 2023 Table 49 Raw'!T163</f>
        <v>12.486863</v>
      </c>
      <c r="R178" s="27">
        <f>'AEO 2023 Table 49 Raw'!U163</f>
        <v>12.486863</v>
      </c>
      <c r="S178" s="27">
        <f>'AEO 2023 Table 49 Raw'!V163</f>
        <v>12.486863</v>
      </c>
      <c r="T178" s="27">
        <f>'AEO 2023 Table 49 Raw'!W163</f>
        <v>12.486860999999999</v>
      </c>
      <c r="U178" s="27">
        <f>'AEO 2023 Table 49 Raw'!X163</f>
        <v>12.486860999999999</v>
      </c>
      <c r="V178" s="27">
        <f>'AEO 2023 Table 49 Raw'!Y163</f>
        <v>12.486863</v>
      </c>
      <c r="W178" s="27">
        <f>'AEO 2023 Table 49 Raw'!Z163</f>
        <v>12.486860999999999</v>
      </c>
      <c r="X178" s="27">
        <f>'AEO 2023 Table 49 Raw'!AA163</f>
        <v>12.486864000000001</v>
      </c>
      <c r="Y178" s="27">
        <f>'AEO 2023 Table 49 Raw'!AB163</f>
        <v>12.486860999999999</v>
      </c>
      <c r="Z178" s="27">
        <f>'AEO 2023 Table 49 Raw'!AC163</f>
        <v>12.486860999999999</v>
      </c>
      <c r="AA178" s="27">
        <f>'AEO 2023 Table 49 Raw'!AD163</f>
        <v>12.48686</v>
      </c>
      <c r="AB178" s="27">
        <f>'AEO 2023 Table 49 Raw'!AE163</f>
        <v>12.486864000000001</v>
      </c>
      <c r="AC178" s="27">
        <f>'AEO 2023 Table 49 Raw'!AF163</f>
        <v>12.486863</v>
      </c>
      <c r="AD178" s="27">
        <f>'AEO 2023 Table 49 Raw'!AG163</f>
        <v>12.486864000000001</v>
      </c>
      <c r="AE178" s="27">
        <f>'AEO 2023 Table 49 Raw'!AH163</f>
        <v>12.486860999999999</v>
      </c>
      <c r="AF178" s="45">
        <f>'AEO 2023 Table 49 Raw'!AI163</f>
        <v>0</v>
      </c>
    </row>
    <row r="179" spans="1:32" ht="15" customHeight="1">
      <c r="A179" s="8" t="s">
        <v>1429</v>
      </c>
      <c r="B179" s="24" t="s">
        <v>1276</v>
      </c>
      <c r="C179" s="27">
        <f>'AEO 2023 Table 49 Raw'!F164</f>
        <v>12.856377999999999</v>
      </c>
      <c r="D179" s="27">
        <f>'AEO 2023 Table 49 Raw'!G164</f>
        <v>13.20093</v>
      </c>
      <c r="E179" s="27">
        <f>'AEO 2023 Table 49 Raw'!H164</f>
        <v>13.608930000000001</v>
      </c>
      <c r="F179" s="27">
        <f>'AEO 2023 Table 49 Raw'!I164</f>
        <v>14.025847000000001</v>
      </c>
      <c r="G179" s="27">
        <f>'AEO 2023 Table 49 Raw'!J164</f>
        <v>14.287955999999999</v>
      </c>
      <c r="H179" s="27">
        <f>'AEO 2023 Table 49 Raw'!K164</f>
        <v>14.621302</v>
      </c>
      <c r="I179" s="27">
        <f>'AEO 2023 Table 49 Raw'!L164</f>
        <v>14.646343</v>
      </c>
      <c r="J179" s="27">
        <f>'AEO 2023 Table 49 Raw'!M164</f>
        <v>14.734266999999999</v>
      </c>
      <c r="K179" s="27">
        <f>'AEO 2023 Table 49 Raw'!N164</f>
        <v>14.797757000000001</v>
      </c>
      <c r="L179" s="27">
        <f>'AEO 2023 Table 49 Raw'!O164</f>
        <v>14.841548</v>
      </c>
      <c r="M179" s="27">
        <f>'AEO 2023 Table 49 Raw'!P164</f>
        <v>14.838324</v>
      </c>
      <c r="N179" s="27">
        <f>'AEO 2023 Table 49 Raw'!Q164</f>
        <v>14.82273</v>
      </c>
      <c r="O179" s="27">
        <f>'AEO 2023 Table 49 Raw'!R164</f>
        <v>14.808649000000001</v>
      </c>
      <c r="P179" s="27">
        <f>'AEO 2023 Table 49 Raw'!S164</f>
        <v>14.801766000000001</v>
      </c>
      <c r="Q179" s="27">
        <f>'AEO 2023 Table 49 Raw'!T164</f>
        <v>14.794805999999999</v>
      </c>
      <c r="R179" s="27">
        <f>'AEO 2023 Table 49 Raw'!U164</f>
        <v>14.790613</v>
      </c>
      <c r="S179" s="27">
        <f>'AEO 2023 Table 49 Raw'!V164</f>
        <v>14.787017000000001</v>
      </c>
      <c r="T179" s="27">
        <f>'AEO 2023 Table 49 Raw'!W164</f>
        <v>14.783522</v>
      </c>
      <c r="U179" s="27">
        <f>'AEO 2023 Table 49 Raw'!X164</f>
        <v>14.781934</v>
      </c>
      <c r="V179" s="27">
        <f>'AEO 2023 Table 49 Raw'!Y164</f>
        <v>14.225555999999999</v>
      </c>
      <c r="W179" s="27">
        <f>'AEO 2023 Table 49 Raw'!Z164</f>
        <v>14.235229</v>
      </c>
      <c r="X179" s="27">
        <f>'AEO 2023 Table 49 Raw'!AA164</f>
        <v>14.265335</v>
      </c>
      <c r="Y179" s="27">
        <f>'AEO 2023 Table 49 Raw'!AB164</f>
        <v>14.310340999999999</v>
      </c>
      <c r="Z179" s="27">
        <f>'AEO 2023 Table 49 Raw'!AC164</f>
        <v>14.372424000000001</v>
      </c>
      <c r="AA179" s="27">
        <f>'AEO 2023 Table 49 Raw'!AD164</f>
        <v>14.450157000000001</v>
      </c>
      <c r="AB179" s="27">
        <f>'AEO 2023 Table 49 Raw'!AE164</f>
        <v>14.539440000000001</v>
      </c>
      <c r="AC179" s="27">
        <f>'AEO 2023 Table 49 Raw'!AF164</f>
        <v>14.631843</v>
      </c>
      <c r="AD179" s="27">
        <f>'AEO 2023 Table 49 Raw'!AG164</f>
        <v>14.715491</v>
      </c>
      <c r="AE179" s="27">
        <f>'AEO 2023 Table 49 Raw'!AH164</f>
        <v>14.784141</v>
      </c>
      <c r="AF179" s="45">
        <f>'AEO 2023 Table 49 Raw'!AI164</f>
        <v>5.0000000000000001E-3</v>
      </c>
    </row>
    <row r="180" spans="1:32" ht="15" customHeight="1">
      <c r="A180" s="8" t="s">
        <v>1430</v>
      </c>
      <c r="B180" s="24" t="s">
        <v>1278</v>
      </c>
      <c r="C180" s="27">
        <f>'AEO 2023 Table 49 Raw'!F165</f>
        <v>27.219131000000001</v>
      </c>
      <c r="D180" s="27">
        <f>'AEO 2023 Table 49 Raw'!G165</f>
        <v>27.246206000000001</v>
      </c>
      <c r="E180" s="27">
        <f>'AEO 2023 Table 49 Raw'!H165</f>
        <v>27.281479000000001</v>
      </c>
      <c r="F180" s="27">
        <f>'AEO 2023 Table 49 Raw'!I165</f>
        <v>27.325984999999999</v>
      </c>
      <c r="G180" s="27">
        <f>'AEO 2023 Table 49 Raw'!J165</f>
        <v>27.380227999999999</v>
      </c>
      <c r="H180" s="27">
        <f>'AEO 2023 Table 49 Raw'!K165</f>
        <v>27.443396</v>
      </c>
      <c r="I180" s="27">
        <f>'AEO 2023 Table 49 Raw'!L165</f>
        <v>27.474347999999999</v>
      </c>
      <c r="J180" s="27">
        <f>'AEO 2023 Table 49 Raw'!M165</f>
        <v>27.529593999999999</v>
      </c>
      <c r="K180" s="27">
        <f>'AEO 2023 Table 49 Raw'!N165</f>
        <v>27.582577000000001</v>
      </c>
      <c r="L180" s="27">
        <f>'AEO 2023 Table 49 Raw'!O165</f>
        <v>27.631516000000001</v>
      </c>
      <c r="M180" s="27">
        <f>'AEO 2023 Table 49 Raw'!P165</f>
        <v>27.674510999999999</v>
      </c>
      <c r="N180" s="27">
        <f>'AEO 2023 Table 49 Raw'!Q165</f>
        <v>27.700320999999999</v>
      </c>
      <c r="O180" s="27">
        <f>'AEO 2023 Table 49 Raw'!R165</f>
        <v>27.708849000000001</v>
      </c>
      <c r="P180" s="27">
        <f>'AEO 2023 Table 49 Raw'!S165</f>
        <v>27.716260999999999</v>
      </c>
      <c r="Q180" s="27">
        <f>'AEO 2023 Table 49 Raw'!T165</f>
        <v>27.722021000000002</v>
      </c>
      <c r="R180" s="27">
        <f>'AEO 2023 Table 49 Raw'!U165</f>
        <v>27.722662</v>
      </c>
      <c r="S180" s="27">
        <f>'AEO 2023 Table 49 Raw'!V165</f>
        <v>27.722632999999998</v>
      </c>
      <c r="T180" s="27">
        <f>'AEO 2023 Table 49 Raw'!W165</f>
        <v>27.722607</v>
      </c>
      <c r="U180" s="27">
        <f>'AEO 2023 Table 49 Raw'!X165</f>
        <v>27.722588999999999</v>
      </c>
      <c r="V180" s="27">
        <f>'AEO 2023 Table 49 Raw'!Y165</f>
        <v>27.722577999999999</v>
      </c>
      <c r="W180" s="27">
        <f>'AEO 2023 Table 49 Raw'!Z165</f>
        <v>27.722567000000002</v>
      </c>
      <c r="X180" s="27">
        <f>'AEO 2023 Table 49 Raw'!AA165</f>
        <v>27.722564999999999</v>
      </c>
      <c r="Y180" s="27">
        <f>'AEO 2023 Table 49 Raw'!AB165</f>
        <v>27.722549000000001</v>
      </c>
      <c r="Z180" s="27">
        <f>'AEO 2023 Table 49 Raw'!AC165</f>
        <v>27.722548</v>
      </c>
      <c r="AA180" s="27">
        <f>'AEO 2023 Table 49 Raw'!AD165</f>
        <v>27.722542000000001</v>
      </c>
      <c r="AB180" s="27">
        <f>'AEO 2023 Table 49 Raw'!AE165</f>
        <v>27.722548</v>
      </c>
      <c r="AC180" s="27">
        <f>'AEO 2023 Table 49 Raw'!AF165</f>
        <v>27.722542000000001</v>
      </c>
      <c r="AD180" s="27">
        <f>'AEO 2023 Table 49 Raw'!AG165</f>
        <v>27.722542000000001</v>
      </c>
      <c r="AE180" s="27">
        <f>'AEO 2023 Table 49 Raw'!AH165</f>
        <v>27.722532000000001</v>
      </c>
      <c r="AF180" s="45">
        <f>'AEO 2023 Table 49 Raw'!AI165</f>
        <v>1E-3</v>
      </c>
    </row>
    <row r="181" spans="1:32" ht="12" customHeight="1">
      <c r="A181" s="8" t="s">
        <v>1431</v>
      </c>
      <c r="B181" s="24" t="s">
        <v>1280</v>
      </c>
      <c r="C181" s="27">
        <f>'AEO 2023 Table 49 Raw'!F166</f>
        <v>0</v>
      </c>
      <c r="D181" s="27">
        <f>'AEO 2023 Table 49 Raw'!G166</f>
        <v>23.149602999999999</v>
      </c>
      <c r="E181" s="27">
        <f>'AEO 2023 Table 49 Raw'!H166</f>
        <v>23.792294999999999</v>
      </c>
      <c r="F181" s="27">
        <f>'AEO 2023 Table 49 Raw'!I166</f>
        <v>24.200839999999999</v>
      </c>
      <c r="G181" s="27">
        <f>'AEO 2023 Table 49 Raw'!J166</f>
        <v>24.605046999999999</v>
      </c>
      <c r="H181" s="27">
        <f>'AEO 2023 Table 49 Raw'!K166</f>
        <v>25.171638000000002</v>
      </c>
      <c r="I181" s="27">
        <f>'AEO 2023 Table 49 Raw'!L166</f>
        <v>25.638380000000002</v>
      </c>
      <c r="J181" s="27">
        <f>'AEO 2023 Table 49 Raw'!M166</f>
        <v>26.350712000000001</v>
      </c>
      <c r="K181" s="27">
        <f>'AEO 2023 Table 49 Raw'!N166</f>
        <v>27.125641000000002</v>
      </c>
      <c r="L181" s="27">
        <f>'AEO 2023 Table 49 Raw'!O166</f>
        <v>27.895655000000001</v>
      </c>
      <c r="M181" s="27">
        <f>'AEO 2023 Table 49 Raw'!P166</f>
        <v>28.569617999999998</v>
      </c>
      <c r="N181" s="27">
        <f>'AEO 2023 Table 49 Raw'!Q166</f>
        <v>28.919391999999998</v>
      </c>
      <c r="O181" s="27">
        <f>'AEO 2023 Table 49 Raw'!R166</f>
        <v>29.067191999999999</v>
      </c>
      <c r="P181" s="27">
        <f>'AEO 2023 Table 49 Raw'!S166</f>
        <v>29.093648999999999</v>
      </c>
      <c r="Q181" s="27">
        <f>'AEO 2023 Table 49 Raw'!T166</f>
        <v>29.114096</v>
      </c>
      <c r="R181" s="27">
        <f>'AEO 2023 Table 49 Raw'!U166</f>
        <v>29.116447000000001</v>
      </c>
      <c r="S181" s="27">
        <f>'AEO 2023 Table 49 Raw'!V166</f>
        <v>29.109842</v>
      </c>
      <c r="T181" s="27">
        <f>'AEO 2023 Table 49 Raw'!W166</f>
        <v>29.103829999999999</v>
      </c>
      <c r="U181" s="27">
        <f>'AEO 2023 Table 49 Raw'!X166</f>
        <v>29.098240000000001</v>
      </c>
      <c r="V181" s="27">
        <f>'AEO 2023 Table 49 Raw'!Y166</f>
        <v>29.093197</v>
      </c>
      <c r="W181" s="27">
        <f>'AEO 2023 Table 49 Raw'!Z166</f>
        <v>29.089124999999999</v>
      </c>
      <c r="X181" s="27">
        <f>'AEO 2023 Table 49 Raw'!AA166</f>
        <v>29.085042999999999</v>
      </c>
      <c r="Y181" s="27">
        <f>'AEO 2023 Table 49 Raw'!AB166</f>
        <v>29.081071999999999</v>
      </c>
      <c r="Z181" s="27">
        <f>'AEO 2023 Table 49 Raw'!AC166</f>
        <v>29.077499</v>
      </c>
      <c r="AA181" s="27">
        <f>'AEO 2023 Table 49 Raw'!AD166</f>
        <v>29.074244</v>
      </c>
      <c r="AB181" s="27">
        <f>'AEO 2023 Table 49 Raw'!AE166</f>
        <v>29.071300999999998</v>
      </c>
      <c r="AC181" s="27">
        <f>'AEO 2023 Table 49 Raw'!AF166</f>
        <v>29.068680000000001</v>
      </c>
      <c r="AD181" s="27">
        <f>'AEO 2023 Table 49 Raw'!AG166</f>
        <v>29.066320000000001</v>
      </c>
      <c r="AE181" s="27">
        <f>'AEO 2023 Table 49 Raw'!AH166</f>
        <v>29.064229999999998</v>
      </c>
      <c r="AF181" s="45" t="str">
        <f>'AEO 2023 Table 49 Raw'!AI166</f>
        <v>- -</v>
      </c>
    </row>
    <row r="182" spans="1:32" ht="12" customHeight="1">
      <c r="A182" s="8" t="s">
        <v>1432</v>
      </c>
      <c r="B182" s="24" t="s">
        <v>1282</v>
      </c>
      <c r="C182" s="27">
        <f>'AEO 2023 Table 49 Raw'!F167</f>
        <v>0</v>
      </c>
      <c r="D182" s="27">
        <f>'AEO 2023 Table 49 Raw'!G167</f>
        <v>18.966135000000001</v>
      </c>
      <c r="E182" s="27">
        <f>'AEO 2023 Table 49 Raw'!H167</f>
        <v>19.217065999999999</v>
      </c>
      <c r="F182" s="27">
        <f>'AEO 2023 Table 49 Raw'!I167</f>
        <v>19.464846000000001</v>
      </c>
      <c r="G182" s="27">
        <f>'AEO 2023 Table 49 Raw'!J167</f>
        <v>19.583196999999998</v>
      </c>
      <c r="H182" s="27">
        <f>'AEO 2023 Table 49 Raw'!K167</f>
        <v>19.765567999999998</v>
      </c>
      <c r="I182" s="27">
        <f>'AEO 2023 Table 49 Raw'!L167</f>
        <v>19.883178999999998</v>
      </c>
      <c r="J182" s="27">
        <f>'AEO 2023 Table 49 Raw'!M167</f>
        <v>20.084596999999999</v>
      </c>
      <c r="K182" s="27">
        <f>'AEO 2023 Table 49 Raw'!N167</f>
        <v>20.313245999999999</v>
      </c>
      <c r="L182" s="27">
        <f>'AEO 2023 Table 49 Raw'!O167</f>
        <v>20.535800999999999</v>
      </c>
      <c r="M182" s="27">
        <f>'AEO 2023 Table 49 Raw'!P167</f>
        <v>20.723002999999999</v>
      </c>
      <c r="N182" s="27">
        <f>'AEO 2023 Table 49 Raw'!Q167</f>
        <v>20.855868999999998</v>
      </c>
      <c r="O182" s="27">
        <f>'AEO 2023 Table 49 Raw'!R167</f>
        <v>20.952625000000001</v>
      </c>
      <c r="P182" s="27">
        <f>'AEO 2023 Table 49 Raw'!S167</f>
        <v>20.993577999999999</v>
      </c>
      <c r="Q182" s="27">
        <f>'AEO 2023 Table 49 Raw'!T167</f>
        <v>21.033982999999999</v>
      </c>
      <c r="R182" s="27">
        <f>'AEO 2023 Table 49 Raw'!U167</f>
        <v>21.055209999999999</v>
      </c>
      <c r="S182" s="27">
        <f>'AEO 2023 Table 49 Raw'!V167</f>
        <v>21.058744000000001</v>
      </c>
      <c r="T182" s="27">
        <f>'AEO 2023 Table 49 Raw'!W167</f>
        <v>21.054012</v>
      </c>
      <c r="U182" s="27">
        <f>'AEO 2023 Table 49 Raw'!X167</f>
        <v>21.050003</v>
      </c>
      <c r="V182" s="27">
        <f>'AEO 2023 Table 49 Raw'!Y167</f>
        <v>21.046147999999999</v>
      </c>
      <c r="W182" s="27">
        <f>'AEO 2023 Table 49 Raw'!Z167</f>
        <v>21.043344000000001</v>
      </c>
      <c r="X182" s="27">
        <f>'AEO 2023 Table 49 Raw'!AA167</f>
        <v>21.040512</v>
      </c>
      <c r="Y182" s="27">
        <f>'AEO 2023 Table 49 Raw'!AB167</f>
        <v>21.038179</v>
      </c>
      <c r="Z182" s="27">
        <f>'AEO 2023 Table 49 Raw'!AC167</f>
        <v>21.036017999999999</v>
      </c>
      <c r="AA182" s="27">
        <f>'AEO 2023 Table 49 Raw'!AD167</f>
        <v>21.033674000000001</v>
      </c>
      <c r="AB182" s="27">
        <f>'AEO 2023 Table 49 Raw'!AE167</f>
        <v>21.031624000000001</v>
      </c>
      <c r="AC182" s="27">
        <f>'AEO 2023 Table 49 Raw'!AF167</f>
        <v>21.030093999999998</v>
      </c>
      <c r="AD182" s="27">
        <f>'AEO 2023 Table 49 Raw'!AG167</f>
        <v>21.028852000000001</v>
      </c>
      <c r="AE182" s="27">
        <f>'AEO 2023 Table 49 Raw'!AH167</f>
        <v>21.027874000000001</v>
      </c>
      <c r="AF182" s="45" t="str">
        <f>'AEO 2023 Table 49 Raw'!AI167</f>
        <v>- -</v>
      </c>
    </row>
    <row r="183" spans="1:32" ht="15" customHeight="1">
      <c r="A183" s="8" t="s">
        <v>1433</v>
      </c>
      <c r="B183" s="24" t="s">
        <v>1284</v>
      </c>
      <c r="C183" s="27">
        <f>'AEO 2023 Table 49 Raw'!F168</f>
        <v>0</v>
      </c>
      <c r="D183" s="27">
        <f>'AEO 2023 Table 49 Raw'!G168</f>
        <v>0</v>
      </c>
      <c r="E183" s="27">
        <f>'AEO 2023 Table 49 Raw'!H168</f>
        <v>18.589188</v>
      </c>
      <c r="F183" s="27">
        <f>'AEO 2023 Table 49 Raw'!I168</f>
        <v>16.244858000000001</v>
      </c>
      <c r="G183" s="27">
        <f>'AEO 2023 Table 49 Raw'!J168</f>
        <v>16.244858000000001</v>
      </c>
      <c r="H183" s="27">
        <f>'AEO 2023 Table 49 Raw'!K168</f>
        <v>16.244858000000001</v>
      </c>
      <c r="I183" s="27">
        <f>'AEO 2023 Table 49 Raw'!L168</f>
        <v>16.244858000000001</v>
      </c>
      <c r="J183" s="27">
        <f>'AEO 2023 Table 49 Raw'!M168</f>
        <v>16.244858000000001</v>
      </c>
      <c r="K183" s="27">
        <f>'AEO 2023 Table 49 Raw'!N168</f>
        <v>16.244858000000001</v>
      </c>
      <c r="L183" s="27">
        <f>'AEO 2023 Table 49 Raw'!O168</f>
        <v>16.244858000000001</v>
      </c>
      <c r="M183" s="27">
        <f>'AEO 2023 Table 49 Raw'!P168</f>
        <v>16.244858000000001</v>
      </c>
      <c r="N183" s="27">
        <f>'AEO 2023 Table 49 Raw'!Q168</f>
        <v>16.244858000000001</v>
      </c>
      <c r="O183" s="27">
        <f>'AEO 2023 Table 49 Raw'!R168</f>
        <v>16.244858000000001</v>
      </c>
      <c r="P183" s="27">
        <f>'AEO 2023 Table 49 Raw'!S168</f>
        <v>16.244858000000001</v>
      </c>
      <c r="Q183" s="27">
        <f>'AEO 2023 Table 49 Raw'!T168</f>
        <v>16.244858000000001</v>
      </c>
      <c r="R183" s="27">
        <f>'AEO 2023 Table 49 Raw'!U168</f>
        <v>16.244858000000001</v>
      </c>
      <c r="S183" s="27">
        <f>'AEO 2023 Table 49 Raw'!V168</f>
        <v>16.244858000000001</v>
      </c>
      <c r="T183" s="27">
        <f>'AEO 2023 Table 49 Raw'!W168</f>
        <v>16.244858000000001</v>
      </c>
      <c r="U183" s="27">
        <f>'AEO 2023 Table 49 Raw'!X168</f>
        <v>16.244858000000001</v>
      </c>
      <c r="V183" s="27">
        <f>'AEO 2023 Table 49 Raw'!Y168</f>
        <v>16.244858000000001</v>
      </c>
      <c r="W183" s="27">
        <f>'AEO 2023 Table 49 Raw'!Z168</f>
        <v>16.244858000000001</v>
      </c>
      <c r="X183" s="27">
        <f>'AEO 2023 Table 49 Raw'!AA168</f>
        <v>16.244858000000001</v>
      </c>
      <c r="Y183" s="27">
        <f>'AEO 2023 Table 49 Raw'!AB168</f>
        <v>16.244858000000001</v>
      </c>
      <c r="Z183" s="27">
        <f>'AEO 2023 Table 49 Raw'!AC168</f>
        <v>16.244858000000001</v>
      </c>
      <c r="AA183" s="27">
        <f>'AEO 2023 Table 49 Raw'!AD168</f>
        <v>16.244858000000001</v>
      </c>
      <c r="AB183" s="27">
        <f>'AEO 2023 Table 49 Raw'!AE168</f>
        <v>16.244858000000001</v>
      </c>
      <c r="AC183" s="27">
        <f>'AEO 2023 Table 49 Raw'!AF168</f>
        <v>16.244858000000001</v>
      </c>
      <c r="AD183" s="27">
        <f>'AEO 2023 Table 49 Raw'!AG168</f>
        <v>16.244858000000001</v>
      </c>
      <c r="AE183" s="27">
        <f>'AEO 2023 Table 49 Raw'!AH168</f>
        <v>16.244858000000001</v>
      </c>
      <c r="AF183" s="45" t="str">
        <f>'AEO 2023 Table 49 Raw'!AI168</f>
        <v>- -</v>
      </c>
    </row>
    <row r="184" spans="1:32" ht="15" customHeight="1">
      <c r="A184" s="8" t="s">
        <v>1434</v>
      </c>
      <c r="B184" s="24" t="s">
        <v>1367</v>
      </c>
      <c r="C184" s="27">
        <f>'AEO 2023 Table 49 Raw'!F169</f>
        <v>15.490895999999999</v>
      </c>
      <c r="D184" s="27">
        <f>'AEO 2023 Table 49 Raw'!G169</f>
        <v>16.166305999999999</v>
      </c>
      <c r="E184" s="27">
        <f>'AEO 2023 Table 49 Raw'!H169</f>
        <v>16.862936000000001</v>
      </c>
      <c r="F184" s="27">
        <f>'AEO 2023 Table 49 Raw'!I169</f>
        <v>17.517621999999999</v>
      </c>
      <c r="G184" s="27">
        <f>'AEO 2023 Table 49 Raw'!J169</f>
        <v>17.939973999999999</v>
      </c>
      <c r="H184" s="27">
        <f>'AEO 2023 Table 49 Raw'!K169</f>
        <v>18.351084</v>
      </c>
      <c r="I184" s="27">
        <f>'AEO 2023 Table 49 Raw'!L169</f>
        <v>18.363810999999998</v>
      </c>
      <c r="J184" s="27">
        <f>'AEO 2023 Table 49 Raw'!M169</f>
        <v>18.421906</v>
      </c>
      <c r="K184" s="27">
        <f>'AEO 2023 Table 49 Raw'!N169</f>
        <v>18.436741000000001</v>
      </c>
      <c r="L184" s="27">
        <f>'AEO 2023 Table 49 Raw'!O169</f>
        <v>18.438327999999998</v>
      </c>
      <c r="M184" s="27">
        <f>'AEO 2023 Table 49 Raw'!P169</f>
        <v>18.410077999999999</v>
      </c>
      <c r="N184" s="27">
        <f>'AEO 2023 Table 49 Raw'!Q169</f>
        <v>18.370756</v>
      </c>
      <c r="O184" s="27">
        <f>'AEO 2023 Table 49 Raw'!R169</f>
        <v>18.338426999999999</v>
      </c>
      <c r="P184" s="27">
        <f>'AEO 2023 Table 49 Raw'!S169</f>
        <v>18.312878000000001</v>
      </c>
      <c r="Q184" s="27">
        <f>'AEO 2023 Table 49 Raw'!T169</f>
        <v>18.289845</v>
      </c>
      <c r="R184" s="27">
        <f>'AEO 2023 Table 49 Raw'!U169</f>
        <v>18.270005999999999</v>
      </c>
      <c r="S184" s="27">
        <f>'AEO 2023 Table 49 Raw'!V169</f>
        <v>18.251180999999999</v>
      </c>
      <c r="T184" s="27">
        <f>'AEO 2023 Table 49 Raw'!W169</f>
        <v>18.237627</v>
      </c>
      <c r="U184" s="27">
        <f>'AEO 2023 Table 49 Raw'!X169</f>
        <v>18.225670000000001</v>
      </c>
      <c r="V184" s="27">
        <f>'AEO 2023 Table 49 Raw'!Y169</f>
        <v>17.98377</v>
      </c>
      <c r="W184" s="27">
        <f>'AEO 2023 Table 49 Raw'!Z169</f>
        <v>17.984095</v>
      </c>
      <c r="X184" s="27">
        <f>'AEO 2023 Table 49 Raw'!AA169</f>
        <v>17.989407</v>
      </c>
      <c r="Y184" s="27">
        <f>'AEO 2023 Table 49 Raw'!AB169</f>
        <v>18.001579</v>
      </c>
      <c r="Z184" s="27">
        <f>'AEO 2023 Table 49 Raw'!AC169</f>
        <v>18.021345</v>
      </c>
      <c r="AA184" s="27">
        <f>'AEO 2023 Table 49 Raw'!AD169</f>
        <v>18.048006000000001</v>
      </c>
      <c r="AB184" s="27">
        <f>'AEO 2023 Table 49 Raw'!AE169</f>
        <v>18.079432000000001</v>
      </c>
      <c r="AC184" s="27">
        <f>'AEO 2023 Table 49 Raw'!AF169</f>
        <v>18.112024000000002</v>
      </c>
      <c r="AD184" s="27">
        <f>'AEO 2023 Table 49 Raw'!AG169</f>
        <v>18.141033</v>
      </c>
      <c r="AE184" s="27">
        <f>'AEO 2023 Table 49 Raw'!AH169</f>
        <v>18.164223</v>
      </c>
      <c r="AF184" s="45">
        <f>'AEO 2023 Table 49 Raw'!AI169</f>
        <v>6.0000000000000001E-3</v>
      </c>
    </row>
    <row r="185" spans="1:32" ht="15" customHeight="1">
      <c r="B185" s="23" t="s">
        <v>1287</v>
      </c>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45"/>
    </row>
    <row r="186" spans="1:32" ht="15" customHeight="1">
      <c r="A186" s="8" t="s">
        <v>1435</v>
      </c>
      <c r="B186" s="24" t="s">
        <v>1269</v>
      </c>
      <c r="C186" s="27">
        <f>'AEO 2023 Table 49 Raw'!F171</f>
        <v>10.573097000000001</v>
      </c>
      <c r="D186" s="27">
        <f>'AEO 2023 Table 49 Raw'!G171</f>
        <v>11.142481999999999</v>
      </c>
      <c r="E186" s="27">
        <f>'AEO 2023 Table 49 Raw'!H171</f>
        <v>11.550675</v>
      </c>
      <c r="F186" s="27">
        <f>'AEO 2023 Table 49 Raw'!I171</f>
        <v>11.977062999999999</v>
      </c>
      <c r="G186" s="27">
        <f>'AEO 2023 Table 49 Raw'!J171</f>
        <v>12.422694</v>
      </c>
      <c r="H186" s="27">
        <f>'AEO 2023 Table 49 Raw'!K171</f>
        <v>12.829067</v>
      </c>
      <c r="I186" s="27">
        <f>'AEO 2023 Table 49 Raw'!L171</f>
        <v>12.983183</v>
      </c>
      <c r="J186" s="27">
        <f>'AEO 2023 Table 49 Raw'!M171</f>
        <v>13.298928</v>
      </c>
      <c r="K186" s="27">
        <f>'AEO 2023 Table 49 Raw'!N171</f>
        <v>13.580273999999999</v>
      </c>
      <c r="L186" s="27">
        <f>'AEO 2023 Table 49 Raw'!O171</f>
        <v>13.839663</v>
      </c>
      <c r="M186" s="27">
        <f>'AEO 2023 Table 49 Raw'!P171</f>
        <v>13.962664</v>
      </c>
      <c r="N186" s="27">
        <f>'AEO 2023 Table 49 Raw'!Q171</f>
        <v>13.93507</v>
      </c>
      <c r="O186" s="27">
        <f>'AEO 2023 Table 49 Raw'!R171</f>
        <v>13.911441999999999</v>
      </c>
      <c r="P186" s="27">
        <f>'AEO 2023 Table 49 Raw'!S171</f>
        <v>13.891622999999999</v>
      </c>
      <c r="Q186" s="27">
        <f>'AEO 2023 Table 49 Raw'!T171</f>
        <v>13.875118000000001</v>
      </c>
      <c r="R186" s="27">
        <f>'AEO 2023 Table 49 Raw'!U171</f>
        <v>13.861440999999999</v>
      </c>
      <c r="S186" s="27">
        <f>'AEO 2023 Table 49 Raw'!V171</f>
        <v>13.850263999999999</v>
      </c>
      <c r="T186" s="27">
        <f>'AEO 2023 Table 49 Raw'!W171</f>
        <v>13.841043000000001</v>
      </c>
      <c r="U186" s="27">
        <f>'AEO 2023 Table 49 Raw'!X171</f>
        <v>13.833132000000001</v>
      </c>
      <c r="V186" s="27">
        <f>'AEO 2023 Table 49 Raw'!Y171</f>
        <v>13.826354</v>
      </c>
      <c r="W186" s="27">
        <f>'AEO 2023 Table 49 Raw'!Z171</f>
        <v>13.820491000000001</v>
      </c>
      <c r="X186" s="27">
        <f>'AEO 2023 Table 49 Raw'!AA171</f>
        <v>13.815535000000001</v>
      </c>
      <c r="Y186" s="27">
        <f>'AEO 2023 Table 49 Raw'!AB171</f>
        <v>13.811344</v>
      </c>
      <c r="Z186" s="27">
        <f>'AEO 2023 Table 49 Raw'!AC171</f>
        <v>13.807777</v>
      </c>
      <c r="AA186" s="27">
        <f>'AEO 2023 Table 49 Raw'!AD171</f>
        <v>13.804619000000001</v>
      </c>
      <c r="AB186" s="27">
        <f>'AEO 2023 Table 49 Raw'!AE171</f>
        <v>13.801878</v>
      </c>
      <c r="AC186" s="27">
        <f>'AEO 2023 Table 49 Raw'!AF171</f>
        <v>13.799593</v>
      </c>
      <c r="AD186" s="27">
        <f>'AEO 2023 Table 49 Raw'!AG171</f>
        <v>13.797670999999999</v>
      </c>
      <c r="AE186" s="27">
        <f>'AEO 2023 Table 49 Raw'!AH171</f>
        <v>13.796167000000001</v>
      </c>
      <c r="AF186" s="45">
        <f>'AEO 2023 Table 49 Raw'!AI171</f>
        <v>0.01</v>
      </c>
    </row>
    <row r="187" spans="1:32" ht="15" customHeight="1">
      <c r="A187" s="8" t="s">
        <v>1436</v>
      </c>
      <c r="B187" s="24" t="s">
        <v>1271</v>
      </c>
      <c r="C187" s="27">
        <f>'AEO 2023 Table 49 Raw'!F172</f>
        <v>7.5891770000000003</v>
      </c>
      <c r="D187" s="27">
        <f>'AEO 2023 Table 49 Raw'!G172</f>
        <v>7.6523339999999997</v>
      </c>
      <c r="E187" s="27">
        <f>'AEO 2023 Table 49 Raw'!H172</f>
        <v>7.8744550000000002</v>
      </c>
      <c r="F187" s="27">
        <f>'AEO 2023 Table 49 Raw'!I172</f>
        <v>8.1242289999999997</v>
      </c>
      <c r="G187" s="27">
        <f>'AEO 2023 Table 49 Raw'!J172</f>
        <v>8.3943469999999998</v>
      </c>
      <c r="H187" s="27">
        <f>'AEO 2023 Table 49 Raw'!K172</f>
        <v>8.6589279999999995</v>
      </c>
      <c r="I187" s="27">
        <f>'AEO 2023 Table 49 Raw'!L172</f>
        <v>8.7443919999999995</v>
      </c>
      <c r="J187" s="27">
        <f>'AEO 2023 Table 49 Raw'!M172</f>
        <v>8.950094</v>
      </c>
      <c r="K187" s="27">
        <f>'AEO 2023 Table 49 Raw'!N172</f>
        <v>9.1302690000000002</v>
      </c>
      <c r="L187" s="27">
        <f>'AEO 2023 Table 49 Raw'!O172</f>
        <v>9.29664</v>
      </c>
      <c r="M187" s="27">
        <f>'AEO 2023 Table 49 Raw'!P172</f>
        <v>9.4047549999999998</v>
      </c>
      <c r="N187" s="27">
        <f>'AEO 2023 Table 49 Raw'!Q172</f>
        <v>9.4433319999999998</v>
      </c>
      <c r="O187" s="27">
        <f>'AEO 2023 Table 49 Raw'!R172</f>
        <v>9.4775770000000001</v>
      </c>
      <c r="P187" s="27">
        <f>'AEO 2023 Table 49 Raw'!S172</f>
        <v>9.4981810000000007</v>
      </c>
      <c r="Q187" s="27">
        <f>'AEO 2023 Table 49 Raw'!T172</f>
        <v>9.5133659999999995</v>
      </c>
      <c r="R187" s="27">
        <f>'AEO 2023 Table 49 Raw'!U172</f>
        <v>9.5167750000000009</v>
      </c>
      <c r="S187" s="27">
        <f>'AEO 2023 Table 49 Raw'!V172</f>
        <v>9.5163709999999995</v>
      </c>
      <c r="T187" s="27">
        <f>'AEO 2023 Table 49 Raw'!W172</f>
        <v>9.5160710000000002</v>
      </c>
      <c r="U187" s="27">
        <f>'AEO 2023 Table 49 Raw'!X172</f>
        <v>9.515841</v>
      </c>
      <c r="V187" s="27">
        <f>'AEO 2023 Table 49 Raw'!Y172</f>
        <v>9.5156679999999998</v>
      </c>
      <c r="W187" s="27">
        <f>'AEO 2023 Table 49 Raw'!Z172</f>
        <v>9.5155329999999996</v>
      </c>
      <c r="X187" s="27">
        <f>'AEO 2023 Table 49 Raw'!AA172</f>
        <v>9.5154340000000008</v>
      </c>
      <c r="Y187" s="27">
        <f>'AEO 2023 Table 49 Raw'!AB172</f>
        <v>9.5153590000000001</v>
      </c>
      <c r="Z187" s="27">
        <f>'AEO 2023 Table 49 Raw'!AC172</f>
        <v>9.5152990000000006</v>
      </c>
      <c r="AA187" s="27">
        <f>'AEO 2023 Table 49 Raw'!AD172</f>
        <v>9.5152549999999998</v>
      </c>
      <c r="AB187" s="27">
        <f>'AEO 2023 Table 49 Raw'!AE172</f>
        <v>9.5152210000000004</v>
      </c>
      <c r="AC187" s="27">
        <f>'AEO 2023 Table 49 Raw'!AF172</f>
        <v>9.5151939999999993</v>
      </c>
      <c r="AD187" s="27">
        <f>'AEO 2023 Table 49 Raw'!AG172</f>
        <v>9.5151730000000008</v>
      </c>
      <c r="AE187" s="27">
        <f>'AEO 2023 Table 49 Raw'!AH172</f>
        <v>9.5151610000000009</v>
      </c>
      <c r="AF187" s="45">
        <f>'AEO 2023 Table 49 Raw'!AI172</f>
        <v>8.0000000000000002E-3</v>
      </c>
    </row>
    <row r="188" spans="1:32" ht="12" customHeight="1">
      <c r="A188" s="8" t="s">
        <v>1437</v>
      </c>
      <c r="B188" s="24" t="s">
        <v>915</v>
      </c>
      <c r="C188" s="27">
        <f>'AEO 2023 Table 49 Raw'!F173</f>
        <v>7.1242470000000004</v>
      </c>
      <c r="D188" s="27">
        <f>'AEO 2023 Table 49 Raw'!G173</f>
        <v>7.216818</v>
      </c>
      <c r="E188" s="27">
        <f>'AEO 2023 Table 49 Raw'!H173</f>
        <v>7.356338</v>
      </c>
      <c r="F188" s="27">
        <f>'AEO 2023 Table 49 Raw'!I173</f>
        <v>7.5275080000000001</v>
      </c>
      <c r="G188" s="27">
        <f>'AEO 2023 Table 49 Raw'!J173</f>
        <v>7.7367439999999998</v>
      </c>
      <c r="H188" s="27">
        <f>'AEO 2023 Table 49 Raw'!K173</f>
        <v>7.9802749999999998</v>
      </c>
      <c r="I188" s="27">
        <f>'AEO 2023 Table 49 Raw'!L173</f>
        <v>8.1329689999999992</v>
      </c>
      <c r="J188" s="27">
        <f>'AEO 2023 Table 49 Raw'!M173</f>
        <v>8.3850580000000008</v>
      </c>
      <c r="K188" s="27">
        <f>'AEO 2023 Table 49 Raw'!N173</f>
        <v>8.6340389999999996</v>
      </c>
      <c r="L188" s="27">
        <f>'AEO 2023 Table 49 Raw'!O173</f>
        <v>8.8846019999999992</v>
      </c>
      <c r="M188" s="27">
        <f>'AEO 2023 Table 49 Raw'!P173</f>
        <v>9.1037320000000008</v>
      </c>
      <c r="N188" s="27">
        <f>'AEO 2023 Table 49 Raw'!Q173</f>
        <v>9.2685969999999998</v>
      </c>
      <c r="O188" s="27">
        <f>'AEO 2023 Table 49 Raw'!R173</f>
        <v>9.3673669999999998</v>
      </c>
      <c r="P188" s="27">
        <f>'AEO 2023 Table 49 Raw'!S173</f>
        <v>9.3986730000000005</v>
      </c>
      <c r="Q188" s="27">
        <f>'AEO 2023 Table 49 Raw'!T173</f>
        <v>9.4239759999999997</v>
      </c>
      <c r="R188" s="27">
        <f>'AEO 2023 Table 49 Raw'!U173</f>
        <v>9.4243430000000004</v>
      </c>
      <c r="S188" s="27">
        <f>'AEO 2023 Table 49 Raw'!V173</f>
        <v>9.4240860000000009</v>
      </c>
      <c r="T188" s="27">
        <f>'AEO 2023 Table 49 Raw'!W173</f>
        <v>9.4238769999999992</v>
      </c>
      <c r="U188" s="27">
        <f>'AEO 2023 Table 49 Raw'!X173</f>
        <v>9.4237210000000005</v>
      </c>
      <c r="V188" s="27">
        <f>'AEO 2023 Table 49 Raw'!Y173</f>
        <v>9.4235749999999996</v>
      </c>
      <c r="W188" s="27">
        <f>'AEO 2023 Table 49 Raw'!Z173</f>
        <v>9.4234550000000006</v>
      </c>
      <c r="X188" s="27">
        <f>'AEO 2023 Table 49 Raw'!AA173</f>
        <v>9.4233600000000006</v>
      </c>
      <c r="Y188" s="27">
        <f>'AEO 2023 Table 49 Raw'!AB173</f>
        <v>9.4233170000000008</v>
      </c>
      <c r="Z188" s="27">
        <f>'AEO 2023 Table 49 Raw'!AC173</f>
        <v>9.4232969999999998</v>
      </c>
      <c r="AA188" s="27">
        <f>'AEO 2023 Table 49 Raw'!AD173</f>
        <v>9.4232879999999994</v>
      </c>
      <c r="AB188" s="27">
        <f>'AEO 2023 Table 49 Raw'!AE173</f>
        <v>9.4232800000000001</v>
      </c>
      <c r="AC188" s="27">
        <f>'AEO 2023 Table 49 Raw'!AF173</f>
        <v>9.4232779999999998</v>
      </c>
      <c r="AD188" s="27">
        <f>'AEO 2023 Table 49 Raw'!AG173</f>
        <v>9.4232709999999997</v>
      </c>
      <c r="AE188" s="27">
        <f>'AEO 2023 Table 49 Raw'!AH173</f>
        <v>9.4232750000000003</v>
      </c>
      <c r="AF188" s="45">
        <f>'AEO 2023 Table 49 Raw'!AI173</f>
        <v>0.01</v>
      </c>
    </row>
    <row r="189" spans="1:32" ht="15" customHeight="1">
      <c r="A189" s="8" t="s">
        <v>1438</v>
      </c>
      <c r="B189" s="24" t="s">
        <v>1274</v>
      </c>
      <c r="C189" s="27">
        <f>'AEO 2023 Table 49 Raw'!F174</f>
        <v>7.292313</v>
      </c>
      <c r="D189" s="27">
        <f>'AEO 2023 Table 49 Raw'!G174</f>
        <v>7.4887620000000004</v>
      </c>
      <c r="E189" s="27">
        <f>'AEO 2023 Table 49 Raw'!H174</f>
        <v>7.6989830000000001</v>
      </c>
      <c r="F189" s="27">
        <f>'AEO 2023 Table 49 Raw'!I174</f>
        <v>7.9405089999999996</v>
      </c>
      <c r="G189" s="27">
        <f>'AEO 2023 Table 49 Raw'!J174</f>
        <v>8.1946619999999992</v>
      </c>
      <c r="H189" s="27">
        <f>'AEO 2023 Table 49 Raw'!K174</f>
        <v>8.4437359999999995</v>
      </c>
      <c r="I189" s="27">
        <f>'AEO 2023 Table 49 Raw'!L174</f>
        <v>8.5496529999999993</v>
      </c>
      <c r="J189" s="27">
        <f>'AEO 2023 Table 49 Raw'!M174</f>
        <v>8.7321190000000009</v>
      </c>
      <c r="K189" s="27">
        <f>'AEO 2023 Table 49 Raw'!N174</f>
        <v>8.8933470000000003</v>
      </c>
      <c r="L189" s="27">
        <f>'AEO 2023 Table 49 Raw'!O174</f>
        <v>9.0443850000000001</v>
      </c>
      <c r="M189" s="27">
        <f>'AEO 2023 Table 49 Raw'!P174</f>
        <v>9.1423909999999999</v>
      </c>
      <c r="N189" s="27">
        <f>'AEO 2023 Table 49 Raw'!Q174</f>
        <v>9.1668219999999998</v>
      </c>
      <c r="O189" s="27">
        <f>'AEO 2023 Table 49 Raw'!R174</f>
        <v>9.1616040000000005</v>
      </c>
      <c r="P189" s="27">
        <f>'AEO 2023 Table 49 Raw'!S174</f>
        <v>9.1576190000000004</v>
      </c>
      <c r="Q189" s="27">
        <f>'AEO 2023 Table 49 Raw'!T174</f>
        <v>9.1545670000000001</v>
      </c>
      <c r="R189" s="27">
        <f>'AEO 2023 Table 49 Raw'!U174</f>
        <v>9.1522020000000008</v>
      </c>
      <c r="S189" s="27">
        <f>'AEO 2023 Table 49 Raw'!V174</f>
        <v>9.1503770000000006</v>
      </c>
      <c r="T189" s="27">
        <f>'AEO 2023 Table 49 Raw'!W174</f>
        <v>9.148968</v>
      </c>
      <c r="U189" s="27">
        <f>'AEO 2023 Table 49 Raw'!X174</f>
        <v>9.1478660000000005</v>
      </c>
      <c r="V189" s="27">
        <f>'AEO 2023 Table 49 Raw'!Y174</f>
        <v>9.1470079999999996</v>
      </c>
      <c r="W189" s="27">
        <f>'AEO 2023 Table 49 Raw'!Z174</f>
        <v>9.1463330000000003</v>
      </c>
      <c r="X189" s="27">
        <f>'AEO 2023 Table 49 Raw'!AA174</f>
        <v>9.1457940000000004</v>
      </c>
      <c r="Y189" s="27">
        <f>'AEO 2023 Table 49 Raw'!AB174</f>
        <v>9.1453620000000004</v>
      </c>
      <c r="Z189" s="27">
        <f>'AEO 2023 Table 49 Raw'!AC174</f>
        <v>9.145016</v>
      </c>
      <c r="AA189" s="27">
        <f>'AEO 2023 Table 49 Raw'!AD174</f>
        <v>9.1447339999999997</v>
      </c>
      <c r="AB189" s="27">
        <f>'AEO 2023 Table 49 Raw'!AE174</f>
        <v>9.1445059999999998</v>
      </c>
      <c r="AC189" s="27">
        <f>'AEO 2023 Table 49 Raw'!AF174</f>
        <v>9.1443200000000004</v>
      </c>
      <c r="AD189" s="27">
        <f>'AEO 2023 Table 49 Raw'!AG174</f>
        <v>9.1441730000000003</v>
      </c>
      <c r="AE189" s="27">
        <f>'AEO 2023 Table 49 Raw'!AH174</f>
        <v>9.14405</v>
      </c>
      <c r="AF189" s="45">
        <f>'AEO 2023 Table 49 Raw'!AI174</f>
        <v>8.0000000000000002E-3</v>
      </c>
    </row>
    <row r="190" spans="1:32" ht="15" customHeight="1">
      <c r="A190" s="8" t="s">
        <v>1439</v>
      </c>
      <c r="B190" s="24" t="s">
        <v>1276</v>
      </c>
      <c r="C190" s="27">
        <f>'AEO 2023 Table 49 Raw'!F175</f>
        <v>7.2663060000000002</v>
      </c>
      <c r="D190" s="27">
        <f>'AEO 2023 Table 49 Raw'!G175</f>
        <v>7.4555300000000004</v>
      </c>
      <c r="E190" s="27">
        <f>'AEO 2023 Table 49 Raw'!H175</f>
        <v>7.6718359999999999</v>
      </c>
      <c r="F190" s="27">
        <f>'AEO 2023 Table 49 Raw'!I175</f>
        <v>7.9160760000000003</v>
      </c>
      <c r="G190" s="27">
        <f>'AEO 2023 Table 49 Raw'!J175</f>
        <v>8.1797450000000005</v>
      </c>
      <c r="H190" s="27">
        <f>'AEO 2023 Table 49 Raw'!K175</f>
        <v>8.4372439999999997</v>
      </c>
      <c r="I190" s="27">
        <f>'AEO 2023 Table 49 Raw'!L175</f>
        <v>8.5197730000000007</v>
      </c>
      <c r="J190" s="27">
        <f>'AEO 2023 Table 49 Raw'!M175</f>
        <v>8.7195079999999994</v>
      </c>
      <c r="K190" s="27">
        <f>'AEO 2023 Table 49 Raw'!N175</f>
        <v>8.8943320000000003</v>
      </c>
      <c r="L190" s="27">
        <f>'AEO 2023 Table 49 Raw'!O175</f>
        <v>9.0558060000000005</v>
      </c>
      <c r="M190" s="27">
        <f>'AEO 2023 Table 49 Raw'!P175</f>
        <v>9.1607590000000005</v>
      </c>
      <c r="N190" s="27">
        <f>'AEO 2023 Table 49 Raw'!Q175</f>
        <v>9.1982040000000005</v>
      </c>
      <c r="O190" s="27">
        <f>'AEO 2023 Table 49 Raw'!R175</f>
        <v>9.2316839999999996</v>
      </c>
      <c r="P190" s="27">
        <f>'AEO 2023 Table 49 Raw'!S175</f>
        <v>9.2516850000000002</v>
      </c>
      <c r="Q190" s="27">
        <f>'AEO 2023 Table 49 Raw'!T175</f>
        <v>9.266845</v>
      </c>
      <c r="R190" s="27">
        <f>'AEO 2023 Table 49 Raw'!U175</f>
        <v>9.2707099999999993</v>
      </c>
      <c r="S190" s="27">
        <f>'AEO 2023 Table 49 Raw'!V175</f>
        <v>9.2705110000000008</v>
      </c>
      <c r="T190" s="27">
        <f>'AEO 2023 Table 49 Raw'!W175</f>
        <v>9.2702580000000001</v>
      </c>
      <c r="U190" s="27">
        <f>'AEO 2023 Table 49 Raw'!X175</f>
        <v>9.2700849999999999</v>
      </c>
      <c r="V190" s="27">
        <f>'AEO 2023 Table 49 Raw'!Y175</f>
        <v>9.2699850000000001</v>
      </c>
      <c r="W190" s="27">
        <f>'AEO 2023 Table 49 Raw'!Z175</f>
        <v>9.2699289999999994</v>
      </c>
      <c r="X190" s="27">
        <f>'AEO 2023 Table 49 Raw'!AA175</f>
        <v>9.2698719999999994</v>
      </c>
      <c r="Y190" s="27">
        <f>'AEO 2023 Table 49 Raw'!AB175</f>
        <v>9.2698280000000004</v>
      </c>
      <c r="Z190" s="27">
        <f>'AEO 2023 Table 49 Raw'!AC175</f>
        <v>9.2698</v>
      </c>
      <c r="AA190" s="27">
        <f>'AEO 2023 Table 49 Raw'!AD175</f>
        <v>9.2698009999999993</v>
      </c>
      <c r="AB190" s="27">
        <f>'AEO 2023 Table 49 Raw'!AE175</f>
        <v>9.2698009999999993</v>
      </c>
      <c r="AC190" s="27">
        <f>'AEO 2023 Table 49 Raw'!AF175</f>
        <v>9.2697959999999995</v>
      </c>
      <c r="AD190" s="27">
        <f>'AEO 2023 Table 49 Raw'!AG175</f>
        <v>9.2697909999999997</v>
      </c>
      <c r="AE190" s="27">
        <f>'AEO 2023 Table 49 Raw'!AH175</f>
        <v>9.2697839999999996</v>
      </c>
      <c r="AF190" s="45">
        <f>'AEO 2023 Table 49 Raw'!AI175</f>
        <v>8.9999999999999993E-3</v>
      </c>
    </row>
    <row r="191" spans="1:32" ht="15" customHeight="1">
      <c r="A191" s="8" t="s">
        <v>1440</v>
      </c>
      <c r="B191" s="24" t="s">
        <v>1278</v>
      </c>
      <c r="C191" s="27">
        <f>'AEO 2023 Table 49 Raw'!F176</f>
        <v>17.261649999999999</v>
      </c>
      <c r="D191" s="27">
        <f>'AEO 2023 Table 49 Raw'!G176</f>
        <v>17.508955</v>
      </c>
      <c r="E191" s="27">
        <f>'AEO 2023 Table 49 Raw'!H176</f>
        <v>17.854617999999999</v>
      </c>
      <c r="F191" s="27">
        <f>'AEO 2023 Table 49 Raw'!I176</f>
        <v>18.280691000000001</v>
      </c>
      <c r="G191" s="27">
        <f>'AEO 2023 Table 49 Raw'!J176</f>
        <v>18.794691</v>
      </c>
      <c r="H191" s="27">
        <f>'AEO 2023 Table 49 Raw'!K176</f>
        <v>19.322081000000001</v>
      </c>
      <c r="I191" s="27">
        <f>'AEO 2023 Table 49 Raw'!L176</f>
        <v>19.567142</v>
      </c>
      <c r="J191" s="27">
        <f>'AEO 2023 Table 49 Raw'!M176</f>
        <v>20.083326</v>
      </c>
      <c r="K191" s="27">
        <f>'AEO 2023 Table 49 Raw'!N176</f>
        <v>20.583573999999999</v>
      </c>
      <c r="L191" s="27">
        <f>'AEO 2023 Table 49 Raw'!O176</f>
        <v>21.050308000000001</v>
      </c>
      <c r="M191" s="27">
        <f>'AEO 2023 Table 49 Raw'!P176</f>
        <v>21.371737</v>
      </c>
      <c r="N191" s="27">
        <f>'AEO 2023 Table 49 Raw'!Q176</f>
        <v>21.448775999999999</v>
      </c>
      <c r="O191" s="27">
        <f>'AEO 2023 Table 49 Raw'!R176</f>
        <v>21.473773999999999</v>
      </c>
      <c r="P191" s="27">
        <f>'AEO 2023 Table 49 Raw'!S176</f>
        <v>21.561295999999999</v>
      </c>
      <c r="Q191" s="27">
        <f>'AEO 2023 Table 49 Raw'!T176</f>
        <v>21.629854000000002</v>
      </c>
      <c r="R191" s="27">
        <f>'AEO 2023 Table 49 Raw'!U176</f>
        <v>21.681643999999999</v>
      </c>
      <c r="S191" s="27">
        <f>'AEO 2023 Table 49 Raw'!V176</f>
        <v>21.724883999999999</v>
      </c>
      <c r="T191" s="27">
        <f>'AEO 2023 Table 49 Raw'!W176</f>
        <v>21.749371</v>
      </c>
      <c r="U191" s="27">
        <f>'AEO 2023 Table 49 Raw'!X176</f>
        <v>21.766476000000001</v>
      </c>
      <c r="V191" s="27">
        <f>'AEO 2023 Table 49 Raw'!Y176</f>
        <v>21.779071999999999</v>
      </c>
      <c r="W191" s="27">
        <f>'AEO 2023 Table 49 Raw'!Z176</f>
        <v>21.780203</v>
      </c>
      <c r="X191" s="27">
        <f>'AEO 2023 Table 49 Raw'!AA176</f>
        <v>21.780716000000002</v>
      </c>
      <c r="Y191" s="27">
        <f>'AEO 2023 Table 49 Raw'!AB176</f>
        <v>21.779817999999999</v>
      </c>
      <c r="Z191" s="27">
        <f>'AEO 2023 Table 49 Raw'!AC176</f>
        <v>21.778154000000001</v>
      </c>
      <c r="AA191" s="27">
        <f>'AEO 2023 Table 49 Raw'!AD176</f>
        <v>21.776806000000001</v>
      </c>
      <c r="AB191" s="27">
        <f>'AEO 2023 Table 49 Raw'!AE176</f>
        <v>21.776888</v>
      </c>
      <c r="AC191" s="27">
        <f>'AEO 2023 Table 49 Raw'!AF176</f>
        <v>21.776876000000001</v>
      </c>
      <c r="AD191" s="27">
        <f>'AEO 2023 Table 49 Raw'!AG176</f>
        <v>21.775303000000001</v>
      </c>
      <c r="AE191" s="27">
        <f>'AEO 2023 Table 49 Raw'!AH176</f>
        <v>21.771277999999999</v>
      </c>
      <c r="AF191" s="45">
        <f>'AEO 2023 Table 49 Raw'!AI176</f>
        <v>8.0000000000000002E-3</v>
      </c>
    </row>
    <row r="192" spans="1:32" ht="15" customHeight="1">
      <c r="A192" s="8" t="s">
        <v>1441</v>
      </c>
      <c r="B192" s="24" t="s">
        <v>1280</v>
      </c>
      <c r="C192" s="27">
        <f>'AEO 2023 Table 49 Raw'!F177</f>
        <v>0</v>
      </c>
      <c r="D192" s="27">
        <f>'AEO 2023 Table 49 Raw'!G177</f>
        <v>0</v>
      </c>
      <c r="E192" s="27">
        <f>'AEO 2023 Table 49 Raw'!H177</f>
        <v>14.554</v>
      </c>
      <c r="F192" s="27">
        <f>'AEO 2023 Table 49 Raw'!I177</f>
        <v>15.066958</v>
      </c>
      <c r="G192" s="27">
        <f>'AEO 2023 Table 49 Raw'!J177</f>
        <v>15.341419999999999</v>
      </c>
      <c r="H192" s="27">
        <f>'AEO 2023 Table 49 Raw'!K177</f>
        <v>15.709078999999999</v>
      </c>
      <c r="I192" s="27">
        <f>'AEO 2023 Table 49 Raw'!L177</f>
        <v>15.967656</v>
      </c>
      <c r="J192" s="27">
        <f>'AEO 2023 Table 49 Raw'!M177</f>
        <v>16.337116000000002</v>
      </c>
      <c r="K192" s="27">
        <f>'AEO 2023 Table 49 Raw'!N177</f>
        <v>16.689360000000001</v>
      </c>
      <c r="L192" s="27">
        <f>'AEO 2023 Table 49 Raw'!O177</f>
        <v>17.07855</v>
      </c>
      <c r="M192" s="27">
        <f>'AEO 2023 Table 49 Raw'!P177</f>
        <v>17.488775</v>
      </c>
      <c r="N192" s="27">
        <f>'AEO 2023 Table 49 Raw'!Q177</f>
        <v>17.886354000000001</v>
      </c>
      <c r="O192" s="27">
        <f>'AEO 2023 Table 49 Raw'!R177</f>
        <v>18.199643999999999</v>
      </c>
      <c r="P192" s="27">
        <f>'AEO 2023 Table 49 Raw'!S177</f>
        <v>18.308191000000001</v>
      </c>
      <c r="Q192" s="27">
        <f>'AEO 2023 Table 49 Raw'!T177</f>
        <v>18.502431999999999</v>
      </c>
      <c r="R192" s="27">
        <f>'AEO 2023 Table 49 Raw'!U177</f>
        <v>18.604255999999999</v>
      </c>
      <c r="S192" s="27">
        <f>'AEO 2023 Table 49 Raw'!V177</f>
        <v>18.599921999999999</v>
      </c>
      <c r="T192" s="27">
        <f>'AEO 2023 Table 49 Raw'!W177</f>
        <v>18.595988999999999</v>
      </c>
      <c r="U192" s="27">
        <f>'AEO 2023 Table 49 Raw'!X177</f>
        <v>18.588878999999999</v>
      </c>
      <c r="V192" s="27">
        <f>'AEO 2023 Table 49 Raw'!Y177</f>
        <v>18.580458</v>
      </c>
      <c r="W192" s="27">
        <f>'AEO 2023 Table 49 Raw'!Z177</f>
        <v>18.572319</v>
      </c>
      <c r="X192" s="27">
        <f>'AEO 2023 Table 49 Raw'!AA177</f>
        <v>18.565365</v>
      </c>
      <c r="Y192" s="27">
        <f>'AEO 2023 Table 49 Raw'!AB177</f>
        <v>18.559593</v>
      </c>
      <c r="Z192" s="27">
        <f>'AEO 2023 Table 49 Raw'!AC177</f>
        <v>18.554870999999999</v>
      </c>
      <c r="AA192" s="27">
        <f>'AEO 2023 Table 49 Raw'!AD177</f>
        <v>18.550796999999999</v>
      </c>
      <c r="AB192" s="27">
        <f>'AEO 2023 Table 49 Raw'!AE177</f>
        <v>18.547432000000001</v>
      </c>
      <c r="AC192" s="27">
        <f>'AEO 2023 Table 49 Raw'!AF177</f>
        <v>18.545000000000002</v>
      </c>
      <c r="AD192" s="27">
        <f>'AEO 2023 Table 49 Raw'!AG177</f>
        <v>18.404453</v>
      </c>
      <c r="AE192" s="27">
        <f>'AEO 2023 Table 49 Raw'!AH177</f>
        <v>18.411501000000001</v>
      </c>
      <c r="AF192" s="45" t="str">
        <f>'AEO 2023 Table 49 Raw'!AI177</f>
        <v>- -</v>
      </c>
    </row>
    <row r="193" spans="1:32" ht="15" customHeight="1">
      <c r="A193" s="8" t="s">
        <v>1442</v>
      </c>
      <c r="B193" s="24" t="s">
        <v>1282</v>
      </c>
      <c r="C193" s="27">
        <f>'AEO 2023 Table 49 Raw'!F178</f>
        <v>0</v>
      </c>
      <c r="D193" s="27">
        <f>'AEO 2023 Table 49 Raw'!G178</f>
        <v>0</v>
      </c>
      <c r="E193" s="27">
        <f>'AEO 2023 Table 49 Raw'!H178</f>
        <v>10.500056000000001</v>
      </c>
      <c r="F193" s="27">
        <f>'AEO 2023 Table 49 Raw'!I178</f>
        <v>10.814230999999999</v>
      </c>
      <c r="G193" s="27">
        <f>'AEO 2023 Table 49 Raw'!J178</f>
        <v>10.961114999999999</v>
      </c>
      <c r="H193" s="27">
        <f>'AEO 2023 Table 49 Raw'!K178</f>
        <v>11.15465</v>
      </c>
      <c r="I193" s="27">
        <f>'AEO 2023 Table 49 Raw'!L178</f>
        <v>11.297912999999999</v>
      </c>
      <c r="J193" s="27">
        <f>'AEO 2023 Table 49 Raw'!M178</f>
        <v>11.516861</v>
      </c>
      <c r="K193" s="27">
        <f>'AEO 2023 Table 49 Raw'!N178</f>
        <v>11.773405</v>
      </c>
      <c r="L193" s="27">
        <f>'AEO 2023 Table 49 Raw'!O178</f>
        <v>12.060518</v>
      </c>
      <c r="M193" s="27">
        <f>'AEO 2023 Table 49 Raw'!P178</f>
        <v>12.363200000000001</v>
      </c>
      <c r="N193" s="27">
        <f>'AEO 2023 Table 49 Raw'!Q178</f>
        <v>12.652893000000001</v>
      </c>
      <c r="O193" s="27">
        <f>'AEO 2023 Table 49 Raw'!R178</f>
        <v>12.906107</v>
      </c>
      <c r="P193" s="27">
        <f>'AEO 2023 Table 49 Raw'!S178</f>
        <v>12.960440999999999</v>
      </c>
      <c r="Q193" s="27">
        <f>'AEO 2023 Table 49 Raw'!T178</f>
        <v>13.11445</v>
      </c>
      <c r="R193" s="27">
        <f>'AEO 2023 Table 49 Raw'!U178</f>
        <v>13.196939</v>
      </c>
      <c r="S193" s="27">
        <f>'AEO 2023 Table 49 Raw'!V178</f>
        <v>13.203151</v>
      </c>
      <c r="T193" s="27">
        <f>'AEO 2023 Table 49 Raw'!W178</f>
        <v>13.201480999999999</v>
      </c>
      <c r="U193" s="27">
        <f>'AEO 2023 Table 49 Raw'!X178</f>
        <v>13.196258</v>
      </c>
      <c r="V193" s="27">
        <f>'AEO 2023 Table 49 Raw'!Y178</f>
        <v>13.188408000000001</v>
      </c>
      <c r="W193" s="27">
        <f>'AEO 2023 Table 49 Raw'!Z178</f>
        <v>13.181312999999999</v>
      </c>
      <c r="X193" s="27">
        <f>'AEO 2023 Table 49 Raw'!AA178</f>
        <v>13.175032</v>
      </c>
      <c r="Y193" s="27">
        <f>'AEO 2023 Table 49 Raw'!AB178</f>
        <v>13.169506</v>
      </c>
      <c r="Z193" s="27">
        <f>'AEO 2023 Table 49 Raw'!AC178</f>
        <v>13.164567</v>
      </c>
      <c r="AA193" s="27">
        <f>'AEO 2023 Table 49 Raw'!AD178</f>
        <v>13.160104</v>
      </c>
      <c r="AB193" s="27">
        <f>'AEO 2023 Table 49 Raw'!AE178</f>
        <v>13.156112</v>
      </c>
      <c r="AC193" s="27">
        <f>'AEO 2023 Table 49 Raw'!AF178</f>
        <v>13.152601000000001</v>
      </c>
      <c r="AD193" s="27">
        <f>'AEO 2023 Table 49 Raw'!AG178</f>
        <v>13.149487000000001</v>
      </c>
      <c r="AE193" s="27">
        <f>'AEO 2023 Table 49 Raw'!AH178</f>
        <v>13.146787</v>
      </c>
      <c r="AF193" s="45" t="str">
        <f>'AEO 2023 Table 49 Raw'!AI178</f>
        <v>- -</v>
      </c>
    </row>
    <row r="194" spans="1:32" ht="12" customHeight="1">
      <c r="A194" s="8" t="s">
        <v>1443</v>
      </c>
      <c r="B194" s="24" t="s">
        <v>1284</v>
      </c>
      <c r="C194" s="27">
        <f>'AEO 2023 Table 49 Raw'!F179</f>
        <v>0</v>
      </c>
      <c r="D194" s="27">
        <f>'AEO 2023 Table 49 Raw'!G179</f>
        <v>0</v>
      </c>
      <c r="E194" s="27">
        <f>'AEO 2023 Table 49 Raw'!H179</f>
        <v>11.516575</v>
      </c>
      <c r="F194" s="27">
        <f>'AEO 2023 Table 49 Raw'!I179</f>
        <v>11.516892</v>
      </c>
      <c r="G194" s="27">
        <f>'AEO 2023 Table 49 Raw'!J179</f>
        <v>11.516843</v>
      </c>
      <c r="H194" s="27">
        <f>'AEO 2023 Table 49 Raw'!K179</f>
        <v>11.516837000000001</v>
      </c>
      <c r="I194" s="27">
        <f>'AEO 2023 Table 49 Raw'!L179</f>
        <v>11.516859999999999</v>
      </c>
      <c r="J194" s="27">
        <f>'AEO 2023 Table 49 Raw'!M179</f>
        <v>11.516875000000001</v>
      </c>
      <c r="K194" s="27">
        <f>'AEO 2023 Table 49 Raw'!N179</f>
        <v>11.516899</v>
      </c>
      <c r="L194" s="27">
        <f>'AEO 2023 Table 49 Raw'!O179</f>
        <v>11.516926</v>
      </c>
      <c r="M194" s="27">
        <f>'AEO 2023 Table 49 Raw'!P179</f>
        <v>11.516949</v>
      </c>
      <c r="N194" s="27">
        <f>'AEO 2023 Table 49 Raw'!Q179</f>
        <v>11.516963000000001</v>
      </c>
      <c r="O194" s="27">
        <f>'AEO 2023 Table 49 Raw'!R179</f>
        <v>11.516961999999999</v>
      </c>
      <c r="P194" s="27">
        <f>'AEO 2023 Table 49 Raw'!S179</f>
        <v>11.516961999999999</v>
      </c>
      <c r="Q194" s="27">
        <f>'AEO 2023 Table 49 Raw'!T179</f>
        <v>11.516928</v>
      </c>
      <c r="R194" s="27">
        <f>'AEO 2023 Table 49 Raw'!U179</f>
        <v>11.516892</v>
      </c>
      <c r="S194" s="27">
        <f>'AEO 2023 Table 49 Raw'!V179</f>
        <v>11.516885</v>
      </c>
      <c r="T194" s="27">
        <f>'AEO 2023 Table 49 Raw'!W179</f>
        <v>11.516885</v>
      </c>
      <c r="U194" s="27">
        <f>'AEO 2023 Table 49 Raw'!X179</f>
        <v>11.516887000000001</v>
      </c>
      <c r="V194" s="27">
        <f>'AEO 2023 Table 49 Raw'!Y179</f>
        <v>11.516885</v>
      </c>
      <c r="W194" s="27">
        <f>'AEO 2023 Table 49 Raw'!Z179</f>
        <v>11.516883</v>
      </c>
      <c r="X194" s="27">
        <f>'AEO 2023 Table 49 Raw'!AA179</f>
        <v>11.516883</v>
      </c>
      <c r="Y194" s="27">
        <f>'AEO 2023 Table 49 Raw'!AB179</f>
        <v>11.516883</v>
      </c>
      <c r="Z194" s="27">
        <f>'AEO 2023 Table 49 Raw'!AC179</f>
        <v>11.516882000000001</v>
      </c>
      <c r="AA194" s="27">
        <f>'AEO 2023 Table 49 Raw'!AD179</f>
        <v>11.516881</v>
      </c>
      <c r="AB194" s="27">
        <f>'AEO 2023 Table 49 Raw'!AE179</f>
        <v>11.516878999999999</v>
      </c>
      <c r="AC194" s="27">
        <f>'AEO 2023 Table 49 Raw'!AF179</f>
        <v>11.516878999999999</v>
      </c>
      <c r="AD194" s="27">
        <f>'AEO 2023 Table 49 Raw'!AG179</f>
        <v>11.516878</v>
      </c>
      <c r="AE194" s="27">
        <f>'AEO 2023 Table 49 Raw'!AH179</f>
        <v>11.516882000000001</v>
      </c>
      <c r="AF194" s="45" t="str">
        <f>'AEO 2023 Table 49 Raw'!AI179</f>
        <v>- -</v>
      </c>
    </row>
    <row r="195" spans="1:32" ht="15" customHeight="1">
      <c r="A195" s="8" t="s">
        <v>1444</v>
      </c>
      <c r="B195" s="24" t="s">
        <v>1378</v>
      </c>
      <c r="C195" s="27">
        <f>'AEO 2023 Table 49 Raw'!F180</f>
        <v>9.5238990000000001</v>
      </c>
      <c r="D195" s="27">
        <f>'AEO 2023 Table 49 Raw'!G180</f>
        <v>9.8844469999999998</v>
      </c>
      <c r="E195" s="27">
        <f>'AEO 2023 Table 49 Raw'!H180</f>
        <v>10.223267</v>
      </c>
      <c r="F195" s="27">
        <f>'AEO 2023 Table 49 Raw'!I180</f>
        <v>10.585305999999999</v>
      </c>
      <c r="G195" s="27">
        <f>'AEO 2023 Table 49 Raw'!J180</f>
        <v>10.967629000000001</v>
      </c>
      <c r="H195" s="27">
        <f>'AEO 2023 Table 49 Raw'!K180</f>
        <v>11.325177</v>
      </c>
      <c r="I195" s="27">
        <f>'AEO 2023 Table 49 Raw'!L180</f>
        <v>11.455857999999999</v>
      </c>
      <c r="J195" s="27">
        <f>'AEO 2023 Table 49 Raw'!M180</f>
        <v>11.734303000000001</v>
      </c>
      <c r="K195" s="27">
        <f>'AEO 2023 Table 49 Raw'!N180</f>
        <v>11.981159999999999</v>
      </c>
      <c r="L195" s="27">
        <f>'AEO 2023 Table 49 Raw'!O180</f>
        <v>12.208940999999999</v>
      </c>
      <c r="M195" s="27">
        <f>'AEO 2023 Table 49 Raw'!P180</f>
        <v>12.331969000000001</v>
      </c>
      <c r="N195" s="27">
        <f>'AEO 2023 Table 49 Raw'!Q180</f>
        <v>12.336569000000001</v>
      </c>
      <c r="O195" s="27">
        <f>'AEO 2023 Table 49 Raw'!R180</f>
        <v>12.340868</v>
      </c>
      <c r="P195" s="27">
        <f>'AEO 2023 Table 49 Raw'!S180</f>
        <v>12.340595</v>
      </c>
      <c r="Q195" s="27">
        <f>'AEO 2023 Table 49 Raw'!T180</f>
        <v>12.339437</v>
      </c>
      <c r="R195" s="27">
        <f>'AEO 2023 Table 49 Raw'!U180</f>
        <v>12.334250000000001</v>
      </c>
      <c r="S195" s="27">
        <f>'AEO 2023 Table 49 Raw'!V180</f>
        <v>12.328588</v>
      </c>
      <c r="T195" s="27">
        <f>'AEO 2023 Table 49 Raw'!W180</f>
        <v>12.323949000000001</v>
      </c>
      <c r="U195" s="27">
        <f>'AEO 2023 Table 49 Raw'!X180</f>
        <v>12.32001</v>
      </c>
      <c r="V195" s="27">
        <f>'AEO 2023 Table 49 Raw'!Y180</f>
        <v>12.316662000000001</v>
      </c>
      <c r="W195" s="27">
        <f>'AEO 2023 Table 49 Raw'!Z180</f>
        <v>12.313787</v>
      </c>
      <c r="X195" s="27">
        <f>'AEO 2023 Table 49 Raw'!AA180</f>
        <v>12.311344</v>
      </c>
      <c r="Y195" s="27">
        <f>'AEO 2023 Table 49 Raw'!AB180</f>
        <v>12.309291999999999</v>
      </c>
      <c r="Z195" s="27">
        <f>'AEO 2023 Table 49 Raw'!AC180</f>
        <v>12.30757</v>
      </c>
      <c r="AA195" s="27">
        <f>'AEO 2023 Table 49 Raw'!AD180</f>
        <v>12.306087</v>
      </c>
      <c r="AB195" s="27">
        <f>'AEO 2023 Table 49 Raw'!AE180</f>
        <v>12.304835000000001</v>
      </c>
      <c r="AC195" s="27">
        <f>'AEO 2023 Table 49 Raw'!AF180</f>
        <v>12.303853999999999</v>
      </c>
      <c r="AD195" s="27">
        <f>'AEO 2023 Table 49 Raw'!AG180</f>
        <v>12.303074000000001</v>
      </c>
      <c r="AE195" s="27">
        <f>'AEO 2023 Table 49 Raw'!AH180</f>
        <v>12.302524999999999</v>
      </c>
      <c r="AF195" s="45">
        <f>'AEO 2023 Table 49 Raw'!AI180</f>
        <v>8.9999999999999993E-3</v>
      </c>
    </row>
    <row r="196" spans="1:32" ht="15" customHeight="1">
      <c r="B196" s="23" t="s">
        <v>1299</v>
      </c>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45"/>
    </row>
    <row r="197" spans="1:32" ht="15" customHeight="1">
      <c r="A197" s="8" t="s">
        <v>1445</v>
      </c>
      <c r="B197" s="24" t="s">
        <v>1269</v>
      </c>
      <c r="C197" s="27">
        <f>'AEO 2023 Table 49 Raw'!F182</f>
        <v>6.6741390000000003</v>
      </c>
      <c r="D197" s="27">
        <f>'AEO 2023 Table 49 Raw'!G182</f>
        <v>6.8853859999999996</v>
      </c>
      <c r="E197" s="27">
        <f>'AEO 2023 Table 49 Raw'!H182</f>
        <v>7.1007699999999998</v>
      </c>
      <c r="F197" s="27">
        <f>'AEO 2023 Table 49 Raw'!I182</f>
        <v>7.3030390000000001</v>
      </c>
      <c r="G197" s="27">
        <f>'AEO 2023 Table 49 Raw'!J182</f>
        <v>7.4948730000000001</v>
      </c>
      <c r="H197" s="27">
        <f>'AEO 2023 Table 49 Raw'!K182</f>
        <v>7.6626659999999998</v>
      </c>
      <c r="I197" s="27">
        <f>'AEO 2023 Table 49 Raw'!L182</f>
        <v>7.732456</v>
      </c>
      <c r="J197" s="27">
        <f>'AEO 2023 Table 49 Raw'!M182</f>
        <v>7.8400639999999999</v>
      </c>
      <c r="K197" s="27">
        <f>'AEO 2023 Table 49 Raw'!N182</f>
        <v>7.9515180000000001</v>
      </c>
      <c r="L197" s="27">
        <f>'AEO 2023 Table 49 Raw'!O182</f>
        <v>8.0549769999999992</v>
      </c>
      <c r="M197" s="27">
        <f>'AEO 2023 Table 49 Raw'!P182</f>
        <v>8.1152309999999996</v>
      </c>
      <c r="N197" s="27">
        <f>'AEO 2023 Table 49 Raw'!Q182</f>
        <v>8.1184750000000001</v>
      </c>
      <c r="O197" s="27">
        <f>'AEO 2023 Table 49 Raw'!R182</f>
        <v>8.1210090000000008</v>
      </c>
      <c r="P197" s="27">
        <f>'AEO 2023 Table 49 Raw'!S182</f>
        <v>8.1194799999999994</v>
      </c>
      <c r="Q197" s="27">
        <f>'AEO 2023 Table 49 Raw'!T182</f>
        <v>8.1211660000000006</v>
      </c>
      <c r="R197" s="27">
        <f>'AEO 2023 Table 49 Raw'!U182</f>
        <v>8.1205200000000008</v>
      </c>
      <c r="S197" s="27">
        <f>'AEO 2023 Table 49 Raw'!V182</f>
        <v>8.1178039999999996</v>
      </c>
      <c r="T197" s="27">
        <f>'AEO 2023 Table 49 Raw'!W182</f>
        <v>8.1165520000000004</v>
      </c>
      <c r="U197" s="27">
        <f>'AEO 2023 Table 49 Raw'!X182</f>
        <v>8.1156939999999995</v>
      </c>
      <c r="V197" s="27">
        <f>'AEO 2023 Table 49 Raw'!Y182</f>
        <v>8.1152800000000003</v>
      </c>
      <c r="W197" s="27">
        <f>'AEO 2023 Table 49 Raw'!Z182</f>
        <v>8.1129940000000005</v>
      </c>
      <c r="X197" s="27">
        <f>'AEO 2023 Table 49 Raw'!AA182</f>
        <v>8.1129859999999994</v>
      </c>
      <c r="Y197" s="27">
        <f>'AEO 2023 Table 49 Raw'!AB182</f>
        <v>8.1133609999999994</v>
      </c>
      <c r="Z197" s="27">
        <f>'AEO 2023 Table 49 Raw'!AC182</f>
        <v>8.1141509999999997</v>
      </c>
      <c r="AA197" s="27">
        <f>'AEO 2023 Table 49 Raw'!AD182</f>
        <v>8.1152329999999999</v>
      </c>
      <c r="AB197" s="27">
        <f>'AEO 2023 Table 49 Raw'!AE182</f>
        <v>8.1162170000000007</v>
      </c>
      <c r="AC197" s="27">
        <f>'AEO 2023 Table 49 Raw'!AF182</f>
        <v>8.1175329999999999</v>
      </c>
      <c r="AD197" s="27">
        <f>'AEO 2023 Table 49 Raw'!AG182</f>
        <v>8.1193810000000006</v>
      </c>
      <c r="AE197" s="27">
        <f>'AEO 2023 Table 49 Raw'!AH182</f>
        <v>8.1195070000000005</v>
      </c>
      <c r="AF197" s="45">
        <f>'AEO 2023 Table 49 Raw'!AI182</f>
        <v>7.0000000000000001E-3</v>
      </c>
    </row>
    <row r="198" spans="1:32" ht="15" customHeight="1">
      <c r="A198" s="8" t="s">
        <v>1446</v>
      </c>
      <c r="B198" s="24" t="s">
        <v>1271</v>
      </c>
      <c r="C198" s="27">
        <f>'AEO 2023 Table 49 Raw'!F183</f>
        <v>6.9584929999999998</v>
      </c>
      <c r="D198" s="27">
        <f>'AEO 2023 Table 49 Raw'!G183</f>
        <v>5.9504339999999996</v>
      </c>
      <c r="E198" s="27">
        <f>'AEO 2023 Table 49 Raw'!H183</f>
        <v>6.0052680000000001</v>
      </c>
      <c r="F198" s="27">
        <f>'AEO 2023 Table 49 Raw'!I183</f>
        <v>6.0689669999999998</v>
      </c>
      <c r="G198" s="27">
        <f>'AEO 2023 Table 49 Raw'!J183</f>
        <v>6.1342939999999997</v>
      </c>
      <c r="H198" s="27">
        <f>'AEO 2023 Table 49 Raw'!K183</f>
        <v>6.2195330000000002</v>
      </c>
      <c r="I198" s="27">
        <f>'AEO 2023 Table 49 Raw'!L183</f>
        <v>6.2749100000000002</v>
      </c>
      <c r="J198" s="27">
        <f>'AEO 2023 Table 49 Raw'!M183</f>
        <v>6.3636439999999999</v>
      </c>
      <c r="K198" s="27">
        <f>'AEO 2023 Table 49 Raw'!N183</f>
        <v>6.4494819999999997</v>
      </c>
      <c r="L198" s="27">
        <f>'AEO 2023 Table 49 Raw'!O183</f>
        <v>6.5364389999999997</v>
      </c>
      <c r="M198" s="27">
        <f>'AEO 2023 Table 49 Raw'!P183</f>
        <v>6.6164870000000002</v>
      </c>
      <c r="N198" s="27">
        <f>'AEO 2023 Table 49 Raw'!Q183</f>
        <v>6.6860059999999999</v>
      </c>
      <c r="O198" s="27">
        <f>'AEO 2023 Table 49 Raw'!R183</f>
        <v>6.7271580000000002</v>
      </c>
      <c r="P198" s="27">
        <f>'AEO 2023 Table 49 Raw'!S183</f>
        <v>6.7527999999999997</v>
      </c>
      <c r="Q198" s="27">
        <f>'AEO 2023 Table 49 Raw'!T183</f>
        <v>6.7797749999999999</v>
      </c>
      <c r="R198" s="27">
        <f>'AEO 2023 Table 49 Raw'!U183</f>
        <v>6.7684090000000001</v>
      </c>
      <c r="S198" s="27">
        <f>'AEO 2023 Table 49 Raw'!V183</f>
        <v>6.7596400000000001</v>
      </c>
      <c r="T198" s="27">
        <f>'AEO 2023 Table 49 Raw'!W183</f>
        <v>6.7570889999999997</v>
      </c>
      <c r="U198" s="27">
        <f>'AEO 2023 Table 49 Raw'!X183</f>
        <v>6.7734519999999998</v>
      </c>
      <c r="V198" s="27">
        <f>'AEO 2023 Table 49 Raw'!Y183</f>
        <v>6.7756749999999997</v>
      </c>
      <c r="W198" s="27">
        <f>'AEO 2023 Table 49 Raw'!Z183</f>
        <v>6.7945039999999999</v>
      </c>
      <c r="X198" s="27">
        <f>'AEO 2023 Table 49 Raw'!AA183</f>
        <v>6.7961799999999997</v>
      </c>
      <c r="Y198" s="27">
        <f>'AEO 2023 Table 49 Raw'!AB183</f>
        <v>6.7973249999999998</v>
      </c>
      <c r="Z198" s="27">
        <f>'AEO 2023 Table 49 Raw'!AC183</f>
        <v>6.7981189999999998</v>
      </c>
      <c r="AA198" s="27">
        <f>'AEO 2023 Table 49 Raw'!AD183</f>
        <v>6.7981499999999997</v>
      </c>
      <c r="AB198" s="27">
        <f>'AEO 2023 Table 49 Raw'!AE183</f>
        <v>6.7977189999999998</v>
      </c>
      <c r="AC198" s="27">
        <f>'AEO 2023 Table 49 Raw'!AF183</f>
        <v>6.7972159999999997</v>
      </c>
      <c r="AD198" s="27">
        <f>'AEO 2023 Table 49 Raw'!AG183</f>
        <v>6.7968830000000002</v>
      </c>
      <c r="AE198" s="27">
        <f>'AEO 2023 Table 49 Raw'!AH183</f>
        <v>6.79582</v>
      </c>
      <c r="AF198" s="45">
        <f>'AEO 2023 Table 49 Raw'!AI183</f>
        <v>-1E-3</v>
      </c>
    </row>
    <row r="199" spans="1:32" ht="15" customHeight="1">
      <c r="A199" s="8" t="s">
        <v>1447</v>
      </c>
      <c r="B199" s="24" t="s">
        <v>915</v>
      </c>
      <c r="C199" s="27">
        <f>'AEO 2023 Table 49 Raw'!F184</f>
        <v>6.8185469999999997</v>
      </c>
      <c r="D199" s="27">
        <f>'AEO 2023 Table 49 Raw'!G184</f>
        <v>5.9032299999999998</v>
      </c>
      <c r="E199" s="27">
        <f>'AEO 2023 Table 49 Raw'!H184</f>
        <v>5.965395</v>
      </c>
      <c r="F199" s="27">
        <f>'AEO 2023 Table 49 Raw'!I184</f>
        <v>6.0361710000000004</v>
      </c>
      <c r="G199" s="27">
        <f>'AEO 2023 Table 49 Raw'!J184</f>
        <v>6.112959</v>
      </c>
      <c r="H199" s="27">
        <f>'AEO 2023 Table 49 Raw'!K184</f>
        <v>6.213965</v>
      </c>
      <c r="I199" s="27">
        <f>'AEO 2023 Table 49 Raw'!L184</f>
        <v>6.2799240000000003</v>
      </c>
      <c r="J199" s="27">
        <f>'AEO 2023 Table 49 Raw'!M184</f>
        <v>6.3891819999999999</v>
      </c>
      <c r="K199" s="27">
        <f>'AEO 2023 Table 49 Raw'!N184</f>
        <v>6.498729</v>
      </c>
      <c r="L199" s="27">
        <f>'AEO 2023 Table 49 Raw'!O184</f>
        <v>6.6139749999999999</v>
      </c>
      <c r="M199" s="27">
        <f>'AEO 2023 Table 49 Raw'!P184</f>
        <v>6.7271210000000004</v>
      </c>
      <c r="N199" s="27">
        <f>'AEO 2023 Table 49 Raw'!Q184</f>
        <v>6.8235080000000004</v>
      </c>
      <c r="O199" s="27">
        <f>'AEO 2023 Table 49 Raw'!R184</f>
        <v>6.8659860000000004</v>
      </c>
      <c r="P199" s="27">
        <f>'AEO 2023 Table 49 Raw'!S184</f>
        <v>6.8856020000000004</v>
      </c>
      <c r="Q199" s="27">
        <f>'AEO 2023 Table 49 Raw'!T184</f>
        <v>6.9033810000000004</v>
      </c>
      <c r="R199" s="27">
        <f>'AEO 2023 Table 49 Raw'!U184</f>
        <v>6.914129</v>
      </c>
      <c r="S199" s="27">
        <f>'AEO 2023 Table 49 Raw'!V184</f>
        <v>6.9251120000000004</v>
      </c>
      <c r="T199" s="27">
        <f>'AEO 2023 Table 49 Raw'!W184</f>
        <v>6.9330420000000004</v>
      </c>
      <c r="U199" s="27">
        <f>'AEO 2023 Table 49 Raw'!X184</f>
        <v>6.9392069999999997</v>
      </c>
      <c r="V199" s="27">
        <f>'AEO 2023 Table 49 Raw'!Y184</f>
        <v>6.9466010000000002</v>
      </c>
      <c r="W199" s="27">
        <f>'AEO 2023 Table 49 Raw'!Z184</f>
        <v>6.9523789999999996</v>
      </c>
      <c r="X199" s="27">
        <f>'AEO 2023 Table 49 Raw'!AA184</f>
        <v>6.9593179999999997</v>
      </c>
      <c r="Y199" s="27">
        <f>'AEO 2023 Table 49 Raw'!AB184</f>
        <v>6.964785</v>
      </c>
      <c r="Z199" s="27">
        <f>'AEO 2023 Table 49 Raw'!AC184</f>
        <v>6.9700829999999998</v>
      </c>
      <c r="AA199" s="27">
        <f>'AEO 2023 Table 49 Raw'!AD184</f>
        <v>6.9742800000000003</v>
      </c>
      <c r="AB199" s="27">
        <f>'AEO 2023 Table 49 Raw'!AE184</f>
        <v>6.9769509999999997</v>
      </c>
      <c r="AC199" s="27">
        <f>'AEO 2023 Table 49 Raw'!AF184</f>
        <v>6.9795540000000003</v>
      </c>
      <c r="AD199" s="27">
        <f>'AEO 2023 Table 49 Raw'!AG184</f>
        <v>6.9818160000000002</v>
      </c>
      <c r="AE199" s="27">
        <f>'AEO 2023 Table 49 Raw'!AH184</f>
        <v>6.977468</v>
      </c>
      <c r="AF199" s="45">
        <f>'AEO 2023 Table 49 Raw'!AI184</f>
        <v>1E-3</v>
      </c>
    </row>
    <row r="200" spans="1:32" ht="12" customHeight="1">
      <c r="A200" s="8" t="s">
        <v>1448</v>
      </c>
      <c r="B200" s="24" t="s">
        <v>1274</v>
      </c>
      <c r="C200" s="27">
        <f>'AEO 2023 Table 49 Raw'!F185</f>
        <v>6.2556570000000002</v>
      </c>
      <c r="D200" s="27">
        <f>'AEO 2023 Table 49 Raw'!G185</f>
        <v>6.4596869999999997</v>
      </c>
      <c r="E200" s="27">
        <f>'AEO 2023 Table 49 Raw'!H185</f>
        <v>6.6800740000000003</v>
      </c>
      <c r="F200" s="27">
        <f>'AEO 2023 Table 49 Raw'!I185</f>
        <v>6.8737430000000002</v>
      </c>
      <c r="G200" s="27">
        <f>'AEO 2023 Table 49 Raw'!J185</f>
        <v>7.0331239999999999</v>
      </c>
      <c r="H200" s="27">
        <f>'AEO 2023 Table 49 Raw'!K185</f>
        <v>7.2060760000000004</v>
      </c>
      <c r="I200" s="27">
        <f>'AEO 2023 Table 49 Raw'!L185</f>
        <v>7.2511210000000004</v>
      </c>
      <c r="J200" s="27">
        <f>'AEO 2023 Table 49 Raw'!M185</f>
        <v>7.345504</v>
      </c>
      <c r="K200" s="27">
        <f>'AEO 2023 Table 49 Raw'!N185</f>
        <v>7.4420549999999999</v>
      </c>
      <c r="L200" s="27">
        <f>'AEO 2023 Table 49 Raw'!O185</f>
        <v>7.5334620000000001</v>
      </c>
      <c r="M200" s="27">
        <f>'AEO 2023 Table 49 Raw'!P185</f>
        <v>7.5824939999999996</v>
      </c>
      <c r="N200" s="27">
        <f>'AEO 2023 Table 49 Raw'!Q185</f>
        <v>7.5837409999999998</v>
      </c>
      <c r="O200" s="27">
        <f>'AEO 2023 Table 49 Raw'!R185</f>
        <v>7.5813899999999999</v>
      </c>
      <c r="P200" s="27">
        <f>'AEO 2023 Table 49 Raw'!S185</f>
        <v>7.5656610000000004</v>
      </c>
      <c r="Q200" s="27">
        <f>'AEO 2023 Table 49 Raw'!T185</f>
        <v>7.5737249999999996</v>
      </c>
      <c r="R200" s="27">
        <f>'AEO 2023 Table 49 Raw'!U185</f>
        <v>7.5745699999999996</v>
      </c>
      <c r="S200" s="27">
        <f>'AEO 2023 Table 49 Raw'!V185</f>
        <v>7.5788080000000004</v>
      </c>
      <c r="T200" s="27">
        <f>'AEO 2023 Table 49 Raw'!W185</f>
        <v>7.5749139999999997</v>
      </c>
      <c r="U200" s="27">
        <f>'AEO 2023 Table 49 Raw'!X185</f>
        <v>7.570665</v>
      </c>
      <c r="V200" s="27">
        <f>'AEO 2023 Table 49 Raw'!Y185</f>
        <v>7.5667759999999999</v>
      </c>
      <c r="W200" s="27">
        <f>'AEO 2023 Table 49 Raw'!Z185</f>
        <v>7.5620849999999997</v>
      </c>
      <c r="X200" s="27">
        <f>'AEO 2023 Table 49 Raw'!AA185</f>
        <v>7.5601019999999997</v>
      </c>
      <c r="Y200" s="27">
        <f>'AEO 2023 Table 49 Raw'!AB185</f>
        <v>7.5581149999999999</v>
      </c>
      <c r="Z200" s="27">
        <f>'AEO 2023 Table 49 Raw'!AC185</f>
        <v>7.5558339999999999</v>
      </c>
      <c r="AA200" s="27">
        <f>'AEO 2023 Table 49 Raw'!AD185</f>
        <v>7.5544390000000003</v>
      </c>
      <c r="AB200" s="27">
        <f>'AEO 2023 Table 49 Raw'!AE185</f>
        <v>7.5529849999999996</v>
      </c>
      <c r="AC200" s="27">
        <f>'AEO 2023 Table 49 Raw'!AF185</f>
        <v>7.5517859999999999</v>
      </c>
      <c r="AD200" s="27">
        <f>'AEO 2023 Table 49 Raw'!AG185</f>
        <v>7.550821</v>
      </c>
      <c r="AE200" s="27">
        <f>'AEO 2023 Table 49 Raw'!AH185</f>
        <v>7.549836</v>
      </c>
      <c r="AF200" s="45">
        <f>'AEO 2023 Table 49 Raw'!AI185</f>
        <v>7.0000000000000001E-3</v>
      </c>
    </row>
    <row r="201" spans="1:32" ht="15" customHeight="1">
      <c r="A201" s="8" t="s">
        <v>1449</v>
      </c>
      <c r="B201" s="24" t="s">
        <v>1276</v>
      </c>
      <c r="C201" s="27">
        <f>'AEO 2023 Table 49 Raw'!F186</f>
        <v>0</v>
      </c>
      <c r="D201" s="27">
        <f>'AEO 2023 Table 49 Raw'!G186</f>
        <v>0</v>
      </c>
      <c r="E201" s="27">
        <f>'AEO 2023 Table 49 Raw'!H186</f>
        <v>0</v>
      </c>
      <c r="F201" s="27">
        <f>'AEO 2023 Table 49 Raw'!I186</f>
        <v>0</v>
      </c>
      <c r="G201" s="27">
        <f>'AEO 2023 Table 49 Raw'!J186</f>
        <v>0</v>
      </c>
      <c r="H201" s="27">
        <f>'AEO 2023 Table 49 Raw'!K186</f>
        <v>0</v>
      </c>
      <c r="I201" s="27">
        <f>'AEO 2023 Table 49 Raw'!L186</f>
        <v>0</v>
      </c>
      <c r="J201" s="27">
        <f>'AEO 2023 Table 49 Raw'!M186</f>
        <v>0</v>
      </c>
      <c r="K201" s="27">
        <f>'AEO 2023 Table 49 Raw'!N186</f>
        <v>0</v>
      </c>
      <c r="L201" s="27">
        <f>'AEO 2023 Table 49 Raw'!O186</f>
        <v>0</v>
      </c>
      <c r="M201" s="27">
        <f>'AEO 2023 Table 49 Raw'!P186</f>
        <v>0</v>
      </c>
      <c r="N201" s="27">
        <f>'AEO 2023 Table 49 Raw'!Q186</f>
        <v>0</v>
      </c>
      <c r="O201" s="27">
        <f>'AEO 2023 Table 49 Raw'!R186</f>
        <v>0</v>
      </c>
      <c r="P201" s="27">
        <f>'AEO 2023 Table 49 Raw'!S186</f>
        <v>0</v>
      </c>
      <c r="Q201" s="27">
        <f>'AEO 2023 Table 49 Raw'!T186</f>
        <v>0</v>
      </c>
      <c r="R201" s="27">
        <f>'AEO 2023 Table 49 Raw'!U186</f>
        <v>0</v>
      </c>
      <c r="S201" s="27">
        <f>'AEO 2023 Table 49 Raw'!V186</f>
        <v>0</v>
      </c>
      <c r="T201" s="27">
        <f>'AEO 2023 Table 49 Raw'!W186</f>
        <v>0</v>
      </c>
      <c r="U201" s="27">
        <f>'AEO 2023 Table 49 Raw'!X186</f>
        <v>0</v>
      </c>
      <c r="V201" s="27">
        <f>'AEO 2023 Table 49 Raw'!Y186</f>
        <v>0</v>
      </c>
      <c r="W201" s="27">
        <f>'AEO 2023 Table 49 Raw'!Z186</f>
        <v>0</v>
      </c>
      <c r="X201" s="27">
        <f>'AEO 2023 Table 49 Raw'!AA186</f>
        <v>0</v>
      </c>
      <c r="Y201" s="27">
        <f>'AEO 2023 Table 49 Raw'!AB186</f>
        <v>0</v>
      </c>
      <c r="Z201" s="27">
        <f>'AEO 2023 Table 49 Raw'!AC186</f>
        <v>0</v>
      </c>
      <c r="AA201" s="27">
        <f>'AEO 2023 Table 49 Raw'!AD186</f>
        <v>0</v>
      </c>
      <c r="AB201" s="27">
        <f>'AEO 2023 Table 49 Raw'!AE186</f>
        <v>0</v>
      </c>
      <c r="AC201" s="27">
        <f>'AEO 2023 Table 49 Raw'!AF186</f>
        <v>0</v>
      </c>
      <c r="AD201" s="27">
        <f>'AEO 2023 Table 49 Raw'!AG186</f>
        <v>0</v>
      </c>
      <c r="AE201" s="27">
        <f>'AEO 2023 Table 49 Raw'!AH186</f>
        <v>0</v>
      </c>
      <c r="AF201" s="45" t="str">
        <f>'AEO 2023 Table 49 Raw'!AI186</f>
        <v>- -</v>
      </c>
    </row>
    <row r="202" spans="1:32" ht="15" customHeight="1">
      <c r="A202" s="8" t="s">
        <v>1450</v>
      </c>
      <c r="B202" s="24" t="s">
        <v>1278</v>
      </c>
      <c r="C202" s="27">
        <f>'AEO 2023 Table 49 Raw'!F187</f>
        <v>10.834061999999999</v>
      </c>
      <c r="D202" s="27">
        <f>'AEO 2023 Table 49 Raw'!G187</f>
        <v>10.882737000000001</v>
      </c>
      <c r="E202" s="27">
        <f>'AEO 2023 Table 49 Raw'!H187</f>
        <v>10.965192999999999</v>
      </c>
      <c r="F202" s="27">
        <f>'AEO 2023 Table 49 Raw'!I187</f>
        <v>11.063807000000001</v>
      </c>
      <c r="G202" s="27">
        <f>'AEO 2023 Table 49 Raw'!J187</f>
        <v>11.156404</v>
      </c>
      <c r="H202" s="27">
        <f>'AEO 2023 Table 49 Raw'!K187</f>
        <v>11.255855</v>
      </c>
      <c r="I202" s="27">
        <f>'AEO 2023 Table 49 Raw'!L187</f>
        <v>11.298655999999999</v>
      </c>
      <c r="J202" s="27">
        <f>'AEO 2023 Table 49 Raw'!M187</f>
        <v>11.379512</v>
      </c>
      <c r="K202" s="27">
        <f>'AEO 2023 Table 49 Raw'!N187</f>
        <v>11.452457000000001</v>
      </c>
      <c r="L202" s="27">
        <f>'AEO 2023 Table 49 Raw'!O187</f>
        <v>11.503895999999999</v>
      </c>
      <c r="M202" s="27">
        <f>'AEO 2023 Table 49 Raw'!P187</f>
        <v>11.541494</v>
      </c>
      <c r="N202" s="27">
        <f>'AEO 2023 Table 49 Raw'!Q187</f>
        <v>11.560162999999999</v>
      </c>
      <c r="O202" s="27">
        <f>'AEO 2023 Table 49 Raw'!R187</f>
        <v>11.565863999999999</v>
      </c>
      <c r="P202" s="27">
        <f>'AEO 2023 Table 49 Raw'!S187</f>
        <v>11.567833</v>
      </c>
      <c r="Q202" s="27">
        <f>'AEO 2023 Table 49 Raw'!T187</f>
        <v>11.568663000000001</v>
      </c>
      <c r="R202" s="27">
        <f>'AEO 2023 Table 49 Raw'!U187</f>
        <v>11.569290000000001</v>
      </c>
      <c r="S202" s="27">
        <f>'AEO 2023 Table 49 Raw'!V187</f>
        <v>11.570100999999999</v>
      </c>
      <c r="T202" s="27">
        <f>'AEO 2023 Table 49 Raw'!W187</f>
        <v>11.571146000000001</v>
      </c>
      <c r="U202" s="27">
        <f>'AEO 2023 Table 49 Raw'!X187</f>
        <v>11.572354000000001</v>
      </c>
      <c r="V202" s="27">
        <f>'AEO 2023 Table 49 Raw'!Y187</f>
        <v>11.573858</v>
      </c>
      <c r="W202" s="27">
        <f>'AEO 2023 Table 49 Raw'!Z187</f>
        <v>11.575640999999999</v>
      </c>
      <c r="X202" s="27">
        <f>'AEO 2023 Table 49 Raw'!AA187</f>
        <v>11.577692000000001</v>
      </c>
      <c r="Y202" s="27">
        <f>'AEO 2023 Table 49 Raw'!AB187</f>
        <v>11.579997000000001</v>
      </c>
      <c r="Z202" s="27">
        <f>'AEO 2023 Table 49 Raw'!AC187</f>
        <v>11.582563</v>
      </c>
      <c r="AA202" s="27">
        <f>'AEO 2023 Table 49 Raw'!AD187</f>
        <v>11.585383</v>
      </c>
      <c r="AB202" s="27">
        <f>'AEO 2023 Table 49 Raw'!AE187</f>
        <v>11.588468000000001</v>
      </c>
      <c r="AC202" s="27">
        <f>'AEO 2023 Table 49 Raw'!AF187</f>
        <v>11.591818999999999</v>
      </c>
      <c r="AD202" s="27">
        <f>'AEO 2023 Table 49 Raw'!AG187</f>
        <v>11.595432000000001</v>
      </c>
      <c r="AE202" s="27">
        <f>'AEO 2023 Table 49 Raw'!AH187</f>
        <v>11.599314</v>
      </c>
      <c r="AF202" s="45">
        <f>'AEO 2023 Table 49 Raw'!AI187</f>
        <v>2E-3</v>
      </c>
    </row>
    <row r="203" spans="1:32" ht="15" customHeight="1">
      <c r="A203" s="8" t="s">
        <v>1451</v>
      </c>
      <c r="B203" s="24" t="s">
        <v>1280</v>
      </c>
      <c r="C203" s="27">
        <f>'AEO 2023 Table 49 Raw'!F188</f>
        <v>0</v>
      </c>
      <c r="D203" s="27">
        <f>'AEO 2023 Table 49 Raw'!G188</f>
        <v>0</v>
      </c>
      <c r="E203" s="27">
        <f>'AEO 2023 Table 49 Raw'!H188</f>
        <v>1.546092</v>
      </c>
      <c r="F203" s="27">
        <f>'AEO 2023 Table 49 Raw'!I188</f>
        <v>9.1608459999999994</v>
      </c>
      <c r="G203" s="27">
        <f>'AEO 2023 Table 49 Raw'!J188</f>
        <v>9.3004219999999993</v>
      </c>
      <c r="H203" s="27">
        <f>'AEO 2023 Table 49 Raw'!K188</f>
        <v>9.4658329999999999</v>
      </c>
      <c r="I203" s="27">
        <f>'AEO 2023 Table 49 Raw'!L188</f>
        <v>9.5699210000000008</v>
      </c>
      <c r="J203" s="27">
        <f>'AEO 2023 Table 49 Raw'!M188</f>
        <v>9.7473799999999997</v>
      </c>
      <c r="K203" s="27">
        <f>'AEO 2023 Table 49 Raw'!N188</f>
        <v>9.9584469999999996</v>
      </c>
      <c r="L203" s="27">
        <f>'AEO 2023 Table 49 Raw'!O188</f>
        <v>10.186888</v>
      </c>
      <c r="M203" s="27">
        <f>'AEO 2023 Table 49 Raw'!P188</f>
        <v>10.415521</v>
      </c>
      <c r="N203" s="27">
        <f>'AEO 2023 Table 49 Raw'!Q188</f>
        <v>10.609234000000001</v>
      </c>
      <c r="O203" s="27">
        <f>'AEO 2023 Table 49 Raw'!R188</f>
        <v>10.7691</v>
      </c>
      <c r="P203" s="27">
        <f>'AEO 2023 Table 49 Raw'!S188</f>
        <v>10.802932999999999</v>
      </c>
      <c r="Q203" s="27">
        <f>'AEO 2023 Table 49 Raw'!T188</f>
        <v>10.912004</v>
      </c>
      <c r="R203" s="27">
        <f>'AEO 2023 Table 49 Raw'!U188</f>
        <v>10.986414999999999</v>
      </c>
      <c r="S203" s="27">
        <f>'AEO 2023 Table 49 Raw'!V188</f>
        <v>10.983292</v>
      </c>
      <c r="T203" s="27">
        <f>'AEO 2023 Table 49 Raw'!W188</f>
        <v>10.980130000000001</v>
      </c>
      <c r="U203" s="27">
        <f>'AEO 2023 Table 49 Raw'!X188</f>
        <v>10.976409</v>
      </c>
      <c r="V203" s="27">
        <f>'AEO 2023 Table 49 Raw'!Y188</f>
        <v>10.973062000000001</v>
      </c>
      <c r="W203" s="27">
        <f>'AEO 2023 Table 49 Raw'!Z188</f>
        <v>10.970227</v>
      </c>
      <c r="X203" s="27">
        <f>'AEO 2023 Table 49 Raw'!AA188</f>
        <v>10.967943999999999</v>
      </c>
      <c r="Y203" s="27">
        <f>'AEO 2023 Table 49 Raw'!AB188</f>
        <v>10.966212000000001</v>
      </c>
      <c r="Z203" s="27">
        <f>'AEO 2023 Table 49 Raw'!AC188</f>
        <v>10.964848999999999</v>
      </c>
      <c r="AA203" s="27">
        <f>'AEO 2023 Table 49 Raw'!AD188</f>
        <v>10.963751</v>
      </c>
      <c r="AB203" s="27">
        <f>'AEO 2023 Table 49 Raw'!AE188</f>
        <v>10.962980999999999</v>
      </c>
      <c r="AC203" s="27">
        <f>'AEO 2023 Table 49 Raw'!AF188</f>
        <v>10.962510999999999</v>
      </c>
      <c r="AD203" s="27">
        <f>'AEO 2023 Table 49 Raw'!AG188</f>
        <v>10.962237</v>
      </c>
      <c r="AE203" s="27">
        <f>'AEO 2023 Table 49 Raw'!AH188</f>
        <v>10.962166</v>
      </c>
      <c r="AF203" s="45" t="str">
        <f>'AEO 2023 Table 49 Raw'!AI188</f>
        <v>- -</v>
      </c>
    </row>
    <row r="204" spans="1:32" ht="12" customHeight="1">
      <c r="A204" s="8" t="s">
        <v>1452</v>
      </c>
      <c r="B204" s="24" t="s">
        <v>1282</v>
      </c>
      <c r="C204" s="27">
        <f>'AEO 2023 Table 49 Raw'!F189</f>
        <v>0</v>
      </c>
      <c r="D204" s="27">
        <f>'AEO 2023 Table 49 Raw'!G189</f>
        <v>0</v>
      </c>
      <c r="E204" s="27">
        <f>'AEO 2023 Table 49 Raw'!H189</f>
        <v>1.4758230000000001</v>
      </c>
      <c r="F204" s="27">
        <f>'AEO 2023 Table 49 Raw'!I189</f>
        <v>9.1335519999999999</v>
      </c>
      <c r="G204" s="27">
        <f>'AEO 2023 Table 49 Raw'!J189</f>
        <v>9.2343279999999996</v>
      </c>
      <c r="H204" s="27">
        <f>'AEO 2023 Table 49 Raw'!K189</f>
        <v>9.358587</v>
      </c>
      <c r="I204" s="27">
        <f>'AEO 2023 Table 49 Raw'!L189</f>
        <v>9.4461300000000001</v>
      </c>
      <c r="J204" s="27">
        <f>'AEO 2023 Table 49 Raw'!M189</f>
        <v>9.5957139999999992</v>
      </c>
      <c r="K204" s="27">
        <f>'AEO 2023 Table 49 Raw'!N189</f>
        <v>9.7735020000000006</v>
      </c>
      <c r="L204" s="27">
        <f>'AEO 2023 Table 49 Raw'!O189</f>
        <v>9.9693310000000004</v>
      </c>
      <c r="M204" s="27">
        <f>'AEO 2023 Table 49 Raw'!P189</f>
        <v>10.168096999999999</v>
      </c>
      <c r="N204" s="27">
        <f>'AEO 2023 Table 49 Raw'!Q189</f>
        <v>10.36797</v>
      </c>
      <c r="O204" s="27">
        <f>'AEO 2023 Table 49 Raw'!R189</f>
        <v>10.540552999999999</v>
      </c>
      <c r="P204" s="27">
        <f>'AEO 2023 Table 49 Raw'!S189</f>
        <v>10.621840000000001</v>
      </c>
      <c r="Q204" s="27">
        <f>'AEO 2023 Table 49 Raw'!T189</f>
        <v>10.736190000000001</v>
      </c>
      <c r="R204" s="27">
        <f>'AEO 2023 Table 49 Raw'!U189</f>
        <v>10.815049</v>
      </c>
      <c r="S204" s="27">
        <f>'AEO 2023 Table 49 Raw'!V189</f>
        <v>10.815234</v>
      </c>
      <c r="T204" s="27">
        <f>'AEO 2023 Table 49 Raw'!W189</f>
        <v>10.812087</v>
      </c>
      <c r="U204" s="27">
        <f>'AEO 2023 Table 49 Raw'!X189</f>
        <v>10.809372</v>
      </c>
      <c r="V204" s="27">
        <f>'AEO 2023 Table 49 Raw'!Y189</f>
        <v>10.807116000000001</v>
      </c>
      <c r="W204" s="27">
        <f>'AEO 2023 Table 49 Raw'!Z189</f>
        <v>10.805244</v>
      </c>
      <c r="X204" s="27">
        <f>'AEO 2023 Table 49 Raw'!AA189</f>
        <v>10.803461</v>
      </c>
      <c r="Y204" s="27">
        <f>'AEO 2023 Table 49 Raw'!AB189</f>
        <v>10.801928999999999</v>
      </c>
      <c r="Z204" s="27">
        <f>'AEO 2023 Table 49 Raw'!AC189</f>
        <v>10.800634000000001</v>
      </c>
      <c r="AA204" s="27">
        <f>'AEO 2023 Table 49 Raw'!AD189</f>
        <v>10.799677000000001</v>
      </c>
      <c r="AB204" s="27">
        <f>'AEO 2023 Table 49 Raw'!AE189</f>
        <v>10.798836</v>
      </c>
      <c r="AC204" s="27">
        <f>'AEO 2023 Table 49 Raw'!AF189</f>
        <v>10.798045</v>
      </c>
      <c r="AD204" s="27">
        <f>'AEO 2023 Table 49 Raw'!AG189</f>
        <v>10.797352999999999</v>
      </c>
      <c r="AE204" s="27">
        <f>'AEO 2023 Table 49 Raw'!AH189</f>
        <v>10.796787999999999</v>
      </c>
      <c r="AF204" s="45" t="str">
        <f>'AEO 2023 Table 49 Raw'!AI189</f>
        <v>- -</v>
      </c>
    </row>
    <row r="205" spans="1:32" ht="15" customHeight="1">
      <c r="A205" s="8" t="s">
        <v>1453</v>
      </c>
      <c r="B205" s="24" t="s">
        <v>1284</v>
      </c>
      <c r="C205" s="27">
        <f>'AEO 2023 Table 49 Raw'!F190</f>
        <v>0</v>
      </c>
      <c r="D205" s="27">
        <f>'AEO 2023 Table 49 Raw'!G190</f>
        <v>0</v>
      </c>
      <c r="E205" s="27">
        <f>'AEO 2023 Table 49 Raw'!H190</f>
        <v>7.1006340000000003</v>
      </c>
      <c r="F205" s="27">
        <f>'AEO 2023 Table 49 Raw'!I190</f>
        <v>7.1107120000000004</v>
      </c>
      <c r="G205" s="27">
        <f>'AEO 2023 Table 49 Raw'!J190</f>
        <v>7.1105</v>
      </c>
      <c r="H205" s="27">
        <f>'AEO 2023 Table 49 Raw'!K190</f>
        <v>7.1102169999999996</v>
      </c>
      <c r="I205" s="27">
        <f>'AEO 2023 Table 49 Raw'!L190</f>
        <v>7.1100539999999999</v>
      </c>
      <c r="J205" s="27">
        <f>'AEO 2023 Table 49 Raw'!M190</f>
        <v>7.1097359999999998</v>
      </c>
      <c r="K205" s="27">
        <f>'AEO 2023 Table 49 Raw'!N190</f>
        <v>7.1092810000000002</v>
      </c>
      <c r="L205" s="27">
        <f>'AEO 2023 Table 49 Raw'!O190</f>
        <v>7.1089209999999996</v>
      </c>
      <c r="M205" s="27">
        <f>'AEO 2023 Table 49 Raw'!P190</f>
        <v>7.1088060000000004</v>
      </c>
      <c r="N205" s="27">
        <f>'AEO 2023 Table 49 Raw'!Q190</f>
        <v>7.1087930000000004</v>
      </c>
      <c r="O205" s="27">
        <f>'AEO 2023 Table 49 Raw'!R190</f>
        <v>7.1089270000000004</v>
      </c>
      <c r="P205" s="27">
        <f>'AEO 2023 Table 49 Raw'!S190</f>
        <v>7.1091139999999999</v>
      </c>
      <c r="Q205" s="27">
        <f>'AEO 2023 Table 49 Raw'!T190</f>
        <v>7.1093440000000001</v>
      </c>
      <c r="R205" s="27">
        <f>'AEO 2023 Table 49 Raw'!U190</f>
        <v>7.1095709999999999</v>
      </c>
      <c r="S205" s="27">
        <f>'AEO 2023 Table 49 Raw'!V190</f>
        <v>7.1097910000000004</v>
      </c>
      <c r="T205" s="27">
        <f>'AEO 2023 Table 49 Raw'!W190</f>
        <v>7.1100370000000002</v>
      </c>
      <c r="U205" s="27">
        <f>'AEO 2023 Table 49 Raw'!X190</f>
        <v>7.11029</v>
      </c>
      <c r="V205" s="27">
        <f>'AEO 2023 Table 49 Raw'!Y190</f>
        <v>7.1105460000000003</v>
      </c>
      <c r="W205" s="27">
        <f>'AEO 2023 Table 49 Raw'!Z190</f>
        <v>7.1107950000000004</v>
      </c>
      <c r="X205" s="27">
        <f>'AEO 2023 Table 49 Raw'!AA190</f>
        <v>7.1110420000000003</v>
      </c>
      <c r="Y205" s="27">
        <f>'AEO 2023 Table 49 Raw'!AB190</f>
        <v>7.1113249999999999</v>
      </c>
      <c r="Z205" s="27">
        <f>'AEO 2023 Table 49 Raw'!AC190</f>
        <v>7.1116159999999997</v>
      </c>
      <c r="AA205" s="27">
        <f>'AEO 2023 Table 49 Raw'!AD190</f>
        <v>7.1118969999999999</v>
      </c>
      <c r="AB205" s="27">
        <f>'AEO 2023 Table 49 Raw'!AE190</f>
        <v>7.1121860000000003</v>
      </c>
      <c r="AC205" s="27">
        <f>'AEO 2023 Table 49 Raw'!AF190</f>
        <v>7.1124729999999996</v>
      </c>
      <c r="AD205" s="27">
        <f>'AEO 2023 Table 49 Raw'!AG190</f>
        <v>7.1127539999999998</v>
      </c>
      <c r="AE205" s="27">
        <f>'AEO 2023 Table 49 Raw'!AH190</f>
        <v>7.1130310000000003</v>
      </c>
      <c r="AF205" s="45" t="str">
        <f>'AEO 2023 Table 49 Raw'!AI190</f>
        <v>- -</v>
      </c>
    </row>
    <row r="206" spans="1:32" ht="15" customHeight="1">
      <c r="A206" s="8" t="s">
        <v>1454</v>
      </c>
      <c r="B206" s="24" t="s">
        <v>1389</v>
      </c>
      <c r="C206" s="27">
        <f>'AEO 2023 Table 49 Raw'!F191</f>
        <v>6.6682579999999998</v>
      </c>
      <c r="D206" s="27">
        <f>'AEO 2023 Table 49 Raw'!G191</f>
        <v>6.8779690000000002</v>
      </c>
      <c r="E206" s="27">
        <f>'AEO 2023 Table 49 Raw'!H191</f>
        <v>7.0932440000000003</v>
      </c>
      <c r="F206" s="27">
        <f>'AEO 2023 Table 49 Raw'!I191</f>
        <v>7.295369</v>
      </c>
      <c r="G206" s="27">
        <f>'AEO 2023 Table 49 Raw'!J191</f>
        <v>7.4868059999999996</v>
      </c>
      <c r="H206" s="27">
        <f>'AEO 2023 Table 49 Raw'!K191</f>
        <v>7.6548530000000001</v>
      </c>
      <c r="I206" s="27">
        <f>'AEO 2023 Table 49 Raw'!L191</f>
        <v>7.7247519999999996</v>
      </c>
      <c r="J206" s="27">
        <f>'AEO 2023 Table 49 Raw'!M191</f>
        <v>7.8325329999999997</v>
      </c>
      <c r="K206" s="27">
        <f>'AEO 2023 Table 49 Raw'!N191</f>
        <v>7.9440169999999997</v>
      </c>
      <c r="L206" s="27">
        <f>'AEO 2023 Table 49 Raw'!O191</f>
        <v>8.0473739999999996</v>
      </c>
      <c r="M206" s="27">
        <f>'AEO 2023 Table 49 Raw'!P191</f>
        <v>8.1074850000000005</v>
      </c>
      <c r="N206" s="27">
        <f>'AEO 2023 Table 49 Raw'!Q191</f>
        <v>8.1106049999999996</v>
      </c>
      <c r="O206" s="27">
        <f>'AEO 2023 Table 49 Raw'!R191</f>
        <v>8.1128280000000004</v>
      </c>
      <c r="P206" s="27">
        <f>'AEO 2023 Table 49 Raw'!S191</f>
        <v>8.110811</v>
      </c>
      <c r="Q206" s="27">
        <f>'AEO 2023 Table 49 Raw'!T191</f>
        <v>8.1122490000000003</v>
      </c>
      <c r="R206" s="27">
        <f>'AEO 2023 Table 49 Raw'!U191</f>
        <v>8.1112169999999999</v>
      </c>
      <c r="S206" s="27">
        <f>'AEO 2023 Table 49 Raw'!V191</f>
        <v>8.1081789999999998</v>
      </c>
      <c r="T206" s="27">
        <f>'AEO 2023 Table 49 Raw'!W191</f>
        <v>8.1064579999999999</v>
      </c>
      <c r="U206" s="27">
        <f>'AEO 2023 Table 49 Raw'!X191</f>
        <v>8.1051339999999996</v>
      </c>
      <c r="V206" s="27">
        <f>'AEO 2023 Table 49 Raw'!Y191</f>
        <v>8.1041930000000004</v>
      </c>
      <c r="W206" s="27">
        <f>'AEO 2023 Table 49 Raw'!Z191</f>
        <v>8.1013950000000001</v>
      </c>
      <c r="X206" s="27">
        <f>'AEO 2023 Table 49 Raw'!AA191</f>
        <v>8.1007890000000007</v>
      </c>
      <c r="Y206" s="27">
        <f>'AEO 2023 Table 49 Raw'!AB191</f>
        <v>8.1005280000000006</v>
      </c>
      <c r="Z206" s="27">
        <f>'AEO 2023 Table 49 Raw'!AC191</f>
        <v>8.1006370000000008</v>
      </c>
      <c r="AA206" s="27">
        <f>'AEO 2023 Table 49 Raw'!AD191</f>
        <v>8.1010089999999995</v>
      </c>
      <c r="AB206" s="27">
        <f>'AEO 2023 Table 49 Raw'!AE191</f>
        <v>8.1012559999999993</v>
      </c>
      <c r="AC206" s="27">
        <f>'AEO 2023 Table 49 Raw'!AF191</f>
        <v>8.1018030000000003</v>
      </c>
      <c r="AD206" s="27">
        <f>'AEO 2023 Table 49 Raw'!AG191</f>
        <v>8.1028509999999994</v>
      </c>
      <c r="AE206" s="27">
        <f>'AEO 2023 Table 49 Raw'!AH191</f>
        <v>8.1022010000000009</v>
      </c>
      <c r="AF206" s="45">
        <f>'AEO 2023 Table 49 Raw'!AI191</f>
        <v>7.0000000000000001E-3</v>
      </c>
    </row>
    <row r="207" spans="1:32" ht="15" customHeight="1">
      <c r="A207" s="8" t="s">
        <v>1455</v>
      </c>
      <c r="B207" s="23" t="s">
        <v>1391</v>
      </c>
      <c r="C207" s="27">
        <f>'AEO 2023 Table 49 Raw'!F192</f>
        <v>7.9471449999999999</v>
      </c>
      <c r="D207" s="27">
        <f>'AEO 2023 Table 49 Raw'!G192</f>
        <v>8.2543640000000007</v>
      </c>
      <c r="E207" s="27">
        <f>'AEO 2023 Table 49 Raw'!H192</f>
        <v>8.5904810000000005</v>
      </c>
      <c r="F207" s="27">
        <f>'AEO 2023 Table 49 Raw'!I192</f>
        <v>8.8457699999999999</v>
      </c>
      <c r="G207" s="27">
        <f>'AEO 2023 Table 49 Raw'!J192</f>
        <v>9.0590299999999999</v>
      </c>
      <c r="H207" s="27">
        <f>'AEO 2023 Table 49 Raw'!K192</f>
        <v>9.2583249999999992</v>
      </c>
      <c r="I207" s="27">
        <f>'AEO 2023 Table 49 Raw'!L192</f>
        <v>9.3410189999999993</v>
      </c>
      <c r="J207" s="27">
        <f>'AEO 2023 Table 49 Raw'!M192</f>
        <v>9.4975710000000007</v>
      </c>
      <c r="K207" s="27">
        <f>'AEO 2023 Table 49 Raw'!N192</f>
        <v>9.6603539999999999</v>
      </c>
      <c r="L207" s="27">
        <f>'AEO 2023 Table 49 Raw'!O192</f>
        <v>9.8132570000000001</v>
      </c>
      <c r="M207" s="27">
        <f>'AEO 2023 Table 49 Raw'!P192</f>
        <v>9.9121790000000001</v>
      </c>
      <c r="N207" s="27">
        <f>'AEO 2023 Table 49 Raw'!Q192</f>
        <v>9.9437929999999994</v>
      </c>
      <c r="O207" s="27">
        <f>'AEO 2023 Table 49 Raw'!R192</f>
        <v>9.970364</v>
      </c>
      <c r="P207" s="27">
        <f>'AEO 2023 Table 49 Raw'!S192</f>
        <v>9.9892579999999995</v>
      </c>
      <c r="Q207" s="27">
        <f>'AEO 2023 Table 49 Raw'!T192</f>
        <v>10.008831000000001</v>
      </c>
      <c r="R207" s="27">
        <f>'AEO 2023 Table 49 Raw'!U192</f>
        <v>10.024055000000001</v>
      </c>
      <c r="S207" s="27">
        <f>'AEO 2023 Table 49 Raw'!V192</f>
        <v>10.040035</v>
      </c>
      <c r="T207" s="27">
        <f>'AEO 2023 Table 49 Raw'!W192</f>
        <v>10.060394000000001</v>
      </c>
      <c r="U207" s="27">
        <f>'AEO 2023 Table 49 Raw'!X192</f>
        <v>10.085262999999999</v>
      </c>
      <c r="V207" s="27">
        <f>'AEO 2023 Table 49 Raw'!Y192</f>
        <v>10.094213999999999</v>
      </c>
      <c r="W207" s="27">
        <f>'AEO 2023 Table 49 Raw'!Z192</f>
        <v>10.119984000000001</v>
      </c>
      <c r="X207" s="27">
        <f>'AEO 2023 Table 49 Raw'!AA192</f>
        <v>10.137542</v>
      </c>
      <c r="Y207" s="27">
        <f>'AEO 2023 Table 49 Raw'!AB192</f>
        <v>10.154536</v>
      </c>
      <c r="Z207" s="27">
        <f>'AEO 2023 Table 49 Raw'!AC192</f>
        <v>10.186927000000001</v>
      </c>
      <c r="AA207" s="27">
        <f>'AEO 2023 Table 49 Raw'!AD192</f>
        <v>10.224152</v>
      </c>
      <c r="AB207" s="27">
        <f>'AEO 2023 Table 49 Raw'!AE192</f>
        <v>10.257011</v>
      </c>
      <c r="AC207" s="27">
        <f>'AEO 2023 Table 49 Raw'!AF192</f>
        <v>10.285439</v>
      </c>
      <c r="AD207" s="27">
        <f>'AEO 2023 Table 49 Raw'!AG192</f>
        <v>10.300746</v>
      </c>
      <c r="AE207" s="27">
        <f>'AEO 2023 Table 49 Raw'!AH192</f>
        <v>10.316784</v>
      </c>
      <c r="AF207" s="45">
        <f>'AEO 2023 Table 49 Raw'!AI192</f>
        <v>8.9999999999999993E-3</v>
      </c>
    </row>
    <row r="208" spans="1:32" ht="15" customHeight="1">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45"/>
    </row>
    <row r="209" spans="1:32" ht="12" customHeight="1">
      <c r="B209" s="23" t="s">
        <v>1456</v>
      </c>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45"/>
    </row>
    <row r="210" spans="1:32" ht="15" customHeight="1">
      <c r="B210" s="23" t="s">
        <v>1267</v>
      </c>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45"/>
    </row>
    <row r="211" spans="1:32" ht="15" customHeight="1">
      <c r="A211" s="8" t="s">
        <v>1457</v>
      </c>
      <c r="B211" s="24" t="s">
        <v>1269</v>
      </c>
      <c r="C211" s="27">
        <f>'AEO 2023 Table 49 Raw'!F195</f>
        <v>136.25962799999999</v>
      </c>
      <c r="D211" s="27">
        <f>'AEO 2023 Table 49 Raw'!G195</f>
        <v>127.083748</v>
      </c>
      <c r="E211" s="27">
        <f>'AEO 2023 Table 49 Raw'!H195</f>
        <v>133.41915900000001</v>
      </c>
      <c r="F211" s="27">
        <f>'AEO 2023 Table 49 Raw'!I195</f>
        <v>141.29763800000001</v>
      </c>
      <c r="G211" s="27">
        <f>'AEO 2023 Table 49 Raw'!J195</f>
        <v>144.63111900000001</v>
      </c>
      <c r="H211" s="27">
        <f>'AEO 2023 Table 49 Raw'!K195</f>
        <v>145.40922499999999</v>
      </c>
      <c r="I211" s="27">
        <f>'AEO 2023 Table 49 Raw'!L195</f>
        <v>147.62912</v>
      </c>
      <c r="J211" s="27">
        <f>'AEO 2023 Table 49 Raw'!M195</f>
        <v>150.128998</v>
      </c>
      <c r="K211" s="27">
        <f>'AEO 2023 Table 49 Raw'!N195</f>
        <v>150.970383</v>
      </c>
      <c r="L211" s="27">
        <f>'AEO 2023 Table 49 Raw'!O195</f>
        <v>152.288467</v>
      </c>
      <c r="M211" s="27">
        <f>'AEO 2023 Table 49 Raw'!P195</f>
        <v>156.49388099999999</v>
      </c>
      <c r="N211" s="27">
        <f>'AEO 2023 Table 49 Raw'!Q195</f>
        <v>160.13542200000001</v>
      </c>
      <c r="O211" s="27">
        <f>'AEO 2023 Table 49 Raw'!R195</f>
        <v>159.71426400000001</v>
      </c>
      <c r="P211" s="27">
        <f>'AEO 2023 Table 49 Raw'!S195</f>
        <v>159.57615699999999</v>
      </c>
      <c r="Q211" s="27">
        <f>'AEO 2023 Table 49 Raw'!T195</f>
        <v>160.86213699999999</v>
      </c>
      <c r="R211" s="27">
        <f>'AEO 2023 Table 49 Raw'!U195</f>
        <v>163.664276</v>
      </c>
      <c r="S211" s="27">
        <f>'AEO 2023 Table 49 Raw'!V195</f>
        <v>167.86442600000001</v>
      </c>
      <c r="T211" s="27">
        <f>'AEO 2023 Table 49 Raw'!W195</f>
        <v>172.60517899999999</v>
      </c>
      <c r="U211" s="27">
        <f>'AEO 2023 Table 49 Raw'!X195</f>
        <v>176.71751399999999</v>
      </c>
      <c r="V211" s="27">
        <f>'AEO 2023 Table 49 Raw'!Y195</f>
        <v>179.862381</v>
      </c>
      <c r="W211" s="27">
        <f>'AEO 2023 Table 49 Raw'!Z195</f>
        <v>182.68057300000001</v>
      </c>
      <c r="X211" s="27">
        <f>'AEO 2023 Table 49 Raw'!AA195</f>
        <v>184.57264699999999</v>
      </c>
      <c r="Y211" s="27">
        <f>'AEO 2023 Table 49 Raw'!AB195</f>
        <v>185.50657699999999</v>
      </c>
      <c r="Z211" s="27">
        <f>'AEO 2023 Table 49 Raw'!AC195</f>
        <v>187.05418399999999</v>
      </c>
      <c r="AA211" s="27">
        <f>'AEO 2023 Table 49 Raw'!AD195</f>
        <v>189.480423</v>
      </c>
      <c r="AB211" s="27">
        <f>'AEO 2023 Table 49 Raw'!AE195</f>
        <v>191.96052599999999</v>
      </c>
      <c r="AC211" s="27">
        <f>'AEO 2023 Table 49 Raw'!AF195</f>
        <v>194.57195999999999</v>
      </c>
      <c r="AD211" s="27">
        <f>'AEO 2023 Table 49 Raw'!AG195</f>
        <v>196.99954199999999</v>
      </c>
      <c r="AE211" s="27">
        <f>'AEO 2023 Table 49 Raw'!AH195</f>
        <v>199.49633800000001</v>
      </c>
      <c r="AF211" s="45">
        <f>'AEO 2023 Table 49 Raw'!AI195</f>
        <v>1.4E-2</v>
      </c>
    </row>
    <row r="212" spans="1:32" ht="15" customHeight="1">
      <c r="A212" s="8" t="s">
        <v>1458</v>
      </c>
      <c r="B212" s="24" t="s">
        <v>1271</v>
      </c>
      <c r="C212" s="27">
        <f>'AEO 2023 Table 49 Raw'!F196</f>
        <v>103.20974699999999</v>
      </c>
      <c r="D212" s="27">
        <f>'AEO 2023 Table 49 Raw'!G196</f>
        <v>95.244079999999997</v>
      </c>
      <c r="E212" s="27">
        <f>'AEO 2023 Table 49 Raw'!H196</f>
        <v>99.025429000000003</v>
      </c>
      <c r="F212" s="27">
        <f>'AEO 2023 Table 49 Raw'!I196</f>
        <v>103.943382</v>
      </c>
      <c r="G212" s="27">
        <f>'AEO 2023 Table 49 Raw'!J196</f>
        <v>105.53124200000001</v>
      </c>
      <c r="H212" s="27">
        <f>'AEO 2023 Table 49 Raw'!K196</f>
        <v>105.30883799999999</v>
      </c>
      <c r="I212" s="27">
        <f>'AEO 2023 Table 49 Raw'!L196</f>
        <v>106.18671399999999</v>
      </c>
      <c r="J212" s="27">
        <f>'AEO 2023 Table 49 Raw'!M196</f>
        <v>107.30914300000001</v>
      </c>
      <c r="K212" s="27">
        <f>'AEO 2023 Table 49 Raw'!N196</f>
        <v>107.291557</v>
      </c>
      <c r="L212" s="27">
        <f>'AEO 2023 Table 49 Raw'!O196</f>
        <v>107.659126</v>
      </c>
      <c r="M212" s="27">
        <f>'AEO 2023 Table 49 Raw'!P196</f>
        <v>110.098778</v>
      </c>
      <c r="N212" s="27">
        <f>'AEO 2023 Table 49 Raw'!Q196</f>
        <v>112.162796</v>
      </c>
      <c r="O212" s="27">
        <f>'AEO 2023 Table 49 Raw'!R196</f>
        <v>111.41445899999999</v>
      </c>
      <c r="P212" s="27">
        <f>'AEO 2023 Table 49 Raw'!S196</f>
        <v>110.904526</v>
      </c>
      <c r="Q212" s="27">
        <f>'AEO 2023 Table 49 Raw'!T196</f>
        <v>111.41738100000001</v>
      </c>
      <c r="R212" s="27">
        <f>'AEO 2023 Table 49 Raw'!U196</f>
        <v>113.004105</v>
      </c>
      <c r="S212" s="27">
        <f>'AEO 2023 Table 49 Raw'!V196</f>
        <v>115.57209</v>
      </c>
      <c r="T212" s="27">
        <f>'AEO 2023 Table 49 Raw'!W196</f>
        <v>118.523758</v>
      </c>
      <c r="U212" s="27">
        <f>'AEO 2023 Table 49 Raw'!X196</f>
        <v>121.055161</v>
      </c>
      <c r="V212" s="27">
        <f>'AEO 2023 Table 49 Raw'!Y196</f>
        <v>122.93707999999999</v>
      </c>
      <c r="W212" s="27">
        <f>'AEO 2023 Table 49 Raw'!Z196</f>
        <v>124.610107</v>
      </c>
      <c r="X212" s="27">
        <f>'AEO 2023 Table 49 Raw'!AA196</f>
        <v>125.66645800000001</v>
      </c>
      <c r="Y212" s="27">
        <f>'AEO 2023 Table 49 Raw'!AB196</f>
        <v>126.086716</v>
      </c>
      <c r="Z212" s="27">
        <f>'AEO 2023 Table 49 Raw'!AC196</f>
        <v>126.93946099999999</v>
      </c>
      <c r="AA212" s="27">
        <f>'AEO 2023 Table 49 Raw'!AD196</f>
        <v>128.40110799999999</v>
      </c>
      <c r="AB212" s="27">
        <f>'AEO 2023 Table 49 Raw'!AE196</f>
        <v>129.91007999999999</v>
      </c>
      <c r="AC212" s="27">
        <f>'AEO 2023 Table 49 Raw'!AF196</f>
        <v>131.51786799999999</v>
      </c>
      <c r="AD212" s="27">
        <f>'AEO 2023 Table 49 Raw'!AG196</f>
        <v>133.01074199999999</v>
      </c>
      <c r="AE212" s="27">
        <f>'AEO 2023 Table 49 Raw'!AH196</f>
        <v>134.55900600000001</v>
      </c>
      <c r="AF212" s="45">
        <f>'AEO 2023 Table 49 Raw'!AI196</f>
        <v>0.01</v>
      </c>
    </row>
    <row r="213" spans="1:32" ht="15" customHeight="1">
      <c r="A213" s="8" t="s">
        <v>1459</v>
      </c>
      <c r="B213" s="24" t="s">
        <v>915</v>
      </c>
      <c r="C213" s="27">
        <f>'AEO 2023 Table 49 Raw'!F197</f>
        <v>0</v>
      </c>
      <c r="D213" s="27">
        <f>'AEO 2023 Table 49 Raw'!G197</f>
        <v>0.24643200000000001</v>
      </c>
      <c r="E213" s="27">
        <f>'AEO 2023 Table 49 Raw'!H197</f>
        <v>0.252305</v>
      </c>
      <c r="F213" s="27">
        <f>'AEO 2023 Table 49 Raw'!I197</f>
        <v>0.25668299999999999</v>
      </c>
      <c r="G213" s="27">
        <f>'AEO 2023 Table 49 Raw'!J197</f>
        <v>0.26075300000000001</v>
      </c>
      <c r="H213" s="27">
        <f>'AEO 2023 Table 49 Raw'!K197</f>
        <v>0.26159500000000002</v>
      </c>
      <c r="I213" s="27">
        <f>'AEO 2023 Table 49 Raw'!L197</f>
        <v>0.26821200000000001</v>
      </c>
      <c r="J213" s="27">
        <f>'AEO 2023 Table 49 Raw'!M197</f>
        <v>0.27779700000000002</v>
      </c>
      <c r="K213" s="27">
        <f>'AEO 2023 Table 49 Raw'!N197</f>
        <v>0.28732200000000002</v>
      </c>
      <c r="L213" s="27">
        <f>'AEO 2023 Table 49 Raw'!O197</f>
        <v>0.29986000000000002</v>
      </c>
      <c r="M213" s="27">
        <f>'AEO 2023 Table 49 Raw'!P197</f>
        <v>0.31739499999999998</v>
      </c>
      <c r="N213" s="27">
        <f>'AEO 2023 Table 49 Raw'!Q197</f>
        <v>0.33456799999999998</v>
      </c>
      <c r="O213" s="27">
        <f>'AEO 2023 Table 49 Raw'!R197</f>
        <v>0.34320800000000001</v>
      </c>
      <c r="P213" s="27">
        <f>'AEO 2023 Table 49 Raw'!S197</f>
        <v>0.35411399999999998</v>
      </c>
      <c r="Q213" s="27">
        <f>'AEO 2023 Table 49 Raw'!T197</f>
        <v>0.372087</v>
      </c>
      <c r="R213" s="27">
        <f>'AEO 2023 Table 49 Raw'!U197</f>
        <v>0.39916099999999999</v>
      </c>
      <c r="S213" s="27">
        <f>'AEO 2023 Table 49 Raw'!V197</f>
        <v>0.434471</v>
      </c>
      <c r="T213" s="27">
        <f>'AEO 2023 Table 49 Raw'!W197</f>
        <v>0.47616599999999998</v>
      </c>
      <c r="U213" s="27">
        <f>'AEO 2023 Table 49 Raw'!X197</f>
        <v>0.51893299999999998</v>
      </c>
      <c r="V213" s="27">
        <f>'AEO 2023 Table 49 Raw'!Y197</f>
        <v>0.56271400000000005</v>
      </c>
      <c r="W213" s="27">
        <f>'AEO 2023 Table 49 Raw'!Z197</f>
        <v>0.60917600000000005</v>
      </c>
      <c r="X213" s="27">
        <f>'AEO 2023 Table 49 Raw'!AA197</f>
        <v>0.659076</v>
      </c>
      <c r="Y213" s="27">
        <f>'AEO 2023 Table 49 Raw'!AB197</f>
        <v>0.70908000000000004</v>
      </c>
      <c r="Z213" s="27">
        <f>'AEO 2023 Table 49 Raw'!AC197</f>
        <v>0.76338300000000003</v>
      </c>
      <c r="AA213" s="27">
        <f>'AEO 2023 Table 49 Raw'!AD197</f>
        <v>0.82072199999999995</v>
      </c>
      <c r="AB213" s="27">
        <f>'AEO 2023 Table 49 Raw'!AE197</f>
        <v>0.87785199999999997</v>
      </c>
      <c r="AC213" s="27">
        <f>'AEO 2023 Table 49 Raw'!AF197</f>
        <v>0.93330599999999997</v>
      </c>
      <c r="AD213" s="27">
        <f>'AEO 2023 Table 49 Raw'!AG197</f>
        <v>0.98619400000000002</v>
      </c>
      <c r="AE213" s="27">
        <f>'AEO 2023 Table 49 Raw'!AH197</f>
        <v>1.037256</v>
      </c>
      <c r="AF213" s="45" t="str">
        <f>'AEO 2023 Table 49 Raw'!AI197</f>
        <v>- -</v>
      </c>
    </row>
    <row r="214" spans="1:32" ht="15" customHeight="1">
      <c r="A214" s="8" t="s">
        <v>1460</v>
      </c>
      <c r="B214" s="24" t="s">
        <v>1274</v>
      </c>
      <c r="C214" s="27">
        <f>'AEO 2023 Table 49 Raw'!F198</f>
        <v>0</v>
      </c>
      <c r="D214" s="27">
        <f>'AEO 2023 Table 49 Raw'!G198</f>
        <v>0</v>
      </c>
      <c r="E214" s="27">
        <f>'AEO 2023 Table 49 Raw'!H198</f>
        <v>0</v>
      </c>
      <c r="F214" s="27">
        <f>'AEO 2023 Table 49 Raw'!I198</f>
        <v>0</v>
      </c>
      <c r="G214" s="27">
        <f>'AEO 2023 Table 49 Raw'!J198</f>
        <v>0</v>
      </c>
      <c r="H214" s="27">
        <f>'AEO 2023 Table 49 Raw'!K198</f>
        <v>0</v>
      </c>
      <c r="I214" s="27">
        <f>'AEO 2023 Table 49 Raw'!L198</f>
        <v>0</v>
      </c>
      <c r="J214" s="27">
        <f>'AEO 2023 Table 49 Raw'!M198</f>
        <v>0</v>
      </c>
      <c r="K214" s="27">
        <f>'AEO 2023 Table 49 Raw'!N198</f>
        <v>0</v>
      </c>
      <c r="L214" s="27">
        <f>'AEO 2023 Table 49 Raw'!O198</f>
        <v>0</v>
      </c>
      <c r="M214" s="27">
        <f>'AEO 2023 Table 49 Raw'!P198</f>
        <v>0</v>
      </c>
      <c r="N214" s="27">
        <f>'AEO 2023 Table 49 Raw'!Q198</f>
        <v>0</v>
      </c>
      <c r="O214" s="27">
        <f>'AEO 2023 Table 49 Raw'!R198</f>
        <v>0</v>
      </c>
      <c r="P214" s="27">
        <f>'AEO 2023 Table 49 Raw'!S198</f>
        <v>0</v>
      </c>
      <c r="Q214" s="27">
        <f>'AEO 2023 Table 49 Raw'!T198</f>
        <v>0</v>
      </c>
      <c r="R214" s="27">
        <f>'AEO 2023 Table 49 Raw'!U198</f>
        <v>0</v>
      </c>
      <c r="S214" s="27">
        <f>'AEO 2023 Table 49 Raw'!V198</f>
        <v>0</v>
      </c>
      <c r="T214" s="27">
        <f>'AEO 2023 Table 49 Raw'!W198</f>
        <v>0</v>
      </c>
      <c r="U214" s="27">
        <f>'AEO 2023 Table 49 Raw'!X198</f>
        <v>0</v>
      </c>
      <c r="V214" s="27">
        <f>'AEO 2023 Table 49 Raw'!Y198</f>
        <v>0</v>
      </c>
      <c r="W214" s="27">
        <f>'AEO 2023 Table 49 Raw'!Z198</f>
        <v>0</v>
      </c>
      <c r="X214" s="27">
        <f>'AEO 2023 Table 49 Raw'!AA198</f>
        <v>0</v>
      </c>
      <c r="Y214" s="27">
        <f>'AEO 2023 Table 49 Raw'!AB198</f>
        <v>0</v>
      </c>
      <c r="Z214" s="27">
        <f>'AEO 2023 Table 49 Raw'!AC198</f>
        <v>0</v>
      </c>
      <c r="AA214" s="27">
        <f>'AEO 2023 Table 49 Raw'!AD198</f>
        <v>0</v>
      </c>
      <c r="AB214" s="27">
        <f>'AEO 2023 Table 49 Raw'!AE198</f>
        <v>0</v>
      </c>
      <c r="AC214" s="27">
        <f>'AEO 2023 Table 49 Raw'!AF198</f>
        <v>0</v>
      </c>
      <c r="AD214" s="27">
        <f>'AEO 2023 Table 49 Raw'!AG198</f>
        <v>0</v>
      </c>
      <c r="AE214" s="27">
        <f>'AEO 2023 Table 49 Raw'!AH198</f>
        <v>0</v>
      </c>
      <c r="AF214" s="45" t="str">
        <f>'AEO 2023 Table 49 Raw'!AI198</f>
        <v>- -</v>
      </c>
    </row>
    <row r="215" spans="1:32" ht="15" customHeight="1">
      <c r="A215" s="8" t="s">
        <v>1461</v>
      </c>
      <c r="B215" s="24" t="s">
        <v>1276</v>
      </c>
      <c r="C215" s="27">
        <f>'AEO 2023 Table 49 Raw'!F199</f>
        <v>12.653598000000001</v>
      </c>
      <c r="D215" s="27">
        <f>'AEO 2023 Table 49 Raw'!G199</f>
        <v>11.552336</v>
      </c>
      <c r="E215" s="27">
        <f>'AEO 2023 Table 49 Raw'!H199</f>
        <v>11.600343000000001</v>
      </c>
      <c r="F215" s="27">
        <f>'AEO 2023 Table 49 Raw'!I199</f>
        <v>11.461596</v>
      </c>
      <c r="G215" s="27">
        <f>'AEO 2023 Table 49 Raw'!J199</f>
        <v>11.168632000000001</v>
      </c>
      <c r="H215" s="27">
        <f>'AEO 2023 Table 49 Raw'!K199</f>
        <v>10.981567</v>
      </c>
      <c r="I215" s="27">
        <f>'AEO 2023 Table 49 Raw'!L199</f>
        <v>10.765105999999999</v>
      </c>
      <c r="J215" s="27">
        <f>'AEO 2023 Table 49 Raw'!M199</f>
        <v>10.686363999999999</v>
      </c>
      <c r="K215" s="27">
        <f>'AEO 2023 Table 49 Raw'!N199</f>
        <v>10.625061000000001</v>
      </c>
      <c r="L215" s="27">
        <f>'AEO 2023 Table 49 Raw'!O199</f>
        <v>10.755540999999999</v>
      </c>
      <c r="M215" s="27">
        <f>'AEO 2023 Table 49 Raw'!P199</f>
        <v>11.056151</v>
      </c>
      <c r="N215" s="27">
        <f>'AEO 2023 Table 49 Raw'!Q199</f>
        <v>11.360353</v>
      </c>
      <c r="O215" s="27">
        <f>'AEO 2023 Table 49 Raw'!R199</f>
        <v>11.320587</v>
      </c>
      <c r="P215" s="27">
        <f>'AEO 2023 Table 49 Raw'!S199</f>
        <v>11.322226000000001</v>
      </c>
      <c r="Q215" s="27">
        <f>'AEO 2023 Table 49 Raw'!T199</f>
        <v>11.399566999999999</v>
      </c>
      <c r="R215" s="27">
        <f>'AEO 2023 Table 49 Raw'!U199</f>
        <v>11.618492</v>
      </c>
      <c r="S215" s="27">
        <f>'AEO 2023 Table 49 Raw'!V199</f>
        <v>11.918831000000001</v>
      </c>
      <c r="T215" s="27">
        <f>'AEO 2023 Table 49 Raw'!W199</f>
        <v>12.273879000000001</v>
      </c>
      <c r="U215" s="27">
        <f>'AEO 2023 Table 49 Raw'!X199</f>
        <v>12.613292</v>
      </c>
      <c r="V215" s="27">
        <f>'AEO 2023 Table 49 Raw'!Y199</f>
        <v>12.243190999999999</v>
      </c>
      <c r="W215" s="27">
        <f>'AEO 2023 Table 49 Raw'!Z199</f>
        <v>12.456396</v>
      </c>
      <c r="X215" s="27">
        <f>'AEO 2023 Table 49 Raw'!AA199</f>
        <v>12.600669999999999</v>
      </c>
      <c r="Y215" s="27">
        <f>'AEO 2023 Table 49 Raw'!AB199</f>
        <v>12.702261999999999</v>
      </c>
      <c r="Z215" s="27">
        <f>'AEO 2023 Table 49 Raw'!AC199</f>
        <v>12.914300000000001</v>
      </c>
      <c r="AA215" s="27">
        <f>'AEO 2023 Table 49 Raw'!AD199</f>
        <v>13.190873</v>
      </c>
      <c r="AB215" s="27">
        <f>'AEO 2023 Table 49 Raw'!AE199</f>
        <v>13.456709999999999</v>
      </c>
      <c r="AC215" s="27">
        <f>'AEO 2023 Table 49 Raw'!AF199</f>
        <v>13.725542000000001</v>
      </c>
      <c r="AD215" s="27">
        <f>'AEO 2023 Table 49 Raw'!AG199</f>
        <v>13.975149</v>
      </c>
      <c r="AE215" s="27">
        <f>'AEO 2023 Table 49 Raw'!AH199</f>
        <v>14.198510000000001</v>
      </c>
      <c r="AF215" s="45">
        <f>'AEO 2023 Table 49 Raw'!AI199</f>
        <v>4.0000000000000001E-3</v>
      </c>
    </row>
    <row r="216" spans="1:32" ht="15" customHeight="1">
      <c r="A216" s="8" t="s">
        <v>1462</v>
      </c>
      <c r="B216" s="24" t="s">
        <v>1278</v>
      </c>
      <c r="C216" s="27">
        <f>'AEO 2023 Table 49 Raw'!F200</f>
        <v>0</v>
      </c>
      <c r="D216" s="27">
        <f>'AEO 2023 Table 49 Raw'!G200</f>
        <v>0</v>
      </c>
      <c r="E216" s="27">
        <f>'AEO 2023 Table 49 Raw'!H200</f>
        <v>0</v>
      </c>
      <c r="F216" s="27">
        <f>'AEO 2023 Table 49 Raw'!I200</f>
        <v>0</v>
      </c>
      <c r="G216" s="27">
        <f>'AEO 2023 Table 49 Raw'!J200</f>
        <v>0</v>
      </c>
      <c r="H216" s="27">
        <f>'AEO 2023 Table 49 Raw'!K200</f>
        <v>0</v>
      </c>
      <c r="I216" s="27">
        <f>'AEO 2023 Table 49 Raw'!L200</f>
        <v>0</v>
      </c>
      <c r="J216" s="27">
        <f>'AEO 2023 Table 49 Raw'!M200</f>
        <v>0</v>
      </c>
      <c r="K216" s="27">
        <f>'AEO 2023 Table 49 Raw'!N200</f>
        <v>0</v>
      </c>
      <c r="L216" s="27">
        <f>'AEO 2023 Table 49 Raw'!O200</f>
        <v>0</v>
      </c>
      <c r="M216" s="27">
        <f>'AEO 2023 Table 49 Raw'!P200</f>
        <v>0</v>
      </c>
      <c r="N216" s="27">
        <f>'AEO 2023 Table 49 Raw'!Q200</f>
        <v>0</v>
      </c>
      <c r="O216" s="27">
        <f>'AEO 2023 Table 49 Raw'!R200</f>
        <v>0</v>
      </c>
      <c r="P216" s="27">
        <f>'AEO 2023 Table 49 Raw'!S200</f>
        <v>0</v>
      </c>
      <c r="Q216" s="27">
        <f>'AEO 2023 Table 49 Raw'!T200</f>
        <v>0</v>
      </c>
      <c r="R216" s="27">
        <f>'AEO 2023 Table 49 Raw'!U200</f>
        <v>0</v>
      </c>
      <c r="S216" s="27">
        <f>'AEO 2023 Table 49 Raw'!V200</f>
        <v>0</v>
      </c>
      <c r="T216" s="27">
        <f>'AEO 2023 Table 49 Raw'!W200</f>
        <v>0</v>
      </c>
      <c r="U216" s="27">
        <f>'AEO 2023 Table 49 Raw'!X200</f>
        <v>0</v>
      </c>
      <c r="V216" s="27">
        <f>'AEO 2023 Table 49 Raw'!Y200</f>
        <v>0</v>
      </c>
      <c r="W216" s="27">
        <f>'AEO 2023 Table 49 Raw'!Z200</f>
        <v>0</v>
      </c>
      <c r="X216" s="27">
        <f>'AEO 2023 Table 49 Raw'!AA200</f>
        <v>0</v>
      </c>
      <c r="Y216" s="27">
        <f>'AEO 2023 Table 49 Raw'!AB200</f>
        <v>0</v>
      </c>
      <c r="Z216" s="27">
        <f>'AEO 2023 Table 49 Raw'!AC200</f>
        <v>0</v>
      </c>
      <c r="AA216" s="27">
        <f>'AEO 2023 Table 49 Raw'!AD200</f>
        <v>0</v>
      </c>
      <c r="AB216" s="27">
        <f>'AEO 2023 Table 49 Raw'!AE200</f>
        <v>0</v>
      </c>
      <c r="AC216" s="27">
        <f>'AEO 2023 Table 49 Raw'!AF200</f>
        <v>0</v>
      </c>
      <c r="AD216" s="27">
        <f>'AEO 2023 Table 49 Raw'!AG200</f>
        <v>0</v>
      </c>
      <c r="AE216" s="27">
        <f>'AEO 2023 Table 49 Raw'!AH200</f>
        <v>0</v>
      </c>
      <c r="AF216" s="45" t="str">
        <f>'AEO 2023 Table 49 Raw'!AI200</f>
        <v>- -</v>
      </c>
    </row>
    <row r="217" spans="1:32" ht="15" customHeight="1">
      <c r="A217" s="8" t="s">
        <v>1463</v>
      </c>
      <c r="B217" s="24" t="s">
        <v>1280</v>
      </c>
      <c r="C217" s="27">
        <f>'AEO 2023 Table 49 Raw'!F201</f>
        <v>0</v>
      </c>
      <c r="D217" s="27">
        <f>'AEO 2023 Table 49 Raw'!G201</f>
        <v>0.28171600000000002</v>
      </c>
      <c r="E217" s="27">
        <f>'AEO 2023 Table 49 Raw'!H201</f>
        <v>0.29282999999999998</v>
      </c>
      <c r="F217" s="27">
        <f>'AEO 2023 Table 49 Raw'!I201</f>
        <v>0.30618499999999998</v>
      </c>
      <c r="G217" s="27">
        <f>'AEO 2023 Table 49 Raw'!J201</f>
        <v>0.31391400000000003</v>
      </c>
      <c r="H217" s="27">
        <f>'AEO 2023 Table 49 Raw'!K201</f>
        <v>0.31940200000000002</v>
      </c>
      <c r="I217" s="27">
        <f>'AEO 2023 Table 49 Raw'!L201</f>
        <v>0.33374900000000002</v>
      </c>
      <c r="J217" s="27">
        <f>'AEO 2023 Table 49 Raw'!M201</f>
        <v>0.35278199999999998</v>
      </c>
      <c r="K217" s="27">
        <f>'AEO 2023 Table 49 Raw'!N201</f>
        <v>0.37166100000000002</v>
      </c>
      <c r="L217" s="27">
        <f>'AEO 2023 Table 49 Raw'!O201</f>
        <v>0.394899</v>
      </c>
      <c r="M217" s="27">
        <f>'AEO 2023 Table 49 Raw'!P201</f>
        <v>0.42931200000000003</v>
      </c>
      <c r="N217" s="27">
        <f>'AEO 2023 Table 49 Raw'!Q201</f>
        <v>0.465165</v>
      </c>
      <c r="O217" s="27">
        <f>'AEO 2023 Table 49 Raw'!R201</f>
        <v>0.49295899999999998</v>
      </c>
      <c r="P217" s="27">
        <f>'AEO 2023 Table 49 Raw'!S201</f>
        <v>0.52596799999999999</v>
      </c>
      <c r="Q217" s="27">
        <f>'AEO 2023 Table 49 Raw'!T201</f>
        <v>0.56994900000000004</v>
      </c>
      <c r="R217" s="27">
        <f>'AEO 2023 Table 49 Raw'!U201</f>
        <v>0.62658499999999995</v>
      </c>
      <c r="S217" s="27">
        <f>'AEO 2023 Table 49 Raw'!V201</f>
        <v>0.69688099999999997</v>
      </c>
      <c r="T217" s="27">
        <f>'AEO 2023 Table 49 Raw'!W201</f>
        <v>0.77812400000000004</v>
      </c>
      <c r="U217" s="27">
        <f>'AEO 2023 Table 49 Raw'!X201</f>
        <v>0.86447499999999999</v>
      </c>
      <c r="V217" s="27">
        <f>'AEO 2023 Table 49 Raw'!Y201</f>
        <v>0.95209299999999997</v>
      </c>
      <c r="W217" s="27">
        <f>'AEO 2023 Table 49 Raw'!Z201</f>
        <v>1.0415030000000001</v>
      </c>
      <c r="X217" s="27">
        <f>'AEO 2023 Table 49 Raw'!AA201</f>
        <v>1.126533</v>
      </c>
      <c r="Y217" s="27">
        <f>'AEO 2023 Table 49 Raw'!AB201</f>
        <v>1.2035450000000001</v>
      </c>
      <c r="Z217" s="27">
        <f>'AEO 2023 Table 49 Raw'!AC201</f>
        <v>1.2802739999999999</v>
      </c>
      <c r="AA217" s="27">
        <f>'AEO 2023 Table 49 Raw'!AD201</f>
        <v>1.3577939999999999</v>
      </c>
      <c r="AB217" s="27">
        <f>'AEO 2023 Table 49 Raw'!AE201</f>
        <v>1.429962</v>
      </c>
      <c r="AC217" s="27">
        <f>'AEO 2023 Table 49 Raw'!AF201</f>
        <v>1.4971000000000001</v>
      </c>
      <c r="AD217" s="27">
        <f>'AEO 2023 Table 49 Raw'!AG201</f>
        <v>1.556692</v>
      </c>
      <c r="AE217" s="27">
        <f>'AEO 2023 Table 49 Raw'!AH201</f>
        <v>1.61103</v>
      </c>
      <c r="AF217" s="45" t="str">
        <f>'AEO 2023 Table 49 Raw'!AI201</f>
        <v>- -</v>
      </c>
    </row>
    <row r="218" spans="1:32" ht="15" customHeight="1">
      <c r="A218" s="8" t="s">
        <v>1464</v>
      </c>
      <c r="B218" s="24" t="s">
        <v>1282</v>
      </c>
      <c r="C218" s="27">
        <f>'AEO 2023 Table 49 Raw'!F202</f>
        <v>0</v>
      </c>
      <c r="D218" s="27">
        <f>'AEO 2023 Table 49 Raw'!G202</f>
        <v>0.30658000000000002</v>
      </c>
      <c r="E218" s="27">
        <f>'AEO 2023 Table 49 Raw'!H202</f>
        <v>0.31281100000000001</v>
      </c>
      <c r="F218" s="27">
        <f>'AEO 2023 Table 49 Raw'!I202</f>
        <v>0.31875500000000001</v>
      </c>
      <c r="G218" s="27">
        <f>'AEO 2023 Table 49 Raw'!J202</f>
        <v>0.31956699999999999</v>
      </c>
      <c r="H218" s="27">
        <f>'AEO 2023 Table 49 Raw'!K202</f>
        <v>0.319911</v>
      </c>
      <c r="I218" s="27">
        <f>'AEO 2023 Table 49 Raw'!L202</f>
        <v>0.327262</v>
      </c>
      <c r="J218" s="27">
        <f>'AEO 2023 Table 49 Raw'!M202</f>
        <v>0.33962900000000001</v>
      </c>
      <c r="K218" s="27">
        <f>'AEO 2023 Table 49 Raw'!N202</f>
        <v>0.35427700000000001</v>
      </c>
      <c r="L218" s="27">
        <f>'AEO 2023 Table 49 Raw'!O202</f>
        <v>0.37685000000000002</v>
      </c>
      <c r="M218" s="27">
        <f>'AEO 2023 Table 49 Raw'!P202</f>
        <v>0.41139100000000001</v>
      </c>
      <c r="N218" s="27">
        <f>'AEO 2023 Table 49 Raw'!Q202</f>
        <v>0.45125700000000002</v>
      </c>
      <c r="O218" s="27">
        <f>'AEO 2023 Table 49 Raw'!R202</f>
        <v>0.48465000000000003</v>
      </c>
      <c r="P218" s="27">
        <f>'AEO 2023 Table 49 Raw'!S202</f>
        <v>0.52488500000000005</v>
      </c>
      <c r="Q218" s="27">
        <f>'AEO 2023 Table 49 Raw'!T202</f>
        <v>0.576963</v>
      </c>
      <c r="R218" s="27">
        <f>'AEO 2023 Table 49 Raw'!U202</f>
        <v>0.64406799999999997</v>
      </c>
      <c r="S218" s="27">
        <f>'AEO 2023 Table 49 Raw'!V202</f>
        <v>0.72592199999999996</v>
      </c>
      <c r="T218" s="27">
        <f>'AEO 2023 Table 49 Raw'!W202</f>
        <v>0.82100200000000001</v>
      </c>
      <c r="U218" s="27">
        <f>'AEO 2023 Table 49 Raw'!X202</f>
        <v>0.923732</v>
      </c>
      <c r="V218" s="27">
        <f>'AEO 2023 Table 49 Raw'!Y202</f>
        <v>1.0294810000000001</v>
      </c>
      <c r="W218" s="27">
        <f>'AEO 2023 Table 49 Raw'!Z202</f>
        <v>1.1353420000000001</v>
      </c>
      <c r="X218" s="27">
        <f>'AEO 2023 Table 49 Raw'!AA202</f>
        <v>1.2357359999999999</v>
      </c>
      <c r="Y218" s="27">
        <f>'AEO 2023 Table 49 Raw'!AB202</f>
        <v>1.3272170000000001</v>
      </c>
      <c r="Z218" s="27">
        <f>'AEO 2023 Table 49 Raw'!AC202</f>
        <v>1.4201980000000001</v>
      </c>
      <c r="AA218" s="27">
        <f>'AEO 2023 Table 49 Raw'!AD202</f>
        <v>1.512813</v>
      </c>
      <c r="AB218" s="27">
        <f>'AEO 2023 Table 49 Raw'!AE202</f>
        <v>1.5973889999999999</v>
      </c>
      <c r="AC218" s="27">
        <f>'AEO 2023 Table 49 Raw'!AF202</f>
        <v>1.6751879999999999</v>
      </c>
      <c r="AD218" s="27">
        <f>'AEO 2023 Table 49 Raw'!AG202</f>
        <v>1.7441500000000001</v>
      </c>
      <c r="AE218" s="27">
        <f>'AEO 2023 Table 49 Raw'!AH202</f>
        <v>1.80585</v>
      </c>
      <c r="AF218" s="45" t="str">
        <f>'AEO 2023 Table 49 Raw'!AI202</f>
        <v>- -</v>
      </c>
    </row>
    <row r="219" spans="1:32" ht="15" customHeight="1">
      <c r="A219" s="8" t="s">
        <v>1465</v>
      </c>
      <c r="B219" s="24" t="s">
        <v>1284</v>
      </c>
      <c r="C219" s="27">
        <f>'AEO 2023 Table 49 Raw'!F203</f>
        <v>0</v>
      </c>
      <c r="D219" s="27">
        <f>'AEO 2023 Table 49 Raw'!G203</f>
        <v>0</v>
      </c>
      <c r="E219" s="27">
        <f>'AEO 2023 Table 49 Raw'!H203</f>
        <v>9.2E-5</v>
      </c>
      <c r="F219" s="27">
        <f>'AEO 2023 Table 49 Raw'!I203</f>
        <v>9.6000000000000002E-5</v>
      </c>
      <c r="G219" s="27">
        <f>'AEO 2023 Table 49 Raw'!J203</f>
        <v>9.7999999999999997E-5</v>
      </c>
      <c r="H219" s="27">
        <f>'AEO 2023 Table 49 Raw'!K203</f>
        <v>9.7999999999999997E-5</v>
      </c>
      <c r="I219" s="27">
        <f>'AEO 2023 Table 49 Raw'!L203</f>
        <v>9.8999999999999994E-5</v>
      </c>
      <c r="J219" s="27">
        <f>'AEO 2023 Table 49 Raw'!M203</f>
        <v>1E-4</v>
      </c>
      <c r="K219" s="27">
        <f>'AEO 2023 Table 49 Raw'!N203</f>
        <v>1E-4</v>
      </c>
      <c r="L219" s="27">
        <f>'AEO 2023 Table 49 Raw'!O203</f>
        <v>9.8999999999999994E-5</v>
      </c>
      <c r="M219" s="27">
        <f>'AEO 2023 Table 49 Raw'!P203</f>
        <v>1.01E-4</v>
      </c>
      <c r="N219" s="27">
        <f>'AEO 2023 Table 49 Raw'!Q203</f>
        <v>1.02E-4</v>
      </c>
      <c r="O219" s="27">
        <f>'AEO 2023 Table 49 Raw'!R203</f>
        <v>1E-4</v>
      </c>
      <c r="P219" s="27">
        <f>'AEO 2023 Table 49 Raw'!S203</f>
        <v>9.7999999999999997E-5</v>
      </c>
      <c r="Q219" s="27">
        <f>'AEO 2023 Table 49 Raw'!T203</f>
        <v>9.6000000000000002E-5</v>
      </c>
      <c r="R219" s="27">
        <f>'AEO 2023 Table 49 Raw'!U203</f>
        <v>9.5000000000000005E-5</v>
      </c>
      <c r="S219" s="27">
        <f>'AEO 2023 Table 49 Raw'!V203</f>
        <v>9.3999999999999994E-5</v>
      </c>
      <c r="T219" s="27">
        <f>'AEO 2023 Table 49 Raw'!W203</f>
        <v>9.2999999999999997E-5</v>
      </c>
      <c r="U219" s="27">
        <f>'AEO 2023 Table 49 Raw'!X203</f>
        <v>9.1000000000000003E-5</v>
      </c>
      <c r="V219" s="27">
        <f>'AEO 2023 Table 49 Raw'!Y203</f>
        <v>8.7000000000000001E-5</v>
      </c>
      <c r="W219" s="27">
        <f>'AEO 2023 Table 49 Raw'!Z203</f>
        <v>8.2999999999999998E-5</v>
      </c>
      <c r="X219" s="27">
        <f>'AEO 2023 Table 49 Raw'!AA203</f>
        <v>7.7999999999999999E-5</v>
      </c>
      <c r="Y219" s="27">
        <f>'AEO 2023 Table 49 Raw'!AB203</f>
        <v>7.2000000000000002E-5</v>
      </c>
      <c r="Z219" s="27">
        <f>'AEO 2023 Table 49 Raw'!AC203</f>
        <v>6.6000000000000005E-5</v>
      </c>
      <c r="AA219" s="27">
        <f>'AEO 2023 Table 49 Raw'!AD203</f>
        <v>6.0000000000000002E-5</v>
      </c>
      <c r="AB219" s="27">
        <f>'AEO 2023 Table 49 Raw'!AE203</f>
        <v>5.3999999999999998E-5</v>
      </c>
      <c r="AC219" s="27">
        <f>'AEO 2023 Table 49 Raw'!AF203</f>
        <v>4.8000000000000001E-5</v>
      </c>
      <c r="AD219" s="27">
        <f>'AEO 2023 Table 49 Raw'!AG203</f>
        <v>4.1999999999999998E-5</v>
      </c>
      <c r="AE219" s="27">
        <f>'AEO 2023 Table 49 Raw'!AH203</f>
        <v>3.6999999999999998E-5</v>
      </c>
      <c r="AF219" s="45" t="str">
        <f>'AEO 2023 Table 49 Raw'!AI203</f>
        <v>- -</v>
      </c>
    </row>
    <row r="220" spans="1:32" ht="15" customHeight="1">
      <c r="A220" s="8" t="s">
        <v>1466</v>
      </c>
      <c r="B220" s="24" t="s">
        <v>1286</v>
      </c>
      <c r="C220" s="27">
        <f>'AEO 2023 Table 49 Raw'!F204</f>
        <v>252.12297100000001</v>
      </c>
      <c r="D220" s="27">
        <f>'AEO 2023 Table 49 Raw'!G204</f>
        <v>234.71489</v>
      </c>
      <c r="E220" s="27">
        <f>'AEO 2023 Table 49 Raw'!H204</f>
        <v>244.90295399999999</v>
      </c>
      <c r="F220" s="27">
        <f>'AEO 2023 Table 49 Raw'!I204</f>
        <v>257.58431999999999</v>
      </c>
      <c r="G220" s="27">
        <f>'AEO 2023 Table 49 Raw'!J204</f>
        <v>262.22531099999998</v>
      </c>
      <c r="H220" s="27">
        <f>'AEO 2023 Table 49 Raw'!K204</f>
        <v>262.600616</v>
      </c>
      <c r="I220" s="27">
        <f>'AEO 2023 Table 49 Raw'!L204</f>
        <v>265.51028400000001</v>
      </c>
      <c r="J220" s="27">
        <f>'AEO 2023 Table 49 Raw'!M204</f>
        <v>269.09481799999998</v>
      </c>
      <c r="K220" s="27">
        <f>'AEO 2023 Table 49 Raw'!N204</f>
        <v>269.90033</v>
      </c>
      <c r="L220" s="27">
        <f>'AEO 2023 Table 49 Raw'!O204</f>
        <v>271.774811</v>
      </c>
      <c r="M220" s="27">
        <f>'AEO 2023 Table 49 Raw'!P204</f>
        <v>278.807007</v>
      </c>
      <c r="N220" s="27">
        <f>'AEO 2023 Table 49 Raw'!Q204</f>
        <v>284.90963699999998</v>
      </c>
      <c r="O220" s="27">
        <f>'AEO 2023 Table 49 Raw'!R204</f>
        <v>283.77023300000002</v>
      </c>
      <c r="P220" s="27">
        <f>'AEO 2023 Table 49 Raw'!S204</f>
        <v>283.20797700000003</v>
      </c>
      <c r="Q220" s="27">
        <f>'AEO 2023 Table 49 Raw'!T204</f>
        <v>285.19818099999998</v>
      </c>
      <c r="R220" s="27">
        <f>'AEO 2023 Table 49 Raw'!U204</f>
        <v>289.956726</v>
      </c>
      <c r="S220" s="27">
        <f>'AEO 2023 Table 49 Raw'!V204</f>
        <v>297.212738</v>
      </c>
      <c r="T220" s="27">
        <f>'AEO 2023 Table 49 Raw'!W204</f>
        <v>305.47820999999999</v>
      </c>
      <c r="U220" s="27">
        <f>'AEO 2023 Table 49 Raw'!X204</f>
        <v>312.69317599999999</v>
      </c>
      <c r="V220" s="27">
        <f>'AEO 2023 Table 49 Raw'!Y204</f>
        <v>317.58703600000001</v>
      </c>
      <c r="W220" s="27">
        <f>'AEO 2023 Table 49 Raw'!Z204</f>
        <v>322.53320300000001</v>
      </c>
      <c r="X220" s="27">
        <f>'AEO 2023 Table 49 Raw'!AA204</f>
        <v>325.861176</v>
      </c>
      <c r="Y220" s="27">
        <f>'AEO 2023 Table 49 Raw'!AB204</f>
        <v>327.535461</v>
      </c>
      <c r="Z220" s="27">
        <f>'AEO 2023 Table 49 Raw'!AC204</f>
        <v>330.37185699999998</v>
      </c>
      <c r="AA220" s="27">
        <f>'AEO 2023 Table 49 Raw'!AD204</f>
        <v>334.76379400000002</v>
      </c>
      <c r="AB220" s="27">
        <f>'AEO 2023 Table 49 Raw'!AE204</f>
        <v>339.232574</v>
      </c>
      <c r="AC220" s="27">
        <f>'AEO 2023 Table 49 Raw'!AF204</f>
        <v>343.92105099999998</v>
      </c>
      <c r="AD220" s="27">
        <f>'AEO 2023 Table 49 Raw'!AG204</f>
        <v>348.27246100000002</v>
      </c>
      <c r="AE220" s="27">
        <f>'AEO 2023 Table 49 Raw'!AH204</f>
        <v>352.70803799999999</v>
      </c>
      <c r="AF220" s="45">
        <f>'AEO 2023 Table 49 Raw'!AI204</f>
        <v>1.2E-2</v>
      </c>
    </row>
    <row r="221" spans="1:32" ht="15" customHeight="1">
      <c r="B221" s="23" t="s">
        <v>1287</v>
      </c>
      <c r="C221" s="27">
        <f>'AEO 2023 Table 49 Raw'!F205</f>
        <v>0</v>
      </c>
      <c r="D221" s="27">
        <f>'AEO 2023 Table 49 Raw'!G205</f>
        <v>0</v>
      </c>
      <c r="E221" s="27">
        <f>'AEO 2023 Table 49 Raw'!H205</f>
        <v>0</v>
      </c>
      <c r="F221" s="27">
        <f>'AEO 2023 Table 49 Raw'!I205</f>
        <v>0</v>
      </c>
      <c r="G221" s="27">
        <f>'AEO 2023 Table 49 Raw'!J205</f>
        <v>0</v>
      </c>
      <c r="H221" s="27">
        <f>'AEO 2023 Table 49 Raw'!K205</f>
        <v>0</v>
      </c>
      <c r="I221" s="27">
        <f>'AEO 2023 Table 49 Raw'!L205</f>
        <v>0</v>
      </c>
      <c r="J221" s="27">
        <f>'AEO 2023 Table 49 Raw'!M205</f>
        <v>0</v>
      </c>
      <c r="K221" s="27">
        <f>'AEO 2023 Table 49 Raw'!N205</f>
        <v>0</v>
      </c>
      <c r="L221" s="27">
        <f>'AEO 2023 Table 49 Raw'!O205</f>
        <v>0</v>
      </c>
      <c r="M221" s="27">
        <f>'AEO 2023 Table 49 Raw'!P205</f>
        <v>0</v>
      </c>
      <c r="N221" s="27">
        <f>'AEO 2023 Table 49 Raw'!Q205</f>
        <v>0</v>
      </c>
      <c r="O221" s="27">
        <f>'AEO 2023 Table 49 Raw'!R205</f>
        <v>0</v>
      </c>
      <c r="P221" s="27">
        <f>'AEO 2023 Table 49 Raw'!S205</f>
        <v>0</v>
      </c>
      <c r="Q221" s="27">
        <f>'AEO 2023 Table 49 Raw'!T205</f>
        <v>0</v>
      </c>
      <c r="R221" s="27">
        <f>'AEO 2023 Table 49 Raw'!U205</f>
        <v>0</v>
      </c>
      <c r="S221" s="27">
        <f>'AEO 2023 Table 49 Raw'!V205</f>
        <v>0</v>
      </c>
      <c r="T221" s="27">
        <f>'AEO 2023 Table 49 Raw'!W205</f>
        <v>0</v>
      </c>
      <c r="U221" s="27">
        <f>'AEO 2023 Table 49 Raw'!X205</f>
        <v>0</v>
      </c>
      <c r="V221" s="27">
        <f>'AEO 2023 Table 49 Raw'!Y205</f>
        <v>0</v>
      </c>
      <c r="W221" s="27">
        <f>'AEO 2023 Table 49 Raw'!Z205</f>
        <v>0</v>
      </c>
      <c r="X221" s="27">
        <f>'AEO 2023 Table 49 Raw'!AA205</f>
        <v>0</v>
      </c>
      <c r="Y221" s="27">
        <f>'AEO 2023 Table 49 Raw'!AB205</f>
        <v>0</v>
      </c>
      <c r="Z221" s="27">
        <f>'AEO 2023 Table 49 Raw'!AC205</f>
        <v>0</v>
      </c>
      <c r="AA221" s="27">
        <f>'AEO 2023 Table 49 Raw'!AD205</f>
        <v>0</v>
      </c>
      <c r="AB221" s="27">
        <f>'AEO 2023 Table 49 Raw'!AE205</f>
        <v>0</v>
      </c>
      <c r="AC221" s="27">
        <f>'AEO 2023 Table 49 Raw'!AF205</f>
        <v>0</v>
      </c>
      <c r="AD221" s="27">
        <f>'AEO 2023 Table 49 Raw'!AG205</f>
        <v>0</v>
      </c>
      <c r="AE221" s="27">
        <f>'AEO 2023 Table 49 Raw'!AH205</f>
        <v>0</v>
      </c>
      <c r="AF221" s="45">
        <f>'AEO 2023 Table 49 Raw'!AI205</f>
        <v>0</v>
      </c>
    </row>
    <row r="222" spans="1:32" ht="15" customHeight="1">
      <c r="A222" s="8" t="s">
        <v>1467</v>
      </c>
      <c r="B222" s="24" t="s">
        <v>1269</v>
      </c>
      <c r="C222" s="27">
        <f>'AEO 2023 Table 49 Raw'!F206</f>
        <v>103.404678</v>
      </c>
      <c r="D222" s="27">
        <f>'AEO 2023 Table 49 Raw'!G206</f>
        <v>93.851044000000002</v>
      </c>
      <c r="E222" s="27">
        <f>'AEO 2023 Table 49 Raw'!H206</f>
        <v>93.127953000000005</v>
      </c>
      <c r="F222" s="27">
        <f>'AEO 2023 Table 49 Raw'!I206</f>
        <v>101.221191</v>
      </c>
      <c r="G222" s="27">
        <f>'AEO 2023 Table 49 Raw'!J206</f>
        <v>108.826035</v>
      </c>
      <c r="H222" s="27">
        <f>'AEO 2023 Table 49 Raw'!K206</f>
        <v>113.528122</v>
      </c>
      <c r="I222" s="27">
        <f>'AEO 2023 Table 49 Raw'!L206</f>
        <v>117.037094</v>
      </c>
      <c r="J222" s="27">
        <f>'AEO 2023 Table 49 Raw'!M206</f>
        <v>118.277817</v>
      </c>
      <c r="K222" s="27">
        <f>'AEO 2023 Table 49 Raw'!N206</f>
        <v>117.091599</v>
      </c>
      <c r="L222" s="27">
        <f>'AEO 2023 Table 49 Raw'!O206</f>
        <v>116.187546</v>
      </c>
      <c r="M222" s="27">
        <f>'AEO 2023 Table 49 Raw'!P206</f>
        <v>117.516312</v>
      </c>
      <c r="N222" s="27">
        <f>'AEO 2023 Table 49 Raw'!Q206</f>
        <v>118.468452</v>
      </c>
      <c r="O222" s="27">
        <f>'AEO 2023 Table 49 Raw'!R206</f>
        <v>116.97597500000001</v>
      </c>
      <c r="P222" s="27">
        <f>'AEO 2023 Table 49 Raw'!S206</f>
        <v>116.15428199999999</v>
      </c>
      <c r="Q222" s="27">
        <f>'AEO 2023 Table 49 Raw'!T206</f>
        <v>116.670227</v>
      </c>
      <c r="R222" s="27">
        <f>'AEO 2023 Table 49 Raw'!U206</f>
        <v>118.497925</v>
      </c>
      <c r="S222" s="27">
        <f>'AEO 2023 Table 49 Raw'!V206</f>
        <v>121.05987500000001</v>
      </c>
      <c r="T222" s="27">
        <f>'AEO 2023 Table 49 Raw'!W206</f>
        <v>123.670135</v>
      </c>
      <c r="U222" s="27">
        <f>'AEO 2023 Table 49 Raw'!X206</f>
        <v>125.33073400000001</v>
      </c>
      <c r="V222" s="27">
        <f>'AEO 2023 Table 49 Raw'!Y206</f>
        <v>125.99852799999999</v>
      </c>
      <c r="W222" s="27">
        <f>'AEO 2023 Table 49 Raw'!Z206</f>
        <v>126.588371</v>
      </c>
      <c r="X222" s="27">
        <f>'AEO 2023 Table 49 Raw'!AA206</f>
        <v>127.794685</v>
      </c>
      <c r="Y222" s="27">
        <f>'AEO 2023 Table 49 Raw'!AB206</f>
        <v>128.51411400000001</v>
      </c>
      <c r="Z222" s="27">
        <f>'AEO 2023 Table 49 Raw'!AC206</f>
        <v>127.958015</v>
      </c>
      <c r="AA222" s="27">
        <f>'AEO 2023 Table 49 Raw'!AD206</f>
        <v>127.589088</v>
      </c>
      <c r="AB222" s="27">
        <f>'AEO 2023 Table 49 Raw'!AE206</f>
        <v>127.828537</v>
      </c>
      <c r="AC222" s="27">
        <f>'AEO 2023 Table 49 Raw'!AF206</f>
        <v>128.70858799999999</v>
      </c>
      <c r="AD222" s="27">
        <f>'AEO 2023 Table 49 Raw'!AG206</f>
        <v>130.93695099999999</v>
      </c>
      <c r="AE222" s="27">
        <f>'AEO 2023 Table 49 Raw'!AH206</f>
        <v>132.92228700000001</v>
      </c>
      <c r="AF222" s="45">
        <f>'AEO 2023 Table 49 Raw'!AI206</f>
        <v>8.9999999999999993E-3</v>
      </c>
    </row>
    <row r="223" spans="1:32" ht="15" customHeight="1">
      <c r="A223" s="8" t="s">
        <v>1468</v>
      </c>
      <c r="B223" s="24" t="s">
        <v>1271</v>
      </c>
      <c r="C223" s="27">
        <f>'AEO 2023 Table 49 Raw'!F207</f>
        <v>65.718322999999998</v>
      </c>
      <c r="D223" s="27">
        <f>'AEO 2023 Table 49 Raw'!G207</f>
        <v>59.346218</v>
      </c>
      <c r="E223" s="27">
        <f>'AEO 2023 Table 49 Raw'!H207</f>
        <v>58.616394</v>
      </c>
      <c r="F223" s="27">
        <f>'AEO 2023 Table 49 Raw'!I207</f>
        <v>63.438938</v>
      </c>
      <c r="G223" s="27">
        <f>'AEO 2023 Table 49 Raw'!J207</f>
        <v>67.937827999999996</v>
      </c>
      <c r="H223" s="27">
        <f>'AEO 2023 Table 49 Raw'!K207</f>
        <v>70.617630000000005</v>
      </c>
      <c r="I223" s="27">
        <f>'AEO 2023 Table 49 Raw'!L207</f>
        <v>72.558753999999993</v>
      </c>
      <c r="J223" s="27">
        <f>'AEO 2023 Table 49 Raw'!M207</f>
        <v>73.104111000000003</v>
      </c>
      <c r="K223" s="27">
        <f>'AEO 2023 Table 49 Raw'!N207</f>
        <v>72.167632999999995</v>
      </c>
      <c r="L223" s="27">
        <f>'AEO 2023 Table 49 Raw'!O207</f>
        <v>71.425362000000007</v>
      </c>
      <c r="M223" s="27">
        <f>'AEO 2023 Table 49 Raw'!P207</f>
        <v>72.070419000000001</v>
      </c>
      <c r="N223" s="27">
        <f>'AEO 2023 Table 49 Raw'!Q207</f>
        <v>72.495384000000001</v>
      </c>
      <c r="O223" s="27">
        <f>'AEO 2023 Table 49 Raw'!R207</f>
        <v>71.437973</v>
      </c>
      <c r="P223" s="27">
        <f>'AEO 2023 Table 49 Raw'!S207</f>
        <v>70.804771000000002</v>
      </c>
      <c r="Q223" s="27">
        <f>'AEO 2023 Table 49 Raw'!T207</f>
        <v>70.998146000000006</v>
      </c>
      <c r="R223" s="27">
        <f>'AEO 2023 Table 49 Raw'!U207</f>
        <v>71.997405999999998</v>
      </c>
      <c r="S223" s="27">
        <f>'AEO 2023 Table 49 Raw'!V207</f>
        <v>73.448020999999997</v>
      </c>
      <c r="T223" s="27">
        <f>'AEO 2023 Table 49 Raw'!W207</f>
        <v>74.932304000000002</v>
      </c>
      <c r="U223" s="27">
        <f>'AEO 2023 Table 49 Raw'!X207</f>
        <v>75.845984999999999</v>
      </c>
      <c r="V223" s="27">
        <f>'AEO 2023 Table 49 Raw'!Y207</f>
        <v>76.164756999999994</v>
      </c>
      <c r="W223" s="27">
        <f>'AEO 2023 Table 49 Raw'!Z207</f>
        <v>76.442573999999993</v>
      </c>
      <c r="X223" s="27">
        <f>'AEO 2023 Table 49 Raw'!AA207</f>
        <v>77.097999999999999</v>
      </c>
      <c r="Y223" s="27">
        <f>'AEO 2023 Table 49 Raw'!AB207</f>
        <v>77.464584000000002</v>
      </c>
      <c r="Z223" s="27">
        <f>'AEO 2023 Table 49 Raw'!AC207</f>
        <v>77.067642000000006</v>
      </c>
      <c r="AA223" s="27">
        <f>'AEO 2023 Table 49 Raw'!AD207</f>
        <v>76.788810999999995</v>
      </c>
      <c r="AB223" s="27">
        <f>'AEO 2023 Table 49 Raw'!AE207</f>
        <v>76.880707000000001</v>
      </c>
      <c r="AC223" s="27">
        <f>'AEO 2023 Table 49 Raw'!AF207</f>
        <v>77.361571999999995</v>
      </c>
      <c r="AD223" s="27">
        <f>'AEO 2023 Table 49 Raw'!AG207</f>
        <v>78.655547999999996</v>
      </c>
      <c r="AE223" s="27">
        <f>'AEO 2023 Table 49 Raw'!AH207</f>
        <v>79.805649000000003</v>
      </c>
      <c r="AF223" s="45">
        <f>'AEO 2023 Table 49 Raw'!AI207</f>
        <v>7.0000000000000001E-3</v>
      </c>
    </row>
    <row r="224" spans="1:32" ht="15" customHeight="1">
      <c r="A224" s="8" t="s">
        <v>1469</v>
      </c>
      <c r="B224" s="24" t="s">
        <v>915</v>
      </c>
      <c r="C224" s="27">
        <f>'AEO 2023 Table 49 Raw'!F208</f>
        <v>0.18179799999999999</v>
      </c>
      <c r="D224" s="27">
        <f>'AEO 2023 Table 49 Raw'!G208</f>
        <v>0.16347100000000001</v>
      </c>
      <c r="E224" s="27">
        <f>'AEO 2023 Table 49 Raw'!H208</f>
        <v>0.16278300000000001</v>
      </c>
      <c r="F224" s="27">
        <f>'AEO 2023 Table 49 Raw'!I208</f>
        <v>0.174286</v>
      </c>
      <c r="G224" s="27">
        <f>'AEO 2023 Table 49 Raw'!J208</f>
        <v>0.189836</v>
      </c>
      <c r="H224" s="27">
        <f>'AEO 2023 Table 49 Raw'!K208</f>
        <v>0.20184299999999999</v>
      </c>
      <c r="I224" s="27">
        <f>'AEO 2023 Table 49 Raw'!L208</f>
        <v>0.213171</v>
      </c>
      <c r="J224" s="27">
        <f>'AEO 2023 Table 49 Raw'!M208</f>
        <v>0.22183700000000001</v>
      </c>
      <c r="K224" s="27">
        <f>'AEO 2023 Table 49 Raw'!N208</f>
        <v>0.228135</v>
      </c>
      <c r="L224" s="27">
        <f>'AEO 2023 Table 49 Raw'!O208</f>
        <v>0.237845</v>
      </c>
      <c r="M224" s="27">
        <f>'AEO 2023 Table 49 Raw'!P208</f>
        <v>0.25361699999999998</v>
      </c>
      <c r="N224" s="27">
        <f>'AEO 2023 Table 49 Raw'!Q208</f>
        <v>0.27221000000000001</v>
      </c>
      <c r="O224" s="27">
        <f>'AEO 2023 Table 49 Raw'!R208</f>
        <v>0.28478100000000001</v>
      </c>
      <c r="P224" s="27">
        <f>'AEO 2023 Table 49 Raw'!S208</f>
        <v>0.29964800000000003</v>
      </c>
      <c r="Q224" s="27">
        <f>'AEO 2023 Table 49 Raw'!T208</f>
        <v>0.32134000000000001</v>
      </c>
      <c r="R224" s="27">
        <f>'AEO 2023 Table 49 Raw'!U208</f>
        <v>0.35065000000000002</v>
      </c>
      <c r="S224" s="27">
        <f>'AEO 2023 Table 49 Raw'!V208</f>
        <v>0.38563799999999998</v>
      </c>
      <c r="T224" s="27">
        <f>'AEO 2023 Table 49 Raw'!W208</f>
        <v>0.42357</v>
      </c>
      <c r="U224" s="27">
        <f>'AEO 2023 Table 49 Raw'!X208</f>
        <v>0.45776099999999997</v>
      </c>
      <c r="V224" s="27">
        <f>'AEO 2023 Table 49 Raw'!Y208</f>
        <v>0.48791299999999999</v>
      </c>
      <c r="W224" s="27">
        <f>'AEO 2023 Table 49 Raw'!Z208</f>
        <v>0.516787</v>
      </c>
      <c r="X224" s="27">
        <f>'AEO 2023 Table 49 Raw'!AA208</f>
        <v>0.54991900000000005</v>
      </c>
      <c r="Y224" s="27">
        <f>'AEO 2023 Table 49 Raw'!AB208</f>
        <v>0.58043400000000001</v>
      </c>
      <c r="Z224" s="27">
        <f>'AEO 2023 Table 49 Raw'!AC208</f>
        <v>0.60335499999999997</v>
      </c>
      <c r="AA224" s="27">
        <f>'AEO 2023 Table 49 Raw'!AD208</f>
        <v>0.62334299999999998</v>
      </c>
      <c r="AB224" s="27">
        <f>'AEO 2023 Table 49 Raw'!AE208</f>
        <v>0.64342900000000003</v>
      </c>
      <c r="AC224" s="27">
        <f>'AEO 2023 Table 49 Raw'!AF208</f>
        <v>0.66342000000000001</v>
      </c>
      <c r="AD224" s="27">
        <f>'AEO 2023 Table 49 Raw'!AG208</f>
        <v>0.68860600000000005</v>
      </c>
      <c r="AE224" s="27">
        <f>'AEO 2023 Table 49 Raw'!AH208</f>
        <v>0.71112500000000001</v>
      </c>
      <c r="AF224" s="45">
        <f>'AEO 2023 Table 49 Raw'!AI208</f>
        <v>0.05</v>
      </c>
    </row>
    <row r="225" spans="1:32" ht="15" customHeight="1">
      <c r="A225" s="8" t="s">
        <v>1470</v>
      </c>
      <c r="B225" s="24" t="s">
        <v>1274</v>
      </c>
      <c r="C225" s="27">
        <f>'AEO 2023 Table 49 Raw'!F209</f>
        <v>8.4726999999999997E-2</v>
      </c>
      <c r="D225" s="27">
        <f>'AEO 2023 Table 49 Raw'!G209</f>
        <v>6.7200999999999997E-2</v>
      </c>
      <c r="E225" s="27">
        <f>'AEO 2023 Table 49 Raw'!H209</f>
        <v>5.8499000000000002E-2</v>
      </c>
      <c r="F225" s="27">
        <f>'AEO 2023 Table 49 Raw'!I209</f>
        <v>5.5223000000000001E-2</v>
      </c>
      <c r="G225" s="27">
        <f>'AEO 2023 Table 49 Raw'!J209</f>
        <v>5.1539000000000001E-2</v>
      </c>
      <c r="H225" s="27">
        <f>'AEO 2023 Table 49 Raw'!K209</f>
        <v>4.6612000000000001E-2</v>
      </c>
      <c r="I225" s="27">
        <f>'AEO 2023 Table 49 Raw'!L209</f>
        <v>4.1568000000000001E-2</v>
      </c>
      <c r="J225" s="27">
        <f>'AEO 2023 Table 49 Raw'!M209</f>
        <v>3.6276999999999997E-2</v>
      </c>
      <c r="K225" s="27">
        <f>'AEO 2023 Table 49 Raw'!N209</f>
        <v>3.0949999999999998E-2</v>
      </c>
      <c r="L225" s="27">
        <f>'AEO 2023 Table 49 Raw'!O209</f>
        <v>2.6404E-2</v>
      </c>
      <c r="M225" s="27">
        <f>'AEO 2023 Table 49 Raw'!P209</f>
        <v>2.2890000000000001E-2</v>
      </c>
      <c r="N225" s="27">
        <f>'AEO 2023 Table 49 Raw'!Q209</f>
        <v>1.9713999999999999E-2</v>
      </c>
      <c r="O225" s="27">
        <f>'AEO 2023 Table 49 Raw'!R209</f>
        <v>1.6565E-2</v>
      </c>
      <c r="P225" s="27">
        <f>'AEO 2023 Table 49 Raw'!S209</f>
        <v>1.3952000000000001E-2</v>
      </c>
      <c r="Q225" s="27">
        <f>'AEO 2023 Table 49 Raw'!T209</f>
        <v>1.1849E-2</v>
      </c>
      <c r="R225" s="27">
        <f>'AEO 2023 Table 49 Raw'!U209</f>
        <v>1.0146000000000001E-2</v>
      </c>
      <c r="S225" s="27">
        <f>'AEO 2023 Table 49 Raw'!V209</f>
        <v>8.7139999999999995E-3</v>
      </c>
      <c r="T225" s="27">
        <f>'AEO 2023 Table 49 Raw'!W209</f>
        <v>7.4660000000000004E-3</v>
      </c>
      <c r="U225" s="27">
        <f>'AEO 2023 Table 49 Raw'!X209</f>
        <v>6.3299999999999997E-3</v>
      </c>
      <c r="V225" s="27">
        <f>'AEO 2023 Table 49 Raw'!Y209</f>
        <v>5.3119999999999999E-3</v>
      </c>
      <c r="W225" s="27">
        <f>'AEO 2023 Table 49 Raw'!Z209</f>
        <v>4.444E-3</v>
      </c>
      <c r="X225" s="27">
        <f>'AEO 2023 Table 49 Raw'!AA209</f>
        <v>3.7299999999999998E-3</v>
      </c>
      <c r="Y225" s="27">
        <f>'AEO 2023 Table 49 Raw'!AB209</f>
        <v>3.114E-3</v>
      </c>
      <c r="Z225" s="27">
        <f>'AEO 2023 Table 49 Raw'!AC209</f>
        <v>2.5709999999999999E-3</v>
      </c>
      <c r="AA225" s="27">
        <f>'AEO 2023 Table 49 Raw'!AD209</f>
        <v>2.1220000000000002E-3</v>
      </c>
      <c r="AB225" s="27">
        <f>'AEO 2023 Table 49 Raw'!AE209</f>
        <v>1.758E-3</v>
      </c>
      <c r="AC225" s="27">
        <f>'AEO 2023 Table 49 Raw'!AF209</f>
        <v>1.462E-3</v>
      </c>
      <c r="AD225" s="27">
        <f>'AEO 2023 Table 49 Raw'!AG209</f>
        <v>1.227E-3</v>
      </c>
      <c r="AE225" s="27">
        <f>'AEO 2023 Table 49 Raw'!AH209</f>
        <v>1.0280000000000001E-3</v>
      </c>
      <c r="AF225" s="45">
        <f>'AEO 2023 Table 49 Raw'!AI209</f>
        <v>-0.14599999999999999</v>
      </c>
    </row>
    <row r="226" spans="1:32" ht="15" customHeight="1">
      <c r="A226" s="8" t="s">
        <v>1471</v>
      </c>
      <c r="B226" s="24" t="s">
        <v>1276</v>
      </c>
      <c r="C226" s="27">
        <f>'AEO 2023 Table 49 Raw'!F210</f>
        <v>3.2730670000000002</v>
      </c>
      <c r="D226" s="27">
        <f>'AEO 2023 Table 49 Raw'!G210</f>
        <v>3.322184</v>
      </c>
      <c r="E226" s="27">
        <f>'AEO 2023 Table 49 Raw'!H210</f>
        <v>3.5807000000000002</v>
      </c>
      <c r="F226" s="27">
        <f>'AEO 2023 Table 49 Raw'!I210</f>
        <v>4.0857429999999999</v>
      </c>
      <c r="G226" s="27">
        <f>'AEO 2023 Table 49 Raw'!J210</f>
        <v>4.6985200000000003</v>
      </c>
      <c r="H226" s="27">
        <f>'AEO 2023 Table 49 Raw'!K210</f>
        <v>5.3569370000000003</v>
      </c>
      <c r="I226" s="27">
        <f>'AEO 2023 Table 49 Raw'!L210</f>
        <v>5.8913250000000001</v>
      </c>
      <c r="J226" s="27">
        <f>'AEO 2023 Table 49 Raw'!M210</f>
        <v>6.3785939999999997</v>
      </c>
      <c r="K226" s="27">
        <f>'AEO 2023 Table 49 Raw'!N210</f>
        <v>6.8041530000000003</v>
      </c>
      <c r="L226" s="27">
        <f>'AEO 2023 Table 49 Raw'!O210</f>
        <v>7.3675160000000002</v>
      </c>
      <c r="M226" s="27">
        <f>'AEO 2023 Table 49 Raw'!P210</f>
        <v>8.1123370000000001</v>
      </c>
      <c r="N226" s="27">
        <f>'AEO 2023 Table 49 Raw'!Q210</f>
        <v>8.926221</v>
      </c>
      <c r="O226" s="27">
        <f>'AEO 2023 Table 49 Raw'!R210</f>
        <v>9.4645550000000007</v>
      </c>
      <c r="P226" s="27">
        <f>'AEO 2023 Table 49 Raw'!S210</f>
        <v>10.002560000000001</v>
      </c>
      <c r="Q226" s="27">
        <f>'AEO 2023 Table 49 Raw'!T210</f>
        <v>10.573024</v>
      </c>
      <c r="R226" s="27">
        <f>'AEO 2023 Table 49 Raw'!U210</f>
        <v>11.235374999999999</v>
      </c>
      <c r="S226" s="27">
        <f>'AEO 2023 Table 49 Raw'!V210</f>
        <v>11.893890000000001</v>
      </c>
      <c r="T226" s="27">
        <f>'AEO 2023 Table 49 Raw'!W210</f>
        <v>12.544364</v>
      </c>
      <c r="U226" s="27">
        <f>'AEO 2023 Table 49 Raw'!X210</f>
        <v>13.095907</v>
      </c>
      <c r="V226" s="27">
        <f>'AEO 2023 Table 49 Raw'!Y210</f>
        <v>13.520489</v>
      </c>
      <c r="W226" s="27">
        <f>'AEO 2023 Table 49 Raw'!Z210</f>
        <v>13.811425</v>
      </c>
      <c r="X226" s="27">
        <f>'AEO 2023 Table 49 Raw'!AA210</f>
        <v>14.108290999999999</v>
      </c>
      <c r="Y226" s="27">
        <f>'AEO 2023 Table 49 Raw'!AB210</f>
        <v>14.325763</v>
      </c>
      <c r="Z226" s="27">
        <f>'AEO 2023 Table 49 Raw'!AC210</f>
        <v>14.435430999999999</v>
      </c>
      <c r="AA226" s="27">
        <f>'AEO 2023 Table 49 Raw'!AD210</f>
        <v>14.519729</v>
      </c>
      <c r="AB226" s="27">
        <f>'AEO 2023 Table 49 Raw'!AE210</f>
        <v>14.613554000000001</v>
      </c>
      <c r="AC226" s="27">
        <f>'AEO 2023 Table 49 Raw'!AF210</f>
        <v>14.750197999999999</v>
      </c>
      <c r="AD226" s="27">
        <f>'AEO 2023 Table 49 Raw'!AG210</f>
        <v>15.035280999999999</v>
      </c>
      <c r="AE226" s="27">
        <f>'AEO 2023 Table 49 Raw'!AH210</f>
        <v>15.262869</v>
      </c>
      <c r="AF226" s="45">
        <f>'AEO 2023 Table 49 Raw'!AI210</f>
        <v>5.7000000000000002E-2</v>
      </c>
    </row>
    <row r="227" spans="1:32" ht="15" customHeight="1">
      <c r="A227" s="8" t="s">
        <v>1472</v>
      </c>
      <c r="B227" s="24" t="s">
        <v>1278</v>
      </c>
      <c r="C227" s="27">
        <f>'AEO 2023 Table 49 Raw'!F211</f>
        <v>6.2216E-2</v>
      </c>
      <c r="D227" s="27">
        <f>'AEO 2023 Table 49 Raw'!G211</f>
        <v>4.9613999999999998E-2</v>
      </c>
      <c r="E227" s="27">
        <f>'AEO 2023 Table 49 Raw'!H211</f>
        <v>4.317E-2</v>
      </c>
      <c r="F227" s="27">
        <f>'AEO 2023 Table 49 Raw'!I211</f>
        <v>4.0901E-2</v>
      </c>
      <c r="G227" s="27">
        <f>'AEO 2023 Table 49 Raw'!J211</f>
        <v>3.8318999999999999E-2</v>
      </c>
      <c r="H227" s="27">
        <f>'AEO 2023 Table 49 Raw'!K211</f>
        <v>3.4785999999999997E-2</v>
      </c>
      <c r="I227" s="27">
        <f>'AEO 2023 Table 49 Raw'!L211</f>
        <v>3.1146E-2</v>
      </c>
      <c r="J227" s="27">
        <f>'AEO 2023 Table 49 Raw'!M211</f>
        <v>2.7297999999999999E-2</v>
      </c>
      <c r="K227" s="27">
        <f>'AEO 2023 Table 49 Raw'!N211</f>
        <v>2.3394999999999999E-2</v>
      </c>
      <c r="L227" s="27">
        <f>'AEO 2023 Table 49 Raw'!O211</f>
        <v>2.0049999999999998E-2</v>
      </c>
      <c r="M227" s="27">
        <f>'AEO 2023 Table 49 Raw'!P211</f>
        <v>1.7461000000000001E-2</v>
      </c>
      <c r="N227" s="27">
        <f>'AEO 2023 Table 49 Raw'!Q211</f>
        <v>1.5108E-2</v>
      </c>
      <c r="O227" s="27">
        <f>'AEO 2023 Table 49 Raw'!R211</f>
        <v>1.2755000000000001E-2</v>
      </c>
      <c r="P227" s="27">
        <f>'AEO 2023 Table 49 Raw'!S211</f>
        <v>1.0794E-2</v>
      </c>
      <c r="Q227" s="27">
        <f>'AEO 2023 Table 49 Raw'!T211</f>
        <v>9.2110000000000004E-3</v>
      </c>
      <c r="R227" s="27">
        <f>'AEO 2023 Table 49 Raw'!U211</f>
        <v>7.9249999999999998E-3</v>
      </c>
      <c r="S227" s="27">
        <f>'AEO 2023 Table 49 Raw'!V211</f>
        <v>6.8380000000000003E-3</v>
      </c>
      <c r="T227" s="27">
        <f>'AEO 2023 Table 49 Raw'!W211</f>
        <v>5.8849999999999996E-3</v>
      </c>
      <c r="U227" s="27">
        <f>'AEO 2023 Table 49 Raw'!X211</f>
        <v>5.0130000000000001E-3</v>
      </c>
      <c r="V227" s="27">
        <f>'AEO 2023 Table 49 Raw'!Y211</f>
        <v>4.2259999999999997E-3</v>
      </c>
      <c r="W227" s="27">
        <f>'AEO 2023 Table 49 Raw'!Z211</f>
        <v>3.552E-3</v>
      </c>
      <c r="X227" s="27">
        <f>'AEO 2023 Table 49 Raw'!AA211</f>
        <v>2.9949999999999998E-3</v>
      </c>
      <c r="Y227" s="27">
        <f>'AEO 2023 Table 49 Raw'!AB211</f>
        <v>2.5119999999999999E-3</v>
      </c>
      <c r="Z227" s="27">
        <f>'AEO 2023 Table 49 Raw'!AC211</f>
        <v>2.0839999999999999E-3</v>
      </c>
      <c r="AA227" s="27">
        <f>'AEO 2023 Table 49 Raw'!AD211</f>
        <v>1.7279999999999999E-3</v>
      </c>
      <c r="AB227" s="27">
        <f>'AEO 2023 Table 49 Raw'!AE211</f>
        <v>1.438E-3</v>
      </c>
      <c r="AC227" s="27">
        <f>'AEO 2023 Table 49 Raw'!AF211</f>
        <v>1.2019999999999999E-3</v>
      </c>
      <c r="AD227" s="27">
        <f>'AEO 2023 Table 49 Raw'!AG211</f>
        <v>1.0139999999999999E-3</v>
      </c>
      <c r="AE227" s="27">
        <f>'AEO 2023 Table 49 Raw'!AH211</f>
        <v>8.5300000000000003E-4</v>
      </c>
      <c r="AF227" s="45">
        <f>'AEO 2023 Table 49 Raw'!AI211</f>
        <v>-0.14199999999999999</v>
      </c>
    </row>
    <row r="228" spans="1:32" ht="15" customHeight="1">
      <c r="A228" s="8" t="s">
        <v>1473</v>
      </c>
      <c r="B228" s="24" t="s">
        <v>1280</v>
      </c>
      <c r="C228" s="27">
        <f>'AEO 2023 Table 49 Raw'!F212</f>
        <v>0</v>
      </c>
      <c r="D228" s="27">
        <f>'AEO 2023 Table 49 Raw'!G212</f>
        <v>0</v>
      </c>
      <c r="E228" s="27">
        <f>'AEO 2023 Table 49 Raw'!H212</f>
        <v>0.186029</v>
      </c>
      <c r="F228" s="27">
        <f>'AEO 2023 Table 49 Raw'!I212</f>
        <v>0.20210900000000001</v>
      </c>
      <c r="G228" s="27">
        <f>'AEO 2023 Table 49 Raw'!J212</f>
        <v>0.21531700000000001</v>
      </c>
      <c r="H228" s="27">
        <f>'AEO 2023 Table 49 Raw'!K212</f>
        <v>0.22434699999999999</v>
      </c>
      <c r="I228" s="27">
        <f>'AEO 2023 Table 49 Raw'!L212</f>
        <v>0.23363300000000001</v>
      </c>
      <c r="J228" s="27">
        <f>'AEO 2023 Table 49 Raw'!M212</f>
        <v>0.23822599999999999</v>
      </c>
      <c r="K228" s="27">
        <f>'AEO 2023 Table 49 Raw'!N212</f>
        <v>0.23896600000000001</v>
      </c>
      <c r="L228" s="27">
        <f>'AEO 2023 Table 49 Raw'!O212</f>
        <v>0.241788</v>
      </c>
      <c r="M228" s="27">
        <f>'AEO 2023 Table 49 Raw'!P212</f>
        <v>0.25212600000000002</v>
      </c>
      <c r="N228" s="27">
        <f>'AEO 2023 Table 49 Raw'!Q212</f>
        <v>0.26472200000000001</v>
      </c>
      <c r="O228" s="27">
        <f>'AEO 2023 Table 49 Raw'!R212</f>
        <v>0.27237600000000001</v>
      </c>
      <c r="P228" s="27">
        <f>'AEO 2023 Table 49 Raw'!S212</f>
        <v>0.281142</v>
      </c>
      <c r="Q228" s="27">
        <f>'AEO 2023 Table 49 Raw'!T212</f>
        <v>0.29588999999999999</v>
      </c>
      <c r="R228" s="27">
        <f>'AEO 2023 Table 49 Raw'!U212</f>
        <v>0.315577</v>
      </c>
      <c r="S228" s="27">
        <f>'AEO 2023 Table 49 Raw'!V212</f>
        <v>0.33903899999999998</v>
      </c>
      <c r="T228" s="27">
        <f>'AEO 2023 Table 49 Raw'!W212</f>
        <v>0.36582399999999998</v>
      </c>
      <c r="U228" s="27">
        <f>'AEO 2023 Table 49 Raw'!X212</f>
        <v>0.39288899999999999</v>
      </c>
      <c r="V228" s="27">
        <f>'AEO 2023 Table 49 Raw'!Y212</f>
        <v>0.41955199999999998</v>
      </c>
      <c r="W228" s="27">
        <f>'AEO 2023 Table 49 Raw'!Z212</f>
        <v>0.44816699999999998</v>
      </c>
      <c r="X228" s="27">
        <f>'AEO 2023 Table 49 Raw'!AA212</f>
        <v>0.48085</v>
      </c>
      <c r="Y228" s="27">
        <f>'AEO 2023 Table 49 Raw'!AB212</f>
        <v>0.51291900000000001</v>
      </c>
      <c r="Z228" s="27">
        <f>'AEO 2023 Table 49 Raw'!AC212</f>
        <v>0.53992600000000002</v>
      </c>
      <c r="AA228" s="27">
        <f>'AEO 2023 Table 49 Raw'!AD212</f>
        <v>0.56671400000000005</v>
      </c>
      <c r="AB228" s="27">
        <f>'AEO 2023 Table 49 Raw'!AE212</f>
        <v>0.59474800000000005</v>
      </c>
      <c r="AC228" s="27">
        <f>'AEO 2023 Table 49 Raw'!AF212</f>
        <v>0.62408300000000005</v>
      </c>
      <c r="AD228" s="27">
        <f>'AEO 2023 Table 49 Raw'!AG212</f>
        <v>0.65509099999999998</v>
      </c>
      <c r="AE228" s="27">
        <f>'AEO 2023 Table 49 Raw'!AH212</f>
        <v>0.68619200000000002</v>
      </c>
      <c r="AF228" s="45" t="str">
        <f>'AEO 2023 Table 49 Raw'!AI212</f>
        <v>- -</v>
      </c>
    </row>
    <row r="229" spans="1:32" ht="15" customHeight="1">
      <c r="A229" s="8" t="s">
        <v>1474</v>
      </c>
      <c r="B229" s="24" t="s">
        <v>1282</v>
      </c>
      <c r="C229" s="27">
        <f>'AEO 2023 Table 49 Raw'!F213</f>
        <v>0</v>
      </c>
      <c r="D229" s="27">
        <f>'AEO 2023 Table 49 Raw'!G213</f>
        <v>0</v>
      </c>
      <c r="E229" s="27">
        <f>'AEO 2023 Table 49 Raw'!H213</f>
        <v>0.18621099999999999</v>
      </c>
      <c r="F229" s="27">
        <f>'AEO 2023 Table 49 Raw'!I213</f>
        <v>0.195795</v>
      </c>
      <c r="G229" s="27">
        <f>'AEO 2023 Table 49 Raw'!J213</f>
        <v>0.20369699999999999</v>
      </c>
      <c r="H229" s="27">
        <f>'AEO 2023 Table 49 Raw'!K213</f>
        <v>0.209484</v>
      </c>
      <c r="I229" s="27">
        <f>'AEO 2023 Table 49 Raw'!L213</f>
        <v>0.21459</v>
      </c>
      <c r="J229" s="27">
        <f>'AEO 2023 Table 49 Raw'!M213</f>
        <v>0.21629100000000001</v>
      </c>
      <c r="K229" s="27">
        <f>'AEO 2023 Table 49 Raw'!N213</f>
        <v>0.217471</v>
      </c>
      <c r="L229" s="27">
        <f>'AEO 2023 Table 49 Raw'!O213</f>
        <v>0.223722</v>
      </c>
      <c r="M229" s="27">
        <f>'AEO 2023 Table 49 Raw'!P213</f>
        <v>0.23843</v>
      </c>
      <c r="N229" s="27">
        <f>'AEO 2023 Table 49 Raw'!Q213</f>
        <v>0.25765100000000002</v>
      </c>
      <c r="O229" s="27">
        <f>'AEO 2023 Table 49 Raw'!R213</f>
        <v>0.27265299999999998</v>
      </c>
      <c r="P229" s="27">
        <f>'AEO 2023 Table 49 Raw'!S213</f>
        <v>0.288495</v>
      </c>
      <c r="Q229" s="27">
        <f>'AEO 2023 Table 49 Raw'!T213</f>
        <v>0.31278600000000001</v>
      </c>
      <c r="R229" s="27">
        <f>'AEO 2023 Table 49 Raw'!U213</f>
        <v>0.34418399999999999</v>
      </c>
      <c r="S229" s="27">
        <f>'AEO 2023 Table 49 Raw'!V213</f>
        <v>0.38087900000000002</v>
      </c>
      <c r="T229" s="27">
        <f>'AEO 2023 Table 49 Raw'!W213</f>
        <v>0.42353299999999999</v>
      </c>
      <c r="U229" s="27">
        <f>'AEO 2023 Table 49 Raw'!X213</f>
        <v>0.46896199999999999</v>
      </c>
      <c r="V229" s="27">
        <f>'AEO 2023 Table 49 Raw'!Y213</f>
        <v>0.51583699999999999</v>
      </c>
      <c r="W229" s="27">
        <f>'AEO 2023 Table 49 Raw'!Z213</f>
        <v>0.56491999999999998</v>
      </c>
      <c r="X229" s="27">
        <f>'AEO 2023 Table 49 Raw'!AA213</f>
        <v>0.61953899999999995</v>
      </c>
      <c r="Y229" s="27">
        <f>'AEO 2023 Table 49 Raw'!AB213</f>
        <v>0.67395400000000005</v>
      </c>
      <c r="Z229" s="27">
        <f>'AEO 2023 Table 49 Raw'!AC213</f>
        <v>0.72306800000000004</v>
      </c>
      <c r="AA229" s="27">
        <f>'AEO 2023 Table 49 Raw'!AD213</f>
        <v>0.77104200000000001</v>
      </c>
      <c r="AB229" s="27">
        <f>'AEO 2023 Table 49 Raw'!AE213</f>
        <v>0.81916699999999998</v>
      </c>
      <c r="AC229" s="27">
        <f>'AEO 2023 Table 49 Raw'!AF213</f>
        <v>0.86801700000000004</v>
      </c>
      <c r="AD229" s="27">
        <f>'AEO 2023 Table 49 Raw'!AG213</f>
        <v>0.92293199999999997</v>
      </c>
      <c r="AE229" s="27">
        <f>'AEO 2023 Table 49 Raw'!AH213</f>
        <v>0.97226900000000005</v>
      </c>
      <c r="AF229" s="45" t="str">
        <f>'AEO 2023 Table 49 Raw'!AI213</f>
        <v>- -</v>
      </c>
    </row>
    <row r="230" spans="1:32" ht="15" customHeight="1">
      <c r="A230" s="8" t="s">
        <v>1475</v>
      </c>
      <c r="B230" s="24" t="s">
        <v>1284</v>
      </c>
      <c r="C230" s="27">
        <f>'AEO 2023 Table 49 Raw'!F214</f>
        <v>0</v>
      </c>
      <c r="D230" s="27">
        <f>'AEO 2023 Table 49 Raw'!G214</f>
        <v>0</v>
      </c>
      <c r="E230" s="27">
        <f>'AEO 2023 Table 49 Raw'!H214</f>
        <v>0.311087</v>
      </c>
      <c r="F230" s="27">
        <f>'AEO 2023 Table 49 Raw'!I214</f>
        <v>0.33967399999999998</v>
      </c>
      <c r="G230" s="27">
        <f>'AEO 2023 Table 49 Raw'!J214</f>
        <v>0.36747600000000002</v>
      </c>
      <c r="H230" s="27">
        <f>'AEO 2023 Table 49 Raw'!K214</f>
        <v>0.38651099999999999</v>
      </c>
      <c r="I230" s="27">
        <f>'AEO 2023 Table 49 Raw'!L214</f>
        <v>0.40268799999999999</v>
      </c>
      <c r="J230" s="27">
        <f>'AEO 2023 Table 49 Raw'!M214</f>
        <v>0.41243400000000002</v>
      </c>
      <c r="K230" s="27">
        <f>'AEO 2023 Table 49 Raw'!N214</f>
        <v>0.41516599999999998</v>
      </c>
      <c r="L230" s="27">
        <f>'AEO 2023 Table 49 Raw'!O214</f>
        <v>0.420512</v>
      </c>
      <c r="M230" s="27">
        <f>'AEO 2023 Table 49 Raw'!P214</f>
        <v>0.436081</v>
      </c>
      <c r="N230" s="27">
        <f>'AEO 2023 Table 49 Raw'!Q214</f>
        <v>0.45299800000000001</v>
      </c>
      <c r="O230" s="27">
        <f>'AEO 2023 Table 49 Raw'!R214</f>
        <v>0.46345399999999998</v>
      </c>
      <c r="P230" s="27">
        <f>'AEO 2023 Table 49 Raw'!S214</f>
        <v>0.47964099999999998</v>
      </c>
      <c r="Q230" s="27">
        <f>'AEO 2023 Table 49 Raw'!T214</f>
        <v>0.50517800000000002</v>
      </c>
      <c r="R230" s="27">
        <f>'AEO 2023 Table 49 Raw'!U214</f>
        <v>0.54123500000000002</v>
      </c>
      <c r="S230" s="27">
        <f>'AEO 2023 Table 49 Raw'!V214</f>
        <v>0.58649099999999998</v>
      </c>
      <c r="T230" s="27">
        <f>'AEO 2023 Table 49 Raw'!W214</f>
        <v>0.63849699999999998</v>
      </c>
      <c r="U230" s="27">
        <f>'AEO 2023 Table 49 Raw'!X214</f>
        <v>0.69203199999999998</v>
      </c>
      <c r="V230" s="27">
        <f>'AEO 2023 Table 49 Raw'!Y214</f>
        <v>0.74562499999999998</v>
      </c>
      <c r="W230" s="27">
        <f>'AEO 2023 Table 49 Raw'!Z214</f>
        <v>0.80322899999999997</v>
      </c>
      <c r="X230" s="27">
        <f>'AEO 2023 Table 49 Raw'!AA214</f>
        <v>0.86841699999999999</v>
      </c>
      <c r="Y230" s="27">
        <f>'AEO 2023 Table 49 Raw'!AB214</f>
        <v>0.93269400000000002</v>
      </c>
      <c r="Z230" s="27">
        <f>'AEO 2023 Table 49 Raw'!AC214</f>
        <v>0.98777300000000001</v>
      </c>
      <c r="AA230" s="27">
        <f>'AEO 2023 Table 49 Raw'!AD214</f>
        <v>1.042319</v>
      </c>
      <c r="AB230" s="27">
        <f>'AEO 2023 Table 49 Raw'!AE214</f>
        <v>1.0988450000000001</v>
      </c>
      <c r="AC230" s="27">
        <f>'AEO 2023 Table 49 Raw'!AF214</f>
        <v>1.1572979999999999</v>
      </c>
      <c r="AD230" s="27">
        <f>'AEO 2023 Table 49 Raw'!AG214</f>
        <v>1.224207</v>
      </c>
      <c r="AE230" s="27">
        <f>'AEO 2023 Table 49 Raw'!AH214</f>
        <v>1.2849740000000001</v>
      </c>
      <c r="AF230" s="45" t="str">
        <f>'AEO 2023 Table 49 Raw'!AI214</f>
        <v>- -</v>
      </c>
    </row>
    <row r="231" spans="1:32" ht="15" customHeight="1">
      <c r="A231" s="8" t="s">
        <v>1476</v>
      </c>
      <c r="B231" s="24" t="s">
        <v>1298</v>
      </c>
      <c r="C231" s="27">
        <f>'AEO 2023 Table 49 Raw'!F215</f>
        <v>172.72479200000001</v>
      </c>
      <c r="D231" s="27">
        <f>'AEO 2023 Table 49 Raw'!G215</f>
        <v>156.799713</v>
      </c>
      <c r="E231" s="27">
        <f>'AEO 2023 Table 49 Raw'!H215</f>
        <v>156.272797</v>
      </c>
      <c r="F231" s="27">
        <f>'AEO 2023 Table 49 Raw'!I215</f>
        <v>169.75384500000001</v>
      </c>
      <c r="G231" s="27">
        <f>'AEO 2023 Table 49 Raw'!J215</f>
        <v>182.52856399999999</v>
      </c>
      <c r="H231" s="27">
        <f>'AEO 2023 Table 49 Raw'!K215</f>
        <v>190.606247</v>
      </c>
      <c r="I231" s="27">
        <f>'AEO 2023 Table 49 Raw'!L215</f>
        <v>196.62394699999999</v>
      </c>
      <c r="J231" s="27">
        <f>'AEO 2023 Table 49 Raw'!M215</f>
        <v>198.91287199999999</v>
      </c>
      <c r="K231" s="27">
        <f>'AEO 2023 Table 49 Raw'!N215</f>
        <v>197.217468</v>
      </c>
      <c r="L231" s="27">
        <f>'AEO 2023 Table 49 Raw'!O215</f>
        <v>196.15072599999999</v>
      </c>
      <c r="M231" s="27">
        <f>'AEO 2023 Table 49 Raw'!P215</f>
        <v>198.919678</v>
      </c>
      <c r="N231" s="27">
        <f>'AEO 2023 Table 49 Raw'!Q215</f>
        <v>201.17245500000001</v>
      </c>
      <c r="O231" s="27">
        <f>'AEO 2023 Table 49 Raw'!R215</f>
        <v>199.201111</v>
      </c>
      <c r="P231" s="27">
        <f>'AEO 2023 Table 49 Raw'!S215</f>
        <v>198.33532700000001</v>
      </c>
      <c r="Q231" s="27">
        <f>'AEO 2023 Table 49 Raw'!T215</f>
        <v>199.69764699999999</v>
      </c>
      <c r="R231" s="27">
        <f>'AEO 2023 Table 49 Raw'!U215</f>
        <v>203.3004</v>
      </c>
      <c r="S231" s="27">
        <f>'AEO 2023 Table 49 Raw'!V215</f>
        <v>208.109375</v>
      </c>
      <c r="T231" s="27">
        <f>'AEO 2023 Table 49 Raw'!W215</f>
        <v>213.01158100000001</v>
      </c>
      <c r="U231" s="27">
        <f>'AEO 2023 Table 49 Raw'!X215</f>
        <v>216.295593</v>
      </c>
      <c r="V231" s="27">
        <f>'AEO 2023 Table 49 Raw'!Y215</f>
        <v>217.86222799999999</v>
      </c>
      <c r="W231" s="27">
        <f>'AEO 2023 Table 49 Raw'!Z215</f>
        <v>219.18348700000001</v>
      </c>
      <c r="X231" s="27">
        <f>'AEO 2023 Table 49 Raw'!AA215</f>
        <v>221.52641299999999</v>
      </c>
      <c r="Y231" s="27">
        <f>'AEO 2023 Table 49 Raw'!AB215</f>
        <v>223.01007100000001</v>
      </c>
      <c r="Z231" s="27">
        <f>'AEO 2023 Table 49 Raw'!AC215</f>
        <v>222.31985499999999</v>
      </c>
      <c r="AA231" s="27">
        <f>'AEO 2023 Table 49 Raw'!AD215</f>
        <v>221.90490700000001</v>
      </c>
      <c r="AB231" s="27">
        <f>'AEO 2023 Table 49 Raw'!AE215</f>
        <v>222.48220800000001</v>
      </c>
      <c r="AC231" s="27">
        <f>'AEO 2023 Table 49 Raw'!AF215</f>
        <v>224.13584900000001</v>
      </c>
      <c r="AD231" s="27">
        <f>'AEO 2023 Table 49 Raw'!AG215</f>
        <v>228.12084999999999</v>
      </c>
      <c r="AE231" s="27">
        <f>'AEO 2023 Table 49 Raw'!AH215</f>
        <v>231.647232</v>
      </c>
      <c r="AF231" s="45">
        <f>'AEO 2023 Table 49 Raw'!AI215</f>
        <v>1.0999999999999999E-2</v>
      </c>
    </row>
    <row r="232" spans="1:32" ht="15" customHeight="1">
      <c r="B232" s="23" t="s">
        <v>1299</v>
      </c>
      <c r="C232" s="27">
        <f>'AEO 2023 Table 49 Raw'!F216</f>
        <v>0</v>
      </c>
      <c r="D232" s="27">
        <f>'AEO 2023 Table 49 Raw'!G216</f>
        <v>0</v>
      </c>
      <c r="E232" s="27">
        <f>'AEO 2023 Table 49 Raw'!H216</f>
        <v>0</v>
      </c>
      <c r="F232" s="27">
        <f>'AEO 2023 Table 49 Raw'!I216</f>
        <v>0</v>
      </c>
      <c r="G232" s="27">
        <f>'AEO 2023 Table 49 Raw'!J216</f>
        <v>0</v>
      </c>
      <c r="H232" s="27">
        <f>'AEO 2023 Table 49 Raw'!K216</f>
        <v>0</v>
      </c>
      <c r="I232" s="27">
        <f>'AEO 2023 Table 49 Raw'!L216</f>
        <v>0</v>
      </c>
      <c r="J232" s="27">
        <f>'AEO 2023 Table 49 Raw'!M216</f>
        <v>0</v>
      </c>
      <c r="K232" s="27">
        <f>'AEO 2023 Table 49 Raw'!N216</f>
        <v>0</v>
      </c>
      <c r="L232" s="27">
        <f>'AEO 2023 Table 49 Raw'!O216</f>
        <v>0</v>
      </c>
      <c r="M232" s="27">
        <f>'AEO 2023 Table 49 Raw'!P216</f>
        <v>0</v>
      </c>
      <c r="N232" s="27">
        <f>'AEO 2023 Table 49 Raw'!Q216</f>
        <v>0</v>
      </c>
      <c r="O232" s="27">
        <f>'AEO 2023 Table 49 Raw'!R216</f>
        <v>0</v>
      </c>
      <c r="P232" s="27">
        <f>'AEO 2023 Table 49 Raw'!S216</f>
        <v>0</v>
      </c>
      <c r="Q232" s="27">
        <f>'AEO 2023 Table 49 Raw'!T216</f>
        <v>0</v>
      </c>
      <c r="R232" s="27">
        <f>'AEO 2023 Table 49 Raw'!U216</f>
        <v>0</v>
      </c>
      <c r="S232" s="27">
        <f>'AEO 2023 Table 49 Raw'!V216</f>
        <v>0</v>
      </c>
      <c r="T232" s="27">
        <f>'AEO 2023 Table 49 Raw'!W216</f>
        <v>0</v>
      </c>
      <c r="U232" s="27">
        <f>'AEO 2023 Table 49 Raw'!X216</f>
        <v>0</v>
      </c>
      <c r="V232" s="27">
        <f>'AEO 2023 Table 49 Raw'!Y216</f>
        <v>0</v>
      </c>
      <c r="W232" s="27">
        <f>'AEO 2023 Table 49 Raw'!Z216</f>
        <v>0</v>
      </c>
      <c r="X232" s="27">
        <f>'AEO 2023 Table 49 Raw'!AA216</f>
        <v>0</v>
      </c>
      <c r="Y232" s="27">
        <f>'AEO 2023 Table 49 Raw'!AB216</f>
        <v>0</v>
      </c>
      <c r="Z232" s="27">
        <f>'AEO 2023 Table 49 Raw'!AC216</f>
        <v>0</v>
      </c>
      <c r="AA232" s="27">
        <f>'AEO 2023 Table 49 Raw'!AD216</f>
        <v>0</v>
      </c>
      <c r="AB232" s="27">
        <f>'AEO 2023 Table 49 Raw'!AE216</f>
        <v>0</v>
      </c>
      <c r="AC232" s="27">
        <f>'AEO 2023 Table 49 Raw'!AF216</f>
        <v>0</v>
      </c>
      <c r="AD232" s="27">
        <f>'AEO 2023 Table 49 Raw'!AG216</f>
        <v>0</v>
      </c>
      <c r="AE232" s="27">
        <f>'AEO 2023 Table 49 Raw'!AH216</f>
        <v>0</v>
      </c>
      <c r="AF232" s="45">
        <f>'AEO 2023 Table 49 Raw'!AI216</f>
        <v>0</v>
      </c>
    </row>
    <row r="233" spans="1:32" ht="15" customHeight="1">
      <c r="A233" s="8" t="s">
        <v>1477</v>
      </c>
      <c r="B233" s="24" t="s">
        <v>1269</v>
      </c>
      <c r="C233" s="27">
        <f>'AEO 2023 Table 49 Raw'!F217</f>
        <v>261.21398900000003</v>
      </c>
      <c r="D233" s="27">
        <f>'AEO 2023 Table 49 Raw'!G217</f>
        <v>232.95715300000001</v>
      </c>
      <c r="E233" s="27">
        <f>'AEO 2023 Table 49 Raw'!H217</f>
        <v>227.335297</v>
      </c>
      <c r="F233" s="27">
        <f>'AEO 2023 Table 49 Raw'!I217</f>
        <v>242.68454</v>
      </c>
      <c r="G233" s="27">
        <f>'AEO 2023 Table 49 Raw'!J217</f>
        <v>256.58145100000002</v>
      </c>
      <c r="H233" s="27">
        <f>'AEO 2023 Table 49 Raw'!K217</f>
        <v>263.566101</v>
      </c>
      <c r="I233" s="27">
        <f>'AEO 2023 Table 49 Raw'!L217</f>
        <v>267.61416600000001</v>
      </c>
      <c r="J233" s="27">
        <f>'AEO 2023 Table 49 Raw'!M217</f>
        <v>266.540527</v>
      </c>
      <c r="K233" s="27">
        <f>'AEO 2023 Table 49 Raw'!N217</f>
        <v>260.20056199999999</v>
      </c>
      <c r="L233" s="27">
        <f>'AEO 2023 Table 49 Raw'!O217</f>
        <v>254.780823</v>
      </c>
      <c r="M233" s="27">
        <f>'AEO 2023 Table 49 Raw'!P217</f>
        <v>254.38827499999999</v>
      </c>
      <c r="N233" s="27">
        <f>'AEO 2023 Table 49 Raw'!Q217</f>
        <v>253.287857</v>
      </c>
      <c r="O233" s="27">
        <f>'AEO 2023 Table 49 Raw'!R217</f>
        <v>246.95425399999999</v>
      </c>
      <c r="P233" s="27">
        <f>'AEO 2023 Table 49 Raw'!S217</f>
        <v>242.15368699999999</v>
      </c>
      <c r="Q233" s="27">
        <f>'AEO 2023 Table 49 Raw'!T217</f>
        <v>240.175568</v>
      </c>
      <c r="R233" s="27">
        <f>'AEO 2023 Table 49 Raw'!U217</f>
        <v>240.903412</v>
      </c>
      <c r="S233" s="27">
        <f>'AEO 2023 Table 49 Raw'!V217</f>
        <v>243.00683599999999</v>
      </c>
      <c r="T233" s="27">
        <f>'AEO 2023 Table 49 Raw'!W217</f>
        <v>245.15043600000001</v>
      </c>
      <c r="U233" s="27">
        <f>'AEO 2023 Table 49 Raw'!X217</f>
        <v>245.39141799999999</v>
      </c>
      <c r="V233" s="27">
        <f>'AEO 2023 Table 49 Raw'!Y217</f>
        <v>243.68821700000001</v>
      </c>
      <c r="W233" s="27">
        <f>'AEO 2023 Table 49 Raw'!Z217</f>
        <v>241.747131</v>
      </c>
      <c r="X233" s="27">
        <f>'AEO 2023 Table 49 Raw'!AA217</f>
        <v>240.94059799999999</v>
      </c>
      <c r="Y233" s="27">
        <f>'AEO 2023 Table 49 Raw'!AB217</f>
        <v>239.21463</v>
      </c>
      <c r="Z233" s="27">
        <f>'AEO 2023 Table 49 Raw'!AC217</f>
        <v>235.22081</v>
      </c>
      <c r="AA233" s="27">
        <f>'AEO 2023 Table 49 Raw'!AD217</f>
        <v>231.60012800000001</v>
      </c>
      <c r="AB233" s="27">
        <f>'AEO 2023 Table 49 Raw'!AE217</f>
        <v>229.08311499999999</v>
      </c>
      <c r="AC233" s="27">
        <f>'AEO 2023 Table 49 Raw'!AF217</f>
        <v>227.70941199999999</v>
      </c>
      <c r="AD233" s="27">
        <f>'AEO 2023 Table 49 Raw'!AG217</f>
        <v>228.69503800000001</v>
      </c>
      <c r="AE233" s="27">
        <f>'AEO 2023 Table 49 Raw'!AH217</f>
        <v>229.18687399999999</v>
      </c>
      <c r="AF233" s="45">
        <f>'AEO 2023 Table 49 Raw'!AI217</f>
        <v>-5.0000000000000001E-3</v>
      </c>
    </row>
    <row r="234" spans="1:32" ht="15" customHeight="1">
      <c r="A234" s="8" t="s">
        <v>1478</v>
      </c>
      <c r="B234" s="24" t="s">
        <v>1271</v>
      </c>
      <c r="C234" s="27">
        <f>'AEO 2023 Table 49 Raw'!F218</f>
        <v>1.4041360000000001</v>
      </c>
      <c r="D234" s="27">
        <f>'AEO 2023 Table 49 Raw'!G218</f>
        <v>1.239317</v>
      </c>
      <c r="E234" s="27">
        <f>'AEO 2023 Table 49 Raw'!H218</f>
        <v>1.198804</v>
      </c>
      <c r="F234" s="27">
        <f>'AEO 2023 Table 49 Raw'!I218</f>
        <v>1.2702040000000001</v>
      </c>
      <c r="G234" s="27">
        <f>'AEO 2023 Table 49 Raw'!J218</f>
        <v>1.3344450000000001</v>
      </c>
      <c r="H234" s="27">
        <f>'AEO 2023 Table 49 Raw'!K218</f>
        <v>1.3634280000000001</v>
      </c>
      <c r="I234" s="27">
        <f>'AEO 2023 Table 49 Raw'!L218</f>
        <v>1.378085</v>
      </c>
      <c r="J234" s="27">
        <f>'AEO 2023 Table 49 Raw'!M218</f>
        <v>1.3672960000000001</v>
      </c>
      <c r="K234" s="27">
        <f>'AEO 2023 Table 49 Raw'!N218</f>
        <v>1.330446</v>
      </c>
      <c r="L234" s="27">
        <f>'AEO 2023 Table 49 Raw'!O218</f>
        <v>1.2991729999999999</v>
      </c>
      <c r="M234" s="27">
        <f>'AEO 2023 Table 49 Raw'!P218</f>
        <v>1.2941689999999999</v>
      </c>
      <c r="N234" s="27">
        <f>'AEO 2023 Table 49 Raw'!Q218</f>
        <v>1.286052</v>
      </c>
      <c r="O234" s="27">
        <f>'AEO 2023 Table 49 Raw'!R218</f>
        <v>1.251833</v>
      </c>
      <c r="P234" s="27">
        <f>'AEO 2023 Table 49 Raw'!S218</f>
        <v>1.225797</v>
      </c>
      <c r="Q234" s="27">
        <f>'AEO 2023 Table 49 Raw'!T218</f>
        <v>1.2143649999999999</v>
      </c>
      <c r="R234" s="27">
        <f>'AEO 2023 Table 49 Raw'!U218</f>
        <v>1.216836</v>
      </c>
      <c r="S234" s="27">
        <f>'AEO 2023 Table 49 Raw'!V218</f>
        <v>1.2264470000000001</v>
      </c>
      <c r="T234" s="27">
        <f>'AEO 2023 Table 49 Raw'!W218</f>
        <v>1.2363919999999999</v>
      </c>
      <c r="U234" s="27">
        <f>'AEO 2023 Table 49 Raw'!X218</f>
        <v>1.2368710000000001</v>
      </c>
      <c r="V234" s="27">
        <f>'AEO 2023 Table 49 Raw'!Y218</f>
        <v>1.227681</v>
      </c>
      <c r="W234" s="27">
        <f>'AEO 2023 Table 49 Raw'!Z218</f>
        <v>1.217392</v>
      </c>
      <c r="X234" s="27">
        <f>'AEO 2023 Table 49 Raw'!AA218</f>
        <v>1.2129000000000001</v>
      </c>
      <c r="Y234" s="27">
        <f>'AEO 2023 Table 49 Raw'!AB218</f>
        <v>1.2038530000000001</v>
      </c>
      <c r="Z234" s="27">
        <f>'AEO 2023 Table 49 Raw'!AC218</f>
        <v>1.1834560000000001</v>
      </c>
      <c r="AA234" s="27">
        <f>'AEO 2023 Table 49 Raw'!AD218</f>
        <v>1.165</v>
      </c>
      <c r="AB234" s="27">
        <f>'AEO 2023 Table 49 Raw'!AE218</f>
        <v>1.152134</v>
      </c>
      <c r="AC234" s="27">
        <f>'AEO 2023 Table 49 Raw'!AF218</f>
        <v>1.145054</v>
      </c>
      <c r="AD234" s="27">
        <f>'AEO 2023 Table 49 Raw'!AG218</f>
        <v>1.1498600000000001</v>
      </c>
      <c r="AE234" s="27">
        <f>'AEO 2023 Table 49 Raw'!AH218</f>
        <v>1.152204</v>
      </c>
      <c r="AF234" s="45">
        <f>'AEO 2023 Table 49 Raw'!AI218</f>
        <v>-7.0000000000000001E-3</v>
      </c>
    </row>
    <row r="235" spans="1:32" ht="15" customHeight="1">
      <c r="A235" s="8" t="s">
        <v>1479</v>
      </c>
      <c r="B235" s="24" t="s">
        <v>915</v>
      </c>
      <c r="C235" s="27">
        <f>'AEO 2023 Table 49 Raw'!F219</f>
        <v>0.16544500000000001</v>
      </c>
      <c r="D235" s="27">
        <f>'AEO 2023 Table 49 Raw'!G219</f>
        <v>0.14466699999999999</v>
      </c>
      <c r="E235" s="27">
        <f>'AEO 2023 Table 49 Raw'!H219</f>
        <v>0.14008399999999999</v>
      </c>
      <c r="F235" s="27">
        <f>'AEO 2023 Table 49 Raw'!I219</f>
        <v>0.14647199999999999</v>
      </c>
      <c r="G235" s="27">
        <f>'AEO 2023 Table 49 Raw'!J219</f>
        <v>0.153947</v>
      </c>
      <c r="H235" s="27">
        <f>'AEO 2023 Table 49 Raw'!K219</f>
        <v>0.15726399999999999</v>
      </c>
      <c r="I235" s="27">
        <f>'AEO 2023 Table 49 Raw'!L219</f>
        <v>0.15859699999999999</v>
      </c>
      <c r="J235" s="27">
        <f>'AEO 2023 Table 49 Raw'!M219</f>
        <v>0.15712599999999999</v>
      </c>
      <c r="K235" s="27">
        <f>'AEO 2023 Table 49 Raw'!N219</f>
        <v>0.15252099999999999</v>
      </c>
      <c r="L235" s="27">
        <f>'AEO 2023 Table 49 Raw'!O219</f>
        <v>0.14894399999999999</v>
      </c>
      <c r="M235" s="27">
        <f>'AEO 2023 Table 49 Raw'!P219</f>
        <v>0.14788200000000001</v>
      </c>
      <c r="N235" s="27">
        <f>'AEO 2023 Table 49 Raw'!Q219</f>
        <v>0.14672299999999999</v>
      </c>
      <c r="O235" s="27">
        <f>'AEO 2023 Table 49 Raw'!R219</f>
        <v>0.14156099999999999</v>
      </c>
      <c r="P235" s="27">
        <f>'AEO 2023 Table 49 Raw'!S219</f>
        <v>0.137429</v>
      </c>
      <c r="Q235" s="27">
        <f>'AEO 2023 Table 49 Raw'!T219</f>
        <v>0.13535900000000001</v>
      </c>
      <c r="R235" s="27">
        <f>'AEO 2023 Table 49 Raw'!U219</f>
        <v>0.13547100000000001</v>
      </c>
      <c r="S235" s="27">
        <f>'AEO 2023 Table 49 Raw'!V219</f>
        <v>0.13658999999999999</v>
      </c>
      <c r="T235" s="27">
        <f>'AEO 2023 Table 49 Raw'!W219</f>
        <v>0.13772000000000001</v>
      </c>
      <c r="U235" s="27">
        <f>'AEO 2023 Table 49 Raw'!X219</f>
        <v>0.13731199999999999</v>
      </c>
      <c r="V235" s="27">
        <f>'AEO 2023 Table 49 Raw'!Y219</f>
        <v>0.135745</v>
      </c>
      <c r="W235" s="27">
        <f>'AEO 2023 Table 49 Raw'!Z219</f>
        <v>0.13406499999999999</v>
      </c>
      <c r="X235" s="27">
        <f>'AEO 2023 Table 49 Raw'!AA219</f>
        <v>0.13355900000000001</v>
      </c>
      <c r="Y235" s="27">
        <f>'AEO 2023 Table 49 Raw'!AB219</f>
        <v>0.132719</v>
      </c>
      <c r="Z235" s="27">
        <f>'AEO 2023 Table 49 Raw'!AC219</f>
        <v>0.13070300000000001</v>
      </c>
      <c r="AA235" s="27">
        <f>'AEO 2023 Table 49 Raw'!AD219</f>
        <v>0.12873799999999999</v>
      </c>
      <c r="AB235" s="27">
        <f>'AEO 2023 Table 49 Raw'!AE219</f>
        <v>0.127358</v>
      </c>
      <c r="AC235" s="27">
        <f>'AEO 2023 Table 49 Raw'!AF219</f>
        <v>0.12651599999999999</v>
      </c>
      <c r="AD235" s="27">
        <f>'AEO 2023 Table 49 Raw'!AG219</f>
        <v>0.12703200000000001</v>
      </c>
      <c r="AE235" s="27">
        <f>'AEO 2023 Table 49 Raw'!AH219</f>
        <v>0.127271</v>
      </c>
      <c r="AF235" s="45">
        <f>'AEO 2023 Table 49 Raw'!AI219</f>
        <v>-8.9999999999999993E-3</v>
      </c>
    </row>
    <row r="236" spans="1:32" ht="15" customHeight="1">
      <c r="A236" s="8" t="s">
        <v>1480</v>
      </c>
      <c r="B236" s="24" t="s">
        <v>1274</v>
      </c>
      <c r="C236" s="27">
        <f>'AEO 2023 Table 49 Raw'!F220</f>
        <v>4.131297</v>
      </c>
      <c r="D236" s="27">
        <f>'AEO 2023 Table 49 Raw'!G220</f>
        <v>3.399645</v>
      </c>
      <c r="E236" s="27">
        <f>'AEO 2023 Table 49 Raw'!H220</f>
        <v>3.2476150000000001</v>
      </c>
      <c r="F236" s="27">
        <f>'AEO 2023 Table 49 Raw'!I220</f>
        <v>3.3248160000000002</v>
      </c>
      <c r="G236" s="27">
        <f>'AEO 2023 Table 49 Raw'!J220</f>
        <v>3.3366020000000001</v>
      </c>
      <c r="H236" s="27">
        <f>'AEO 2023 Table 49 Raw'!K220</f>
        <v>3.2365620000000002</v>
      </c>
      <c r="I236" s="27">
        <f>'AEO 2023 Table 49 Raw'!L220</f>
        <v>3.0313650000000001</v>
      </c>
      <c r="J236" s="27">
        <f>'AEO 2023 Table 49 Raw'!M220</f>
        <v>2.7968120000000001</v>
      </c>
      <c r="K236" s="27">
        <f>'AEO 2023 Table 49 Raw'!N220</f>
        <v>2.5805479999999998</v>
      </c>
      <c r="L236" s="27">
        <f>'AEO 2023 Table 49 Raw'!O220</f>
        <v>2.4900419999999999</v>
      </c>
      <c r="M236" s="27">
        <f>'AEO 2023 Table 49 Raw'!P220</f>
        <v>2.510497</v>
      </c>
      <c r="N236" s="27">
        <f>'AEO 2023 Table 49 Raw'!Q220</f>
        <v>2.6049250000000002</v>
      </c>
      <c r="O236" s="27">
        <f>'AEO 2023 Table 49 Raw'!R220</f>
        <v>2.6832539999999998</v>
      </c>
      <c r="P236" s="27">
        <f>'AEO 2023 Table 49 Raw'!S220</f>
        <v>2.7872620000000001</v>
      </c>
      <c r="Q236" s="27">
        <f>'AEO 2023 Table 49 Raw'!T220</f>
        <v>2.9224299999999999</v>
      </c>
      <c r="R236" s="27">
        <f>'AEO 2023 Table 49 Raw'!U220</f>
        <v>3.098395</v>
      </c>
      <c r="S236" s="27">
        <f>'AEO 2023 Table 49 Raw'!V220</f>
        <v>3.3081209999999999</v>
      </c>
      <c r="T236" s="27">
        <f>'AEO 2023 Table 49 Raw'!W220</f>
        <v>3.5266310000000001</v>
      </c>
      <c r="U236" s="27">
        <f>'AEO 2023 Table 49 Raw'!X220</f>
        <v>3.7228829999999999</v>
      </c>
      <c r="V236" s="27">
        <f>'AEO 2023 Table 49 Raw'!Y220</f>
        <v>3.9005800000000002</v>
      </c>
      <c r="W236" s="27">
        <f>'AEO 2023 Table 49 Raw'!Z220</f>
        <v>4.081086</v>
      </c>
      <c r="X236" s="27">
        <f>'AEO 2023 Table 49 Raw'!AA220</f>
        <v>4.3035690000000004</v>
      </c>
      <c r="Y236" s="27">
        <f>'AEO 2023 Table 49 Raw'!AB220</f>
        <v>4.5183299999999997</v>
      </c>
      <c r="Z236" s="27">
        <f>'AEO 2023 Table 49 Raw'!AC220</f>
        <v>4.6917869999999997</v>
      </c>
      <c r="AA236" s="27">
        <f>'AEO 2023 Table 49 Raw'!AD220</f>
        <v>4.8784850000000004</v>
      </c>
      <c r="AB236" s="27">
        <f>'AEO 2023 Table 49 Raw'!AE220</f>
        <v>5.0894089999999998</v>
      </c>
      <c r="AC236" s="27">
        <f>'AEO 2023 Table 49 Raw'!AF220</f>
        <v>5.3294730000000001</v>
      </c>
      <c r="AD236" s="27">
        <f>'AEO 2023 Table 49 Raw'!AG220</f>
        <v>5.6305930000000002</v>
      </c>
      <c r="AE236" s="27">
        <f>'AEO 2023 Table 49 Raw'!AH220</f>
        <v>5.9275779999999996</v>
      </c>
      <c r="AF236" s="45">
        <f>'AEO 2023 Table 49 Raw'!AI220</f>
        <v>1.2999999999999999E-2</v>
      </c>
    </row>
    <row r="237" spans="1:32" ht="15" customHeight="1">
      <c r="A237" s="8" t="s">
        <v>1481</v>
      </c>
      <c r="B237" s="24" t="s">
        <v>1276</v>
      </c>
      <c r="C237" s="27">
        <f>'AEO 2023 Table 49 Raw'!F221</f>
        <v>0</v>
      </c>
      <c r="D237" s="27">
        <f>'AEO 2023 Table 49 Raw'!G221</f>
        <v>0</v>
      </c>
      <c r="E237" s="27">
        <f>'AEO 2023 Table 49 Raw'!H221</f>
        <v>0</v>
      </c>
      <c r="F237" s="27">
        <f>'AEO 2023 Table 49 Raw'!I221</f>
        <v>0</v>
      </c>
      <c r="G237" s="27">
        <f>'AEO 2023 Table 49 Raw'!J221</f>
        <v>0</v>
      </c>
      <c r="H237" s="27">
        <f>'AEO 2023 Table 49 Raw'!K221</f>
        <v>0</v>
      </c>
      <c r="I237" s="27">
        <f>'AEO 2023 Table 49 Raw'!L221</f>
        <v>0</v>
      </c>
      <c r="J237" s="27">
        <f>'AEO 2023 Table 49 Raw'!M221</f>
        <v>0</v>
      </c>
      <c r="K237" s="27">
        <f>'AEO 2023 Table 49 Raw'!N221</f>
        <v>0</v>
      </c>
      <c r="L237" s="27">
        <f>'AEO 2023 Table 49 Raw'!O221</f>
        <v>0</v>
      </c>
      <c r="M237" s="27">
        <f>'AEO 2023 Table 49 Raw'!P221</f>
        <v>0</v>
      </c>
      <c r="N237" s="27">
        <f>'AEO 2023 Table 49 Raw'!Q221</f>
        <v>0</v>
      </c>
      <c r="O237" s="27">
        <f>'AEO 2023 Table 49 Raw'!R221</f>
        <v>0</v>
      </c>
      <c r="P237" s="27">
        <f>'AEO 2023 Table 49 Raw'!S221</f>
        <v>0</v>
      </c>
      <c r="Q237" s="27">
        <f>'AEO 2023 Table 49 Raw'!T221</f>
        <v>0</v>
      </c>
      <c r="R237" s="27">
        <f>'AEO 2023 Table 49 Raw'!U221</f>
        <v>0</v>
      </c>
      <c r="S237" s="27">
        <f>'AEO 2023 Table 49 Raw'!V221</f>
        <v>0</v>
      </c>
      <c r="T237" s="27">
        <f>'AEO 2023 Table 49 Raw'!W221</f>
        <v>0</v>
      </c>
      <c r="U237" s="27">
        <f>'AEO 2023 Table 49 Raw'!X221</f>
        <v>0</v>
      </c>
      <c r="V237" s="27">
        <f>'AEO 2023 Table 49 Raw'!Y221</f>
        <v>0</v>
      </c>
      <c r="W237" s="27">
        <f>'AEO 2023 Table 49 Raw'!Z221</f>
        <v>0</v>
      </c>
      <c r="X237" s="27">
        <f>'AEO 2023 Table 49 Raw'!AA221</f>
        <v>0</v>
      </c>
      <c r="Y237" s="27">
        <f>'AEO 2023 Table 49 Raw'!AB221</f>
        <v>0</v>
      </c>
      <c r="Z237" s="27">
        <f>'AEO 2023 Table 49 Raw'!AC221</f>
        <v>0</v>
      </c>
      <c r="AA237" s="27">
        <f>'AEO 2023 Table 49 Raw'!AD221</f>
        <v>0</v>
      </c>
      <c r="AB237" s="27">
        <f>'AEO 2023 Table 49 Raw'!AE221</f>
        <v>0</v>
      </c>
      <c r="AC237" s="27">
        <f>'AEO 2023 Table 49 Raw'!AF221</f>
        <v>0</v>
      </c>
      <c r="AD237" s="27">
        <f>'AEO 2023 Table 49 Raw'!AG221</f>
        <v>0</v>
      </c>
      <c r="AE237" s="27">
        <f>'AEO 2023 Table 49 Raw'!AH221</f>
        <v>0</v>
      </c>
      <c r="AF237" s="45" t="str">
        <f>'AEO 2023 Table 49 Raw'!AI221</f>
        <v>- -</v>
      </c>
    </row>
    <row r="238" spans="1:32" ht="15" customHeight="1">
      <c r="A238" s="8" t="s">
        <v>1482</v>
      </c>
      <c r="B238" s="24" t="s">
        <v>1278</v>
      </c>
      <c r="C238" s="27">
        <f>'AEO 2023 Table 49 Raw'!F222</f>
        <v>4.4812999999999999E-2</v>
      </c>
      <c r="D238" s="27">
        <f>'AEO 2023 Table 49 Raw'!G222</f>
        <v>3.5400000000000001E-2</v>
      </c>
      <c r="E238" s="27">
        <f>'AEO 2023 Table 49 Raw'!H222</f>
        <v>3.0667E-2</v>
      </c>
      <c r="F238" s="27">
        <f>'AEO 2023 Table 49 Raw'!I222</f>
        <v>2.8981E-2</v>
      </c>
      <c r="G238" s="27">
        <f>'AEO 2023 Table 49 Raw'!J222</f>
        <v>2.7132E-2</v>
      </c>
      <c r="H238" s="27">
        <f>'AEO 2023 Table 49 Raw'!K222</f>
        <v>2.4688999999999999E-2</v>
      </c>
      <c r="I238" s="27">
        <f>'AEO 2023 Table 49 Raw'!L222</f>
        <v>2.2217000000000001E-2</v>
      </c>
      <c r="J238" s="27">
        <f>'AEO 2023 Table 49 Raw'!M222</f>
        <v>1.9625E-2</v>
      </c>
      <c r="K238" s="27">
        <f>'AEO 2023 Table 49 Raw'!N222</f>
        <v>1.6997000000000002E-2</v>
      </c>
      <c r="L238" s="27">
        <f>'AEO 2023 Table 49 Raw'!O222</f>
        <v>1.4770999999999999E-2</v>
      </c>
      <c r="M238" s="27">
        <f>'AEO 2023 Table 49 Raw'!P222</f>
        <v>1.3089999999999999E-2</v>
      </c>
      <c r="N238" s="27">
        <f>'AEO 2023 Table 49 Raw'!Q222</f>
        <v>1.1565000000000001E-2</v>
      </c>
      <c r="O238" s="27">
        <f>'AEO 2023 Table 49 Raw'!R222</f>
        <v>0.01</v>
      </c>
      <c r="P238" s="27">
        <f>'AEO 2023 Table 49 Raw'!S222</f>
        <v>8.6910000000000008E-3</v>
      </c>
      <c r="Q238" s="27">
        <f>'AEO 2023 Table 49 Raw'!T222</f>
        <v>7.6340000000000002E-3</v>
      </c>
      <c r="R238" s="27">
        <f>'AEO 2023 Table 49 Raw'!U222</f>
        <v>6.777E-3</v>
      </c>
      <c r="S238" s="27">
        <f>'AEO 2023 Table 49 Raw'!V222</f>
        <v>6.045E-3</v>
      </c>
      <c r="T238" s="27">
        <f>'AEO 2023 Table 49 Raw'!W222</f>
        <v>5.3880000000000004E-3</v>
      </c>
      <c r="U238" s="27">
        <f>'AEO 2023 Table 49 Raw'!X222</f>
        <v>4.7609999999999996E-3</v>
      </c>
      <c r="V238" s="27">
        <f>'AEO 2023 Table 49 Raw'!Y222</f>
        <v>4.169E-3</v>
      </c>
      <c r="W238" s="27">
        <f>'AEO 2023 Table 49 Raw'!Z222</f>
        <v>3.643E-3</v>
      </c>
      <c r="X238" s="27">
        <f>'AEO 2023 Table 49 Raw'!AA222</f>
        <v>3.1949999999999999E-3</v>
      </c>
      <c r="Y238" s="27">
        <f>'AEO 2023 Table 49 Raw'!AB222</f>
        <v>2.7880000000000001E-3</v>
      </c>
      <c r="Z238" s="27">
        <f>'AEO 2023 Table 49 Raw'!AC222</f>
        <v>2.4069999999999999E-3</v>
      </c>
      <c r="AA238" s="27">
        <f>'AEO 2023 Table 49 Raw'!AD222</f>
        <v>2.078E-3</v>
      </c>
      <c r="AB238" s="27">
        <f>'AEO 2023 Table 49 Raw'!AE222</f>
        <v>1.799E-3</v>
      </c>
      <c r="AC238" s="27">
        <f>'AEO 2023 Table 49 Raw'!AF222</f>
        <v>1.5640000000000001E-3</v>
      </c>
      <c r="AD238" s="27">
        <f>'AEO 2023 Table 49 Raw'!AG222</f>
        <v>1.372E-3</v>
      </c>
      <c r="AE238" s="27">
        <f>'AEO 2023 Table 49 Raw'!AH222</f>
        <v>1.1980000000000001E-3</v>
      </c>
      <c r="AF238" s="45">
        <f>'AEO 2023 Table 49 Raw'!AI222</f>
        <v>-0.121</v>
      </c>
    </row>
    <row r="239" spans="1:32" ht="15" customHeight="1">
      <c r="A239" s="8" t="s">
        <v>1483</v>
      </c>
      <c r="B239" s="24" t="s">
        <v>1280</v>
      </c>
      <c r="C239" s="27">
        <f>'AEO 2023 Table 49 Raw'!F223</f>
        <v>0</v>
      </c>
      <c r="D239" s="27">
        <f>'AEO 2023 Table 49 Raw'!G223</f>
        <v>0</v>
      </c>
      <c r="E239" s="27">
        <f>'AEO 2023 Table 49 Raw'!H223</f>
        <v>0.102627</v>
      </c>
      <c r="F239" s="27">
        <f>'AEO 2023 Table 49 Raw'!I223</f>
        <v>0.109876</v>
      </c>
      <c r="G239" s="27">
        <f>'AEO 2023 Table 49 Raw'!J223</f>
        <v>0.115606</v>
      </c>
      <c r="H239" s="27">
        <f>'AEO 2023 Table 49 Raw'!K223</f>
        <v>0.119007</v>
      </c>
      <c r="I239" s="27">
        <f>'AEO 2023 Table 49 Raw'!L223</f>
        <v>0.12245399999999999</v>
      </c>
      <c r="J239" s="27">
        <f>'AEO 2023 Table 49 Raw'!M223</f>
        <v>0.12360699999999999</v>
      </c>
      <c r="K239" s="27">
        <f>'AEO 2023 Table 49 Raw'!N223</f>
        <v>0.123154</v>
      </c>
      <c r="L239" s="27">
        <f>'AEO 2023 Table 49 Raw'!O223</f>
        <v>0.123726</v>
      </c>
      <c r="M239" s="27">
        <f>'AEO 2023 Table 49 Raw'!P223</f>
        <v>0.12792999999999999</v>
      </c>
      <c r="N239" s="27">
        <f>'AEO 2023 Table 49 Raw'!Q223</f>
        <v>0.132877</v>
      </c>
      <c r="O239" s="27">
        <f>'AEO 2023 Table 49 Raw'!R223</f>
        <v>0.13522899999999999</v>
      </c>
      <c r="P239" s="27">
        <f>'AEO 2023 Table 49 Raw'!S223</f>
        <v>0.13786599999999999</v>
      </c>
      <c r="Q239" s="27">
        <f>'AEO 2023 Table 49 Raw'!T223</f>
        <v>0.143488</v>
      </c>
      <c r="R239" s="27">
        <f>'AEO 2023 Table 49 Raw'!U223</f>
        <v>0.151391</v>
      </c>
      <c r="S239" s="27">
        <f>'AEO 2023 Table 49 Raw'!V223</f>
        <v>0.16062100000000001</v>
      </c>
      <c r="T239" s="27">
        <f>'AEO 2023 Table 49 Raw'!W223</f>
        <v>0.17118</v>
      </c>
      <c r="U239" s="27">
        <f>'AEO 2023 Table 49 Raw'!X223</f>
        <v>0.181757</v>
      </c>
      <c r="V239" s="27">
        <f>'AEO 2023 Table 49 Raw'!Y223</f>
        <v>0.192223</v>
      </c>
      <c r="W239" s="27">
        <f>'AEO 2023 Table 49 Raw'!Z223</f>
        <v>0.203791</v>
      </c>
      <c r="X239" s="27">
        <f>'AEO 2023 Table 49 Raw'!AA223</f>
        <v>0.217698</v>
      </c>
      <c r="Y239" s="27">
        <f>'AEO 2023 Table 49 Raw'!AB223</f>
        <v>0.23214199999999999</v>
      </c>
      <c r="Z239" s="27">
        <f>'AEO 2023 Table 49 Raw'!AC223</f>
        <v>0.24545800000000001</v>
      </c>
      <c r="AA239" s="27">
        <f>'AEO 2023 Table 49 Raw'!AD223</f>
        <v>0.25994299999999998</v>
      </c>
      <c r="AB239" s="27">
        <f>'AEO 2023 Table 49 Raw'!AE223</f>
        <v>0.276393</v>
      </c>
      <c r="AC239" s="27">
        <f>'AEO 2023 Table 49 Raw'!AF223</f>
        <v>0.29494100000000001</v>
      </c>
      <c r="AD239" s="27">
        <f>'AEO 2023 Table 49 Raw'!AG223</f>
        <v>0.31729299999999999</v>
      </c>
      <c r="AE239" s="27">
        <f>'AEO 2023 Table 49 Raw'!AH223</f>
        <v>0.33960699999999999</v>
      </c>
      <c r="AF239" s="45" t="str">
        <f>'AEO 2023 Table 49 Raw'!AI223</f>
        <v>- -</v>
      </c>
    </row>
    <row r="240" spans="1:32" ht="15" customHeight="1">
      <c r="A240" s="8" t="s">
        <v>1484</v>
      </c>
      <c r="B240" s="24" t="s">
        <v>1282</v>
      </c>
      <c r="C240" s="27">
        <f>'AEO 2023 Table 49 Raw'!F224</f>
        <v>0</v>
      </c>
      <c r="D240" s="27">
        <f>'AEO 2023 Table 49 Raw'!G224</f>
        <v>0</v>
      </c>
      <c r="E240" s="27">
        <f>'AEO 2023 Table 49 Raw'!H224</f>
        <v>0.23166</v>
      </c>
      <c r="F240" s="27">
        <f>'AEO 2023 Table 49 Raw'!I224</f>
        <v>0.241648</v>
      </c>
      <c r="G240" s="27">
        <f>'AEO 2023 Table 49 Raw'!J224</f>
        <v>0.25026300000000001</v>
      </c>
      <c r="H240" s="27">
        <f>'AEO 2023 Table 49 Raw'!K224</f>
        <v>0.25448399999999999</v>
      </c>
      <c r="I240" s="27">
        <f>'AEO 2023 Table 49 Raw'!L224</f>
        <v>0.25684499999999999</v>
      </c>
      <c r="J240" s="27">
        <f>'AEO 2023 Table 49 Raw'!M224</f>
        <v>0.25485999999999998</v>
      </c>
      <c r="K240" s="27">
        <f>'AEO 2023 Table 49 Raw'!N224</f>
        <v>0.25021900000000002</v>
      </c>
      <c r="L240" s="27">
        <f>'AEO 2023 Table 49 Raw'!O224</f>
        <v>0.24899399999999999</v>
      </c>
      <c r="M240" s="27">
        <f>'AEO 2023 Table 49 Raw'!P224</f>
        <v>0.25468200000000002</v>
      </c>
      <c r="N240" s="27">
        <f>'AEO 2023 Table 49 Raw'!Q224</f>
        <v>0.26232800000000001</v>
      </c>
      <c r="O240" s="27">
        <f>'AEO 2023 Table 49 Raw'!R224</f>
        <v>0.26449400000000001</v>
      </c>
      <c r="P240" s="27">
        <f>'AEO 2023 Table 49 Raw'!S224</f>
        <v>0.267988</v>
      </c>
      <c r="Q240" s="27">
        <f>'AEO 2023 Table 49 Raw'!T224</f>
        <v>0.276285</v>
      </c>
      <c r="R240" s="27">
        <f>'AEO 2023 Table 49 Raw'!U224</f>
        <v>0.28914400000000001</v>
      </c>
      <c r="S240" s="27">
        <f>'AEO 2023 Table 49 Raw'!V224</f>
        <v>0.30428699999999997</v>
      </c>
      <c r="T240" s="27">
        <f>'AEO 2023 Table 49 Raw'!W224</f>
        <v>0.32177800000000001</v>
      </c>
      <c r="U240" s="27">
        <f>'AEO 2023 Table 49 Raw'!X224</f>
        <v>0.33918599999999999</v>
      </c>
      <c r="V240" s="27">
        <f>'AEO 2023 Table 49 Raw'!Y224</f>
        <v>0.35597099999999998</v>
      </c>
      <c r="W240" s="27">
        <f>'AEO 2023 Table 49 Raw'!Z224</f>
        <v>0.37338500000000002</v>
      </c>
      <c r="X240" s="27">
        <f>'AEO 2023 Table 49 Raw'!AA224</f>
        <v>0.39376100000000003</v>
      </c>
      <c r="Y240" s="27">
        <f>'AEO 2023 Table 49 Raw'!AB224</f>
        <v>0.41369</v>
      </c>
      <c r="Z240" s="27">
        <f>'AEO 2023 Table 49 Raw'!AC224</f>
        <v>0.43043700000000001</v>
      </c>
      <c r="AA240" s="27">
        <f>'AEO 2023 Table 49 Raw'!AD224</f>
        <v>0.44717099999999999</v>
      </c>
      <c r="AB240" s="27">
        <f>'AEO 2023 Table 49 Raw'!AE224</f>
        <v>0.46481699999999998</v>
      </c>
      <c r="AC240" s="27">
        <f>'AEO 2023 Table 49 Raw'!AF224</f>
        <v>0.483547</v>
      </c>
      <c r="AD240" s="27">
        <f>'AEO 2023 Table 49 Raw'!AG224</f>
        <v>0.50610299999999997</v>
      </c>
      <c r="AE240" s="27">
        <f>'AEO 2023 Table 49 Raw'!AH224</f>
        <v>0.52600599999999997</v>
      </c>
      <c r="AF240" s="45" t="str">
        <f>'AEO 2023 Table 49 Raw'!AI224</f>
        <v>- -</v>
      </c>
    </row>
    <row r="241" spans="1:32" ht="15" customHeight="1">
      <c r="A241" s="8" t="s">
        <v>1485</v>
      </c>
      <c r="B241" s="24" t="s">
        <v>1284</v>
      </c>
      <c r="C241" s="27">
        <f>'AEO 2023 Table 49 Raw'!F225</f>
        <v>0</v>
      </c>
      <c r="D241" s="27">
        <f>'AEO 2023 Table 49 Raw'!G225</f>
        <v>0</v>
      </c>
      <c r="E241" s="27">
        <f>'AEO 2023 Table 49 Raw'!H225</f>
        <v>0.339368</v>
      </c>
      <c r="F241" s="27">
        <f>'AEO 2023 Table 49 Raw'!I225</f>
        <v>0.36515599999999998</v>
      </c>
      <c r="G241" s="27">
        <f>'AEO 2023 Table 49 Raw'!J225</f>
        <v>0.38952500000000001</v>
      </c>
      <c r="H241" s="27">
        <f>'AEO 2023 Table 49 Raw'!K225</f>
        <v>0.40417199999999998</v>
      </c>
      <c r="I241" s="27">
        <f>'AEO 2023 Table 49 Raw'!L225</f>
        <v>0.415047</v>
      </c>
      <c r="J241" s="27">
        <f>'AEO 2023 Table 49 Raw'!M225</f>
        <v>0.41866399999999998</v>
      </c>
      <c r="K241" s="27">
        <f>'AEO 2023 Table 49 Raw'!N225</f>
        <v>0.41455999999999998</v>
      </c>
      <c r="L241" s="27">
        <f>'AEO 2023 Table 49 Raw'!O225</f>
        <v>0.41242899999999999</v>
      </c>
      <c r="M241" s="27">
        <f>'AEO 2023 Table 49 Raw'!P225</f>
        <v>0.419153</v>
      </c>
      <c r="N241" s="27">
        <f>'AEO 2023 Table 49 Raw'!Q225</f>
        <v>0.42563899999999999</v>
      </c>
      <c r="O241" s="27">
        <f>'AEO 2023 Table 49 Raw'!R225</f>
        <v>0.424149</v>
      </c>
      <c r="P241" s="27">
        <f>'AEO 2023 Table 49 Raw'!S225</f>
        <v>0.42604599999999998</v>
      </c>
      <c r="Q241" s="27">
        <f>'AEO 2023 Table 49 Raw'!T225</f>
        <v>0.433917</v>
      </c>
      <c r="R241" s="27">
        <f>'AEO 2023 Table 49 Raw'!U225</f>
        <v>0.44806200000000002</v>
      </c>
      <c r="S241" s="27">
        <f>'AEO 2023 Table 49 Raw'!V225</f>
        <v>0.46653499999999998</v>
      </c>
      <c r="T241" s="27">
        <f>'AEO 2023 Table 49 Raw'!W225</f>
        <v>0.48714400000000002</v>
      </c>
      <c r="U241" s="27">
        <f>'AEO 2023 Table 49 Raw'!X225</f>
        <v>0.50612500000000005</v>
      </c>
      <c r="V241" s="27">
        <f>'AEO 2023 Table 49 Raw'!Y225</f>
        <v>0.52315400000000001</v>
      </c>
      <c r="W241" s="27">
        <f>'AEO 2023 Table 49 Raw'!Z225</f>
        <v>0.541713</v>
      </c>
      <c r="X241" s="27">
        <f>'AEO 2023 Table 49 Raw'!AA225</f>
        <v>0.56509200000000004</v>
      </c>
      <c r="Y241" s="27">
        <f>'AEO 2023 Table 49 Raw'!AB225</f>
        <v>0.58876099999999998</v>
      </c>
      <c r="Z241" s="27">
        <f>'AEO 2023 Table 49 Raw'!AC225</f>
        <v>0.60903499999999999</v>
      </c>
      <c r="AA241" s="27">
        <f>'AEO 2023 Table 49 Raw'!AD225</f>
        <v>0.63227100000000003</v>
      </c>
      <c r="AB241" s="27">
        <f>'AEO 2023 Table 49 Raw'!AE225</f>
        <v>0.66073700000000002</v>
      </c>
      <c r="AC241" s="27">
        <f>'AEO 2023 Table 49 Raw'!AF225</f>
        <v>0.69507399999999997</v>
      </c>
      <c r="AD241" s="27">
        <f>'AEO 2023 Table 49 Raw'!AG225</f>
        <v>0.73980999999999997</v>
      </c>
      <c r="AE241" s="27">
        <f>'AEO 2023 Table 49 Raw'!AH225</f>
        <v>0.78651300000000002</v>
      </c>
      <c r="AF241" s="45" t="str">
        <f>'AEO 2023 Table 49 Raw'!AI225</f>
        <v>- -</v>
      </c>
    </row>
    <row r="242" spans="1:32" ht="15" customHeight="1">
      <c r="A242" s="8" t="s">
        <v>1486</v>
      </c>
      <c r="B242" s="24" t="s">
        <v>1310</v>
      </c>
      <c r="C242" s="27">
        <f>'AEO 2023 Table 49 Raw'!F226</f>
        <v>266.95968599999998</v>
      </c>
      <c r="D242" s="27">
        <f>'AEO 2023 Table 49 Raw'!G226</f>
        <v>237.77616900000001</v>
      </c>
      <c r="E242" s="27">
        <f>'AEO 2023 Table 49 Raw'!H226</f>
        <v>232.62614400000001</v>
      </c>
      <c r="F242" s="27">
        <f>'AEO 2023 Table 49 Raw'!I226</f>
        <v>248.17169200000001</v>
      </c>
      <c r="G242" s="27">
        <f>'AEO 2023 Table 49 Raw'!J226</f>
        <v>262.18890399999998</v>
      </c>
      <c r="H242" s="27">
        <f>'AEO 2023 Table 49 Raw'!K226</f>
        <v>269.12570199999999</v>
      </c>
      <c r="I242" s="27">
        <f>'AEO 2023 Table 49 Raw'!L226</f>
        <v>272.99877900000001</v>
      </c>
      <c r="J242" s="27">
        <f>'AEO 2023 Table 49 Raw'!M226</f>
        <v>271.67849699999999</v>
      </c>
      <c r="K242" s="27">
        <f>'AEO 2023 Table 49 Raw'!N226</f>
        <v>265.068939</v>
      </c>
      <c r="L242" s="27">
        <f>'AEO 2023 Table 49 Raw'!O226</f>
        <v>259.51889</v>
      </c>
      <c r="M242" s="27">
        <f>'AEO 2023 Table 49 Raw'!P226</f>
        <v>259.15566999999999</v>
      </c>
      <c r="N242" s="27">
        <f>'AEO 2023 Table 49 Raw'!Q226</f>
        <v>258.15792800000003</v>
      </c>
      <c r="O242" s="27">
        <f>'AEO 2023 Table 49 Raw'!R226</f>
        <v>251.86479199999999</v>
      </c>
      <c r="P242" s="27">
        <f>'AEO 2023 Table 49 Raw'!S226</f>
        <v>247.14475999999999</v>
      </c>
      <c r="Q242" s="27">
        <f>'AEO 2023 Table 49 Raw'!T226</f>
        <v>245.309021</v>
      </c>
      <c r="R242" s="27">
        <f>'AEO 2023 Table 49 Raw'!U226</f>
        <v>246.249481</v>
      </c>
      <c r="S242" s="27">
        <f>'AEO 2023 Table 49 Raw'!V226</f>
        <v>248.61546300000001</v>
      </c>
      <c r="T242" s="27">
        <f>'AEO 2023 Table 49 Raw'!W226</f>
        <v>251.03659099999999</v>
      </c>
      <c r="U242" s="27">
        <f>'AEO 2023 Table 49 Raw'!X226</f>
        <v>251.52034</v>
      </c>
      <c r="V242" s="27">
        <f>'AEO 2023 Table 49 Raw'!Y226</f>
        <v>250.027771</v>
      </c>
      <c r="W242" s="27">
        <f>'AEO 2023 Table 49 Raw'!Z226</f>
        <v>248.30218500000001</v>
      </c>
      <c r="X242" s="27">
        <f>'AEO 2023 Table 49 Raw'!AA226</f>
        <v>247.770386</v>
      </c>
      <c r="Y242" s="27">
        <f>'AEO 2023 Table 49 Raw'!AB226</f>
        <v>246.30693099999999</v>
      </c>
      <c r="Z242" s="27">
        <f>'AEO 2023 Table 49 Raw'!AC226</f>
        <v>242.51406900000001</v>
      </c>
      <c r="AA242" s="27">
        <f>'AEO 2023 Table 49 Raw'!AD226</f>
        <v>239.1138</v>
      </c>
      <c r="AB242" s="27">
        <f>'AEO 2023 Table 49 Raw'!AE226</f>
        <v>236.855774</v>
      </c>
      <c r="AC242" s="27">
        <f>'AEO 2023 Table 49 Raw'!AF226</f>
        <v>235.78559899999999</v>
      </c>
      <c r="AD242" s="27">
        <f>'AEO 2023 Table 49 Raw'!AG226</f>
        <v>237.16709900000001</v>
      </c>
      <c r="AE242" s="27">
        <f>'AEO 2023 Table 49 Raw'!AH226</f>
        <v>238.047256</v>
      </c>
      <c r="AF242" s="45">
        <f>'AEO 2023 Table 49 Raw'!AI226</f>
        <v>-4.0000000000000001E-3</v>
      </c>
    </row>
    <row r="243" spans="1:32" ht="15" customHeight="1">
      <c r="A243" s="8" t="s">
        <v>1487</v>
      </c>
      <c r="B243" s="23" t="s">
        <v>1488</v>
      </c>
      <c r="C243" s="27">
        <f>'AEO 2023 Table 49 Raw'!F227</f>
        <v>691.80749500000002</v>
      </c>
      <c r="D243" s="27">
        <f>'AEO 2023 Table 49 Raw'!G227</f>
        <v>629.29083300000002</v>
      </c>
      <c r="E243" s="27">
        <f>'AEO 2023 Table 49 Raw'!H227</f>
        <v>633.80187999999998</v>
      </c>
      <c r="F243" s="27">
        <f>'AEO 2023 Table 49 Raw'!I227</f>
        <v>675.50988800000005</v>
      </c>
      <c r="G243" s="27">
        <f>'AEO 2023 Table 49 Raw'!J227</f>
        <v>706.94268799999998</v>
      </c>
      <c r="H243" s="27">
        <f>'AEO 2023 Table 49 Raw'!K227</f>
        <v>722.332581</v>
      </c>
      <c r="I243" s="27">
        <f>'AEO 2023 Table 49 Raw'!L227</f>
        <v>735.13305700000001</v>
      </c>
      <c r="J243" s="27">
        <f>'AEO 2023 Table 49 Raw'!M227</f>
        <v>739.68627900000001</v>
      </c>
      <c r="K243" s="27">
        <f>'AEO 2023 Table 49 Raw'!N227</f>
        <v>732.18676800000003</v>
      </c>
      <c r="L243" s="27">
        <f>'AEO 2023 Table 49 Raw'!O227</f>
        <v>727.44451900000001</v>
      </c>
      <c r="M243" s="27">
        <f>'AEO 2023 Table 49 Raw'!P227</f>
        <v>736.88232400000004</v>
      </c>
      <c r="N243" s="27">
        <f>'AEO 2023 Table 49 Raw'!Q227</f>
        <v>744.23999000000003</v>
      </c>
      <c r="O243" s="27">
        <f>'AEO 2023 Table 49 Raw'!R227</f>
        <v>734.83605999999997</v>
      </c>
      <c r="P243" s="27">
        <f>'AEO 2023 Table 49 Raw'!S227</f>
        <v>728.68798800000002</v>
      </c>
      <c r="Q243" s="27">
        <f>'AEO 2023 Table 49 Raw'!T227</f>
        <v>730.20495600000004</v>
      </c>
      <c r="R243" s="27">
        <f>'AEO 2023 Table 49 Raw'!U227</f>
        <v>739.506531</v>
      </c>
      <c r="S243" s="27">
        <f>'AEO 2023 Table 49 Raw'!V227</f>
        <v>753.9375</v>
      </c>
      <c r="T243" s="27">
        <f>'AEO 2023 Table 49 Raw'!W227</f>
        <v>769.52655000000004</v>
      </c>
      <c r="U243" s="27">
        <f>'AEO 2023 Table 49 Raw'!X227</f>
        <v>780.50903300000004</v>
      </c>
      <c r="V243" s="27">
        <f>'AEO 2023 Table 49 Raw'!Y227</f>
        <v>785.47686799999997</v>
      </c>
      <c r="W243" s="27">
        <f>'AEO 2023 Table 49 Raw'!Z227</f>
        <v>790.01892099999998</v>
      </c>
      <c r="X243" s="27">
        <f>'AEO 2023 Table 49 Raw'!AA227</f>
        <v>795.15801999999996</v>
      </c>
      <c r="Y243" s="27">
        <f>'AEO 2023 Table 49 Raw'!AB227</f>
        <v>796.85241699999995</v>
      </c>
      <c r="Z243" s="27">
        <f>'AEO 2023 Table 49 Raw'!AC227</f>
        <v>795.20581100000004</v>
      </c>
      <c r="AA243" s="27">
        <f>'AEO 2023 Table 49 Raw'!AD227</f>
        <v>795.78259300000002</v>
      </c>
      <c r="AB243" s="27">
        <f>'AEO 2023 Table 49 Raw'!AE227</f>
        <v>798.57061799999997</v>
      </c>
      <c r="AC243" s="27">
        <f>'AEO 2023 Table 49 Raw'!AF227</f>
        <v>803.84234600000002</v>
      </c>
      <c r="AD243" s="27">
        <f>'AEO 2023 Table 49 Raw'!AG227</f>
        <v>813.56030299999998</v>
      </c>
      <c r="AE243" s="27">
        <f>'AEO 2023 Table 49 Raw'!AH227</f>
        <v>822.402466</v>
      </c>
      <c r="AF243" s="45">
        <f>'AEO 2023 Table 49 Raw'!AI227</f>
        <v>6.0000000000000001E-3</v>
      </c>
    </row>
    <row r="244" spans="1:32" ht="15" customHeight="1">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45"/>
    </row>
    <row r="245" spans="1:32" ht="15" customHeight="1">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45"/>
    </row>
    <row r="246" spans="1:32" ht="15" customHeight="1">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45"/>
    </row>
    <row r="247" spans="1:32" ht="15" customHeight="1">
      <c r="B247" s="23" t="s">
        <v>153</v>
      </c>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45"/>
    </row>
    <row r="248" spans="1:32" ht="12" customHeight="1">
      <c r="A248" s="8" t="s">
        <v>1489</v>
      </c>
      <c r="B248" s="24" t="s">
        <v>1490</v>
      </c>
      <c r="C248" s="27">
        <f>'AEO 2023 Table 49 Raw'!F229</f>
        <v>1615.891357</v>
      </c>
      <c r="D248" s="27">
        <f>'AEO 2023 Table 49 Raw'!G229</f>
        <v>1600.9323730000001</v>
      </c>
      <c r="E248" s="27">
        <f>'AEO 2023 Table 49 Raw'!H229</f>
        <v>1644.85376</v>
      </c>
      <c r="F248" s="27">
        <f>'AEO 2023 Table 49 Raw'!I229</f>
        <v>1574.5444339999999</v>
      </c>
      <c r="G248" s="27">
        <f>'AEO 2023 Table 49 Raw'!J229</f>
        <v>1499.0898440000001</v>
      </c>
      <c r="H248" s="27">
        <f>'AEO 2023 Table 49 Raw'!K229</f>
        <v>1433.7574460000001</v>
      </c>
      <c r="I248" s="27">
        <f>'AEO 2023 Table 49 Raw'!L229</f>
        <v>1458.376587</v>
      </c>
      <c r="J248" s="27">
        <f>'AEO 2023 Table 49 Raw'!M229</f>
        <v>1434.913818</v>
      </c>
      <c r="K248" s="27">
        <f>'AEO 2023 Table 49 Raw'!N229</f>
        <v>1416.9963379999999</v>
      </c>
      <c r="L248" s="27">
        <f>'AEO 2023 Table 49 Raw'!O229</f>
        <v>1418.5966800000001</v>
      </c>
      <c r="M248" s="27">
        <f>'AEO 2023 Table 49 Raw'!P229</f>
        <v>1430.637817</v>
      </c>
      <c r="N248" s="27">
        <f>'AEO 2023 Table 49 Raw'!Q229</f>
        <v>1440.8774410000001</v>
      </c>
      <c r="O248" s="27">
        <f>'AEO 2023 Table 49 Raw'!R229</f>
        <v>1434.4746090000001</v>
      </c>
      <c r="P248" s="27">
        <f>'AEO 2023 Table 49 Raw'!S229</f>
        <v>1434.338379</v>
      </c>
      <c r="Q248" s="27">
        <f>'AEO 2023 Table 49 Raw'!T229</f>
        <v>1426.081177</v>
      </c>
      <c r="R248" s="27">
        <f>'AEO 2023 Table 49 Raw'!U229</f>
        <v>1427.626587</v>
      </c>
      <c r="S248" s="27">
        <f>'AEO 2023 Table 49 Raw'!V229</f>
        <v>1433.1831050000001</v>
      </c>
      <c r="T248" s="27">
        <f>'AEO 2023 Table 49 Raw'!W229</f>
        <v>1428.119751</v>
      </c>
      <c r="U248" s="27">
        <f>'AEO 2023 Table 49 Raw'!X229</f>
        <v>1434.4642329999999</v>
      </c>
      <c r="V248" s="27">
        <f>'AEO 2023 Table 49 Raw'!Y229</f>
        <v>1438.4960940000001</v>
      </c>
      <c r="W248" s="27">
        <f>'AEO 2023 Table 49 Raw'!Z229</f>
        <v>1442.3275149999999</v>
      </c>
      <c r="X248" s="27">
        <f>'AEO 2023 Table 49 Raw'!AA229</f>
        <v>1442.4663089999999</v>
      </c>
      <c r="Y248" s="27">
        <f>'AEO 2023 Table 49 Raw'!AB229</f>
        <v>1435.6829829999999</v>
      </c>
      <c r="Z248" s="27">
        <f>'AEO 2023 Table 49 Raw'!AC229</f>
        <v>1434.551025</v>
      </c>
      <c r="AA248" s="27">
        <f>'AEO 2023 Table 49 Raw'!AD229</f>
        <v>1435.9487300000001</v>
      </c>
      <c r="AB248" s="27">
        <f>'AEO 2023 Table 49 Raw'!AE229</f>
        <v>1440.077759</v>
      </c>
      <c r="AC248" s="27">
        <f>'AEO 2023 Table 49 Raw'!AF229</f>
        <v>1444.1961670000001</v>
      </c>
      <c r="AD248" s="27">
        <f>'AEO 2023 Table 49 Raw'!AG229</f>
        <v>1447.7235109999999</v>
      </c>
      <c r="AE248" s="27">
        <f>'AEO 2023 Table 49 Raw'!AH229</f>
        <v>1456.248779</v>
      </c>
      <c r="AF248" s="45">
        <f>'AEO 2023 Table 49 Raw'!AI229</f>
        <v>-4.0000000000000001E-3</v>
      </c>
    </row>
    <row r="249" spans="1:32" ht="15" customHeight="1">
      <c r="A249" s="8" t="s">
        <v>1491</v>
      </c>
      <c r="B249" s="24" t="s">
        <v>1492</v>
      </c>
      <c r="C249" s="27">
        <f>'AEO 2023 Table 49 Raw'!F230</f>
        <v>3.3663400000000001</v>
      </c>
      <c r="D249" s="27">
        <f>'AEO 2023 Table 49 Raw'!G230</f>
        <v>3.3698929999999998</v>
      </c>
      <c r="E249" s="27">
        <f>'AEO 2023 Table 49 Raw'!H230</f>
        <v>3.3734500000000001</v>
      </c>
      <c r="F249" s="27">
        <f>'AEO 2023 Table 49 Raw'!I230</f>
        <v>3.3770099999999998</v>
      </c>
      <c r="G249" s="27">
        <f>'AEO 2023 Table 49 Raw'!J230</f>
        <v>3.3805740000000002</v>
      </c>
      <c r="H249" s="27">
        <f>'AEO 2023 Table 49 Raw'!K230</f>
        <v>3.3841420000000002</v>
      </c>
      <c r="I249" s="27">
        <f>'AEO 2023 Table 49 Raw'!L230</f>
        <v>3.3877130000000002</v>
      </c>
      <c r="J249" s="27">
        <f>'AEO 2023 Table 49 Raw'!M230</f>
        <v>3.391289</v>
      </c>
      <c r="K249" s="27">
        <f>'AEO 2023 Table 49 Raw'!N230</f>
        <v>3.3948680000000002</v>
      </c>
      <c r="L249" s="27">
        <f>'AEO 2023 Table 49 Raw'!O230</f>
        <v>3.3984510000000001</v>
      </c>
      <c r="M249" s="27">
        <f>'AEO 2023 Table 49 Raw'!P230</f>
        <v>3.402037</v>
      </c>
      <c r="N249" s="27">
        <f>'AEO 2023 Table 49 Raw'!Q230</f>
        <v>3.4056280000000001</v>
      </c>
      <c r="O249" s="27">
        <f>'AEO 2023 Table 49 Raw'!R230</f>
        <v>3.4092220000000002</v>
      </c>
      <c r="P249" s="27">
        <f>'AEO 2023 Table 49 Raw'!S230</f>
        <v>3.41282</v>
      </c>
      <c r="Q249" s="27">
        <f>'AEO 2023 Table 49 Raw'!T230</f>
        <v>3.4164219999999998</v>
      </c>
      <c r="R249" s="27">
        <f>'AEO 2023 Table 49 Raw'!U230</f>
        <v>3.4200270000000002</v>
      </c>
      <c r="S249" s="27">
        <f>'AEO 2023 Table 49 Raw'!V230</f>
        <v>3.4236369999999998</v>
      </c>
      <c r="T249" s="27">
        <f>'AEO 2023 Table 49 Raw'!W230</f>
        <v>3.4272499999999999</v>
      </c>
      <c r="U249" s="27">
        <f>'AEO 2023 Table 49 Raw'!X230</f>
        <v>3.4308670000000001</v>
      </c>
      <c r="V249" s="27">
        <f>'AEO 2023 Table 49 Raw'!Y230</f>
        <v>3.434488</v>
      </c>
      <c r="W249" s="27">
        <f>'AEO 2023 Table 49 Raw'!Z230</f>
        <v>3.438113</v>
      </c>
      <c r="X249" s="27">
        <f>'AEO 2023 Table 49 Raw'!AA230</f>
        <v>3.4417409999999999</v>
      </c>
      <c r="Y249" s="27">
        <f>'AEO 2023 Table 49 Raw'!AB230</f>
        <v>3.445373</v>
      </c>
      <c r="Z249" s="27">
        <f>'AEO 2023 Table 49 Raw'!AC230</f>
        <v>3.4490099999999999</v>
      </c>
      <c r="AA249" s="27">
        <f>'AEO 2023 Table 49 Raw'!AD230</f>
        <v>3.4526490000000001</v>
      </c>
      <c r="AB249" s="27">
        <f>'AEO 2023 Table 49 Raw'!AE230</f>
        <v>3.4562930000000001</v>
      </c>
      <c r="AC249" s="27">
        <f>'AEO 2023 Table 49 Raw'!AF230</f>
        <v>3.4599410000000002</v>
      </c>
      <c r="AD249" s="27">
        <f>'AEO 2023 Table 49 Raw'!AG230</f>
        <v>3.4635929999999999</v>
      </c>
      <c r="AE249" s="27">
        <f>'AEO 2023 Table 49 Raw'!AH230</f>
        <v>3.4672480000000001</v>
      </c>
      <c r="AF249" s="45">
        <f>'AEO 2023 Table 49 Raw'!AI230</f>
        <v>1E-3</v>
      </c>
    </row>
    <row r="250" spans="1:32" ht="15" customHeight="1">
      <c r="B250" s="23" t="s">
        <v>1493</v>
      </c>
      <c r="C250" s="27">
        <f>'AEO 2023 Table 49 Raw'!F231</f>
        <v>0</v>
      </c>
      <c r="D250" s="27">
        <f>'AEO 2023 Table 49 Raw'!G231</f>
        <v>0</v>
      </c>
      <c r="E250" s="27">
        <f>'AEO 2023 Table 49 Raw'!H231</f>
        <v>0</v>
      </c>
      <c r="F250" s="27">
        <f>'AEO 2023 Table 49 Raw'!I231</f>
        <v>0</v>
      </c>
      <c r="G250" s="27">
        <f>'AEO 2023 Table 49 Raw'!J231</f>
        <v>0</v>
      </c>
      <c r="H250" s="27">
        <f>'AEO 2023 Table 49 Raw'!K231</f>
        <v>0</v>
      </c>
      <c r="I250" s="27">
        <f>'AEO 2023 Table 49 Raw'!L231</f>
        <v>0</v>
      </c>
      <c r="J250" s="27">
        <f>'AEO 2023 Table 49 Raw'!M231</f>
        <v>0</v>
      </c>
      <c r="K250" s="27">
        <f>'AEO 2023 Table 49 Raw'!N231</f>
        <v>0</v>
      </c>
      <c r="L250" s="27">
        <f>'AEO 2023 Table 49 Raw'!O231</f>
        <v>0</v>
      </c>
      <c r="M250" s="27">
        <f>'AEO 2023 Table 49 Raw'!P231</f>
        <v>0</v>
      </c>
      <c r="N250" s="27">
        <f>'AEO 2023 Table 49 Raw'!Q231</f>
        <v>0</v>
      </c>
      <c r="O250" s="27">
        <f>'AEO 2023 Table 49 Raw'!R231</f>
        <v>0</v>
      </c>
      <c r="P250" s="27">
        <f>'AEO 2023 Table 49 Raw'!S231</f>
        <v>0</v>
      </c>
      <c r="Q250" s="27">
        <f>'AEO 2023 Table 49 Raw'!T231</f>
        <v>0</v>
      </c>
      <c r="R250" s="27">
        <f>'AEO 2023 Table 49 Raw'!U231</f>
        <v>0</v>
      </c>
      <c r="S250" s="27">
        <f>'AEO 2023 Table 49 Raw'!V231</f>
        <v>0</v>
      </c>
      <c r="T250" s="27">
        <f>'AEO 2023 Table 49 Raw'!W231</f>
        <v>0</v>
      </c>
      <c r="U250" s="27">
        <f>'AEO 2023 Table 49 Raw'!X231</f>
        <v>0</v>
      </c>
      <c r="V250" s="27">
        <f>'AEO 2023 Table 49 Raw'!Y231</f>
        <v>0</v>
      </c>
      <c r="W250" s="27">
        <f>'AEO 2023 Table 49 Raw'!Z231</f>
        <v>0</v>
      </c>
      <c r="X250" s="27">
        <f>'AEO 2023 Table 49 Raw'!AA231</f>
        <v>0</v>
      </c>
      <c r="Y250" s="27">
        <f>'AEO 2023 Table 49 Raw'!AB231</f>
        <v>0</v>
      </c>
      <c r="Z250" s="27">
        <f>'AEO 2023 Table 49 Raw'!AC231</f>
        <v>0</v>
      </c>
      <c r="AA250" s="27">
        <f>'AEO 2023 Table 49 Raw'!AD231</f>
        <v>0</v>
      </c>
      <c r="AB250" s="27">
        <f>'AEO 2023 Table 49 Raw'!AE231</f>
        <v>0</v>
      </c>
      <c r="AC250" s="27">
        <f>'AEO 2023 Table 49 Raw'!AF231</f>
        <v>0</v>
      </c>
      <c r="AD250" s="27">
        <f>'AEO 2023 Table 49 Raw'!AG231</f>
        <v>0</v>
      </c>
      <c r="AE250" s="27">
        <f>'AEO 2023 Table 49 Raw'!AH231</f>
        <v>0</v>
      </c>
      <c r="AF250" s="45">
        <f>'AEO 2023 Table 49 Raw'!AI231</f>
        <v>0</v>
      </c>
    </row>
    <row r="251" spans="1:32" ht="15" customHeight="1">
      <c r="A251" s="8" t="s">
        <v>1494</v>
      </c>
      <c r="B251" s="24" t="s">
        <v>1495</v>
      </c>
      <c r="C251" s="27">
        <f>'AEO 2023 Table 49 Raw'!F232</f>
        <v>479.50054899999998</v>
      </c>
      <c r="D251" s="27">
        <f>'AEO 2023 Table 49 Raw'!G232</f>
        <v>474.03872699999999</v>
      </c>
      <c r="E251" s="27">
        <f>'AEO 2023 Table 49 Raw'!H232</f>
        <v>485.99523900000003</v>
      </c>
      <c r="F251" s="27">
        <f>'AEO 2023 Table 49 Raw'!I232</f>
        <v>464.21972699999998</v>
      </c>
      <c r="G251" s="27">
        <f>'AEO 2023 Table 49 Raw'!J232</f>
        <v>440.84536700000001</v>
      </c>
      <c r="H251" s="27">
        <f>'AEO 2023 Table 49 Raw'!K232</f>
        <v>420.34588600000001</v>
      </c>
      <c r="I251" s="27">
        <f>'AEO 2023 Table 49 Raw'!L232</f>
        <v>426.04513500000002</v>
      </c>
      <c r="J251" s="27">
        <f>'AEO 2023 Table 49 Raw'!M232</f>
        <v>417.49258400000002</v>
      </c>
      <c r="K251" s="27">
        <f>'AEO 2023 Table 49 Raw'!N232</f>
        <v>410.40325899999999</v>
      </c>
      <c r="L251" s="27">
        <f>'AEO 2023 Table 49 Raw'!O232</f>
        <v>408.79193099999998</v>
      </c>
      <c r="M251" s="27">
        <f>'AEO 2023 Table 49 Raw'!P232</f>
        <v>409.76800500000002</v>
      </c>
      <c r="N251" s="27">
        <f>'AEO 2023 Table 49 Raw'!Q232</f>
        <v>409.79217499999999</v>
      </c>
      <c r="O251" s="27">
        <f>'AEO 2023 Table 49 Raw'!R232</f>
        <v>404.68826300000001</v>
      </c>
      <c r="P251" s="27">
        <f>'AEO 2023 Table 49 Raw'!S232</f>
        <v>400.98950200000002</v>
      </c>
      <c r="Q251" s="27">
        <f>'AEO 2023 Table 49 Raw'!T232</f>
        <v>394.67639200000002</v>
      </c>
      <c r="R251" s="27">
        <f>'AEO 2023 Table 49 Raw'!U232</f>
        <v>390.74063100000001</v>
      </c>
      <c r="S251" s="27">
        <f>'AEO 2023 Table 49 Raw'!V232</f>
        <v>387.53753699999999</v>
      </c>
      <c r="T251" s="27">
        <f>'AEO 2023 Table 49 Raw'!W232</f>
        <v>381.13217200000003</v>
      </c>
      <c r="U251" s="27">
        <f>'AEO 2023 Table 49 Raw'!X232</f>
        <v>377.45034800000002</v>
      </c>
      <c r="V251" s="27">
        <f>'AEO 2023 Table 49 Raw'!Y232</f>
        <v>372.81863399999997</v>
      </c>
      <c r="W251" s="27">
        <f>'AEO 2023 Table 49 Raw'!Z232</f>
        <v>367.81625400000001</v>
      </c>
      <c r="X251" s="27">
        <f>'AEO 2023 Table 49 Raw'!AA232</f>
        <v>361.58444200000002</v>
      </c>
      <c r="Y251" s="27">
        <f>'AEO 2023 Table 49 Raw'!AB232</f>
        <v>353.39300500000002</v>
      </c>
      <c r="Z251" s="27">
        <f>'AEO 2023 Table 49 Raw'!AC232</f>
        <v>346.39276100000001</v>
      </c>
      <c r="AA251" s="27">
        <f>'AEO 2023 Table 49 Raw'!AD232</f>
        <v>339.78375199999999</v>
      </c>
      <c r="AB251" s="27">
        <f>'AEO 2023 Table 49 Raw'!AE232</f>
        <v>332.59033199999999</v>
      </c>
      <c r="AC251" s="27">
        <f>'AEO 2023 Table 49 Raw'!AF232</f>
        <v>325.54409800000002</v>
      </c>
      <c r="AD251" s="27">
        <f>'AEO 2023 Table 49 Raw'!AG232</f>
        <v>318.51464800000002</v>
      </c>
      <c r="AE251" s="27">
        <f>'AEO 2023 Table 49 Raw'!AH232</f>
        <v>312.70816000000002</v>
      </c>
      <c r="AF251" s="45">
        <f>'AEO 2023 Table 49 Raw'!AI232</f>
        <v>-1.4999999999999999E-2</v>
      </c>
    </row>
    <row r="252" spans="1:32" ht="12" customHeight="1">
      <c r="A252" s="8" t="s">
        <v>1496</v>
      </c>
      <c r="B252" s="24" t="s">
        <v>1497</v>
      </c>
      <c r="C252" s="27">
        <f>'AEO 2023 Table 49 Raw'!F233</f>
        <v>0</v>
      </c>
      <c r="D252" s="27">
        <f>'AEO 2023 Table 49 Raw'!G233</f>
        <v>0</v>
      </c>
      <c r="E252" s="27">
        <f>'AEO 2023 Table 49 Raw'!H233</f>
        <v>0</v>
      </c>
      <c r="F252" s="27">
        <f>'AEO 2023 Table 49 Raw'!I233</f>
        <v>0</v>
      </c>
      <c r="G252" s="27">
        <f>'AEO 2023 Table 49 Raw'!J233</f>
        <v>0</v>
      </c>
      <c r="H252" s="27">
        <f>'AEO 2023 Table 49 Raw'!K233</f>
        <v>0</v>
      </c>
      <c r="I252" s="27">
        <f>'AEO 2023 Table 49 Raw'!L233</f>
        <v>0</v>
      </c>
      <c r="J252" s="27">
        <f>'AEO 2023 Table 49 Raw'!M233</f>
        <v>0</v>
      </c>
      <c r="K252" s="27">
        <f>'AEO 2023 Table 49 Raw'!N233</f>
        <v>0</v>
      </c>
      <c r="L252" s="27">
        <f>'AEO 2023 Table 49 Raw'!O233</f>
        <v>0</v>
      </c>
      <c r="M252" s="27">
        <f>'AEO 2023 Table 49 Raw'!P233</f>
        <v>0</v>
      </c>
      <c r="N252" s="27">
        <f>'AEO 2023 Table 49 Raw'!Q233</f>
        <v>0</v>
      </c>
      <c r="O252" s="27">
        <f>'AEO 2023 Table 49 Raw'!R233</f>
        <v>0</v>
      </c>
      <c r="P252" s="27">
        <f>'AEO 2023 Table 49 Raw'!S233</f>
        <v>0</v>
      </c>
      <c r="Q252" s="27">
        <f>'AEO 2023 Table 49 Raw'!T233</f>
        <v>0</v>
      </c>
      <c r="R252" s="27">
        <f>'AEO 2023 Table 49 Raw'!U233</f>
        <v>0</v>
      </c>
      <c r="S252" s="27">
        <f>'AEO 2023 Table 49 Raw'!V233</f>
        <v>0</v>
      </c>
      <c r="T252" s="27">
        <f>'AEO 2023 Table 49 Raw'!W233</f>
        <v>0</v>
      </c>
      <c r="U252" s="27">
        <f>'AEO 2023 Table 49 Raw'!X233</f>
        <v>0</v>
      </c>
      <c r="V252" s="27">
        <f>'AEO 2023 Table 49 Raw'!Y233</f>
        <v>0</v>
      </c>
      <c r="W252" s="27">
        <f>'AEO 2023 Table 49 Raw'!Z233</f>
        <v>0</v>
      </c>
      <c r="X252" s="27">
        <f>'AEO 2023 Table 49 Raw'!AA233</f>
        <v>0</v>
      </c>
      <c r="Y252" s="27">
        <f>'AEO 2023 Table 49 Raw'!AB233</f>
        <v>0</v>
      </c>
      <c r="Z252" s="27">
        <f>'AEO 2023 Table 49 Raw'!AC233</f>
        <v>0</v>
      </c>
      <c r="AA252" s="27">
        <f>'AEO 2023 Table 49 Raw'!AD233</f>
        <v>0</v>
      </c>
      <c r="AB252" s="27">
        <f>'AEO 2023 Table 49 Raw'!AE233</f>
        <v>0</v>
      </c>
      <c r="AC252" s="27">
        <f>'AEO 2023 Table 49 Raw'!AF233</f>
        <v>0</v>
      </c>
      <c r="AD252" s="27">
        <f>'AEO 2023 Table 49 Raw'!AG233</f>
        <v>0</v>
      </c>
      <c r="AE252" s="27">
        <f>'AEO 2023 Table 49 Raw'!AH233</f>
        <v>0</v>
      </c>
      <c r="AF252" s="45" t="str">
        <f>'AEO 2023 Table 49 Raw'!AI233</f>
        <v>- -</v>
      </c>
    </row>
    <row r="253" spans="1:32" ht="15" customHeight="1">
      <c r="A253" s="8" t="s">
        <v>1498</v>
      </c>
      <c r="B253" s="24" t="s">
        <v>1499</v>
      </c>
      <c r="C253" s="27">
        <f>'AEO 2023 Table 49 Raw'!F234</f>
        <v>0</v>
      </c>
      <c r="D253" s="27">
        <f>'AEO 2023 Table 49 Raw'!G234</f>
        <v>0</v>
      </c>
      <c r="E253" s="27">
        <f>'AEO 2023 Table 49 Raw'!H234</f>
        <v>0</v>
      </c>
      <c r="F253" s="27">
        <f>'AEO 2023 Table 49 Raw'!I234</f>
        <v>0</v>
      </c>
      <c r="G253" s="27">
        <f>'AEO 2023 Table 49 Raw'!J234</f>
        <v>0</v>
      </c>
      <c r="H253" s="27">
        <f>'AEO 2023 Table 49 Raw'!K234</f>
        <v>0</v>
      </c>
      <c r="I253" s="27">
        <f>'AEO 2023 Table 49 Raw'!L234</f>
        <v>0</v>
      </c>
      <c r="J253" s="27">
        <f>'AEO 2023 Table 49 Raw'!M234</f>
        <v>0</v>
      </c>
      <c r="K253" s="27">
        <f>'AEO 2023 Table 49 Raw'!N234</f>
        <v>0</v>
      </c>
      <c r="L253" s="27">
        <f>'AEO 2023 Table 49 Raw'!O234</f>
        <v>0</v>
      </c>
      <c r="M253" s="27">
        <f>'AEO 2023 Table 49 Raw'!P234</f>
        <v>0</v>
      </c>
      <c r="N253" s="27">
        <f>'AEO 2023 Table 49 Raw'!Q234</f>
        <v>0</v>
      </c>
      <c r="O253" s="27">
        <f>'AEO 2023 Table 49 Raw'!R234</f>
        <v>0</v>
      </c>
      <c r="P253" s="27">
        <f>'AEO 2023 Table 49 Raw'!S234</f>
        <v>0</v>
      </c>
      <c r="Q253" s="27">
        <f>'AEO 2023 Table 49 Raw'!T234</f>
        <v>0</v>
      </c>
      <c r="R253" s="27">
        <f>'AEO 2023 Table 49 Raw'!U234</f>
        <v>0</v>
      </c>
      <c r="S253" s="27">
        <f>'AEO 2023 Table 49 Raw'!V234</f>
        <v>0</v>
      </c>
      <c r="T253" s="27">
        <f>'AEO 2023 Table 49 Raw'!W234</f>
        <v>0</v>
      </c>
      <c r="U253" s="27">
        <f>'AEO 2023 Table 49 Raw'!X234</f>
        <v>0</v>
      </c>
      <c r="V253" s="27">
        <f>'AEO 2023 Table 49 Raw'!Y234</f>
        <v>0</v>
      </c>
      <c r="W253" s="27">
        <f>'AEO 2023 Table 49 Raw'!Z234</f>
        <v>0</v>
      </c>
      <c r="X253" s="27">
        <f>'AEO 2023 Table 49 Raw'!AA234</f>
        <v>0</v>
      </c>
      <c r="Y253" s="27">
        <f>'AEO 2023 Table 49 Raw'!AB234</f>
        <v>0</v>
      </c>
      <c r="Z253" s="27">
        <f>'AEO 2023 Table 49 Raw'!AC234</f>
        <v>0</v>
      </c>
      <c r="AA253" s="27">
        <f>'AEO 2023 Table 49 Raw'!AD234</f>
        <v>0</v>
      </c>
      <c r="AB253" s="27">
        <f>'AEO 2023 Table 49 Raw'!AE234</f>
        <v>0</v>
      </c>
      <c r="AC253" s="27">
        <f>'AEO 2023 Table 49 Raw'!AF234</f>
        <v>0</v>
      </c>
      <c r="AD253" s="27">
        <f>'AEO 2023 Table 49 Raw'!AG234</f>
        <v>0</v>
      </c>
      <c r="AE253" s="27">
        <f>'AEO 2023 Table 49 Raw'!AH234</f>
        <v>0</v>
      </c>
      <c r="AF253" s="45" t="str">
        <f>'AEO 2023 Table 49 Raw'!AI234</f>
        <v>- -</v>
      </c>
    </row>
    <row r="254" spans="1:32" ht="15" customHeight="1">
      <c r="A254" s="8" t="s">
        <v>1500</v>
      </c>
      <c r="B254" s="24" t="s">
        <v>1501</v>
      </c>
      <c r="C254" s="27">
        <f>'AEO 2023 Table 49 Raw'!F235</f>
        <v>0.51370000000000005</v>
      </c>
      <c r="D254" s="27">
        <f>'AEO 2023 Table 49 Raw'!G235</f>
        <v>1.0304249999999999</v>
      </c>
      <c r="E254" s="27">
        <f>'AEO 2023 Table 49 Raw'!H235</f>
        <v>1.592762</v>
      </c>
      <c r="F254" s="27">
        <f>'AEO 2023 Table 49 Raw'!I235</f>
        <v>2.0342750000000001</v>
      </c>
      <c r="G254" s="27">
        <f>'AEO 2023 Table 49 Raw'!J235</f>
        <v>2.5970089999999999</v>
      </c>
      <c r="H254" s="27">
        <f>'AEO 2023 Table 49 Raw'!K235</f>
        <v>3.3235860000000002</v>
      </c>
      <c r="I254" s="27">
        <f>'AEO 2023 Table 49 Raw'!L235</f>
        <v>4.4448740000000004</v>
      </c>
      <c r="J254" s="27">
        <f>'AEO 2023 Table 49 Raw'!M235</f>
        <v>5.6249989999999999</v>
      </c>
      <c r="K254" s="27">
        <f>'AEO 2023 Table 49 Raw'!N235</f>
        <v>6.990361</v>
      </c>
      <c r="L254" s="27">
        <f>'AEO 2023 Table 49 Raw'!O235</f>
        <v>8.632612</v>
      </c>
      <c r="M254" s="27">
        <f>'AEO 2023 Table 49 Raw'!P235</f>
        <v>10.755844</v>
      </c>
      <c r="N254" s="27">
        <f>'AEO 2023 Table 49 Raw'!Q235</f>
        <v>13.295000999999999</v>
      </c>
      <c r="O254" s="27">
        <f>'AEO 2023 Table 49 Raw'!R235</f>
        <v>16.074755</v>
      </c>
      <c r="P254" s="27">
        <f>'AEO 2023 Table 49 Raw'!S235</f>
        <v>19.290071000000001</v>
      </c>
      <c r="Q254" s="27">
        <f>'AEO 2023 Table 49 Raw'!T235</f>
        <v>22.743151000000001</v>
      </c>
      <c r="R254" s="27">
        <f>'AEO 2023 Table 49 Raw'!U235</f>
        <v>26.690667999999999</v>
      </c>
      <c r="S254" s="27">
        <f>'AEO 2023 Table 49 Raw'!V235</f>
        <v>31.076626000000001</v>
      </c>
      <c r="T254" s="27">
        <f>'AEO 2023 Table 49 Raw'!W235</f>
        <v>35.563327999999998</v>
      </c>
      <c r="U254" s="27">
        <f>'AEO 2023 Table 49 Raw'!X235</f>
        <v>40.655144</v>
      </c>
      <c r="V254" s="27">
        <f>'AEO 2023 Table 49 Raw'!Y235</f>
        <v>46.020004</v>
      </c>
      <c r="W254" s="27">
        <f>'AEO 2023 Table 49 Raw'!Z235</f>
        <v>51.695194000000001</v>
      </c>
      <c r="X254" s="27">
        <f>'AEO 2023 Table 49 Raw'!AA235</f>
        <v>57.525084999999997</v>
      </c>
      <c r="Y254" s="27">
        <f>'AEO 2023 Table 49 Raw'!AB235</f>
        <v>63.305785999999998</v>
      </c>
      <c r="Z254" s="27">
        <f>'AEO 2023 Table 49 Raw'!AC235</f>
        <v>69.538535999999993</v>
      </c>
      <c r="AA254" s="27">
        <f>'AEO 2023 Table 49 Raw'!AD235</f>
        <v>76.113838000000001</v>
      </c>
      <c r="AB254" s="27">
        <f>'AEO 2023 Table 49 Raw'!AE235</f>
        <v>84.063445999999999</v>
      </c>
      <c r="AC254" s="27">
        <f>'AEO 2023 Table 49 Raw'!AF235</f>
        <v>91.860686999999999</v>
      </c>
      <c r="AD254" s="27">
        <f>'AEO 2023 Table 49 Raw'!AG235</f>
        <v>99.468627999999995</v>
      </c>
      <c r="AE254" s="27">
        <f>'AEO 2023 Table 49 Raw'!AH235</f>
        <v>107.29312899999999</v>
      </c>
      <c r="AF254" s="45">
        <f>'AEO 2023 Table 49 Raw'!AI235</f>
        <v>0.21</v>
      </c>
    </row>
    <row r="255" spans="1:32" ht="12" customHeight="1">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45"/>
    </row>
    <row r="256" spans="1:32" ht="15" customHeight="1">
      <c r="B256" s="23" t="s">
        <v>154</v>
      </c>
      <c r="C256" s="27">
        <f>'AEO 2023 Table 49 Raw'!F237</f>
        <v>444.89962800000001</v>
      </c>
      <c r="D256" s="27">
        <f>'AEO 2023 Table 49 Raw'!G237</f>
        <v>448.76980600000002</v>
      </c>
      <c r="E256" s="27">
        <f>'AEO 2023 Table 49 Raw'!H237</f>
        <v>442.17297400000001</v>
      </c>
      <c r="F256" s="27">
        <f>'AEO 2023 Table 49 Raw'!I237</f>
        <v>437.82516500000003</v>
      </c>
      <c r="G256" s="27">
        <f>'AEO 2023 Table 49 Raw'!J237</f>
        <v>434.28051799999997</v>
      </c>
      <c r="H256" s="27">
        <f>'AEO 2023 Table 49 Raw'!K237</f>
        <v>430.10589599999997</v>
      </c>
      <c r="I256" s="27">
        <f>'AEO 2023 Table 49 Raw'!L237</f>
        <v>425.93753099999998</v>
      </c>
      <c r="J256" s="27">
        <f>'AEO 2023 Table 49 Raw'!M237</f>
        <v>421.246399</v>
      </c>
      <c r="K256" s="27">
        <f>'AEO 2023 Table 49 Raw'!N237</f>
        <v>417.12356599999998</v>
      </c>
      <c r="L256" s="27">
        <f>'AEO 2023 Table 49 Raw'!O237</f>
        <v>413.34899899999999</v>
      </c>
      <c r="M256" s="27">
        <f>'AEO 2023 Table 49 Raw'!P237</f>
        <v>410.79986600000001</v>
      </c>
      <c r="N256" s="27">
        <f>'AEO 2023 Table 49 Raw'!Q237</f>
        <v>408.26834100000002</v>
      </c>
      <c r="O256" s="27">
        <f>'AEO 2023 Table 49 Raw'!R237</f>
        <v>404.54150399999997</v>
      </c>
      <c r="P256" s="27">
        <f>'AEO 2023 Table 49 Raw'!S237</f>
        <v>400.73419200000001</v>
      </c>
      <c r="Q256" s="27">
        <f>'AEO 2023 Table 49 Raw'!T237</f>
        <v>396.48425300000002</v>
      </c>
      <c r="R256" s="27">
        <f>'AEO 2023 Table 49 Raw'!U237</f>
        <v>393.49023399999999</v>
      </c>
      <c r="S256" s="27">
        <f>'AEO 2023 Table 49 Raw'!V237</f>
        <v>390.38732900000002</v>
      </c>
      <c r="T256" s="27">
        <f>'AEO 2023 Table 49 Raw'!W237</f>
        <v>387.22555499999999</v>
      </c>
      <c r="U256" s="27">
        <f>'AEO 2023 Table 49 Raw'!X237</f>
        <v>384.34295700000001</v>
      </c>
      <c r="V256" s="27">
        <f>'AEO 2023 Table 49 Raw'!Y237</f>
        <v>381.26913500000001</v>
      </c>
      <c r="W256" s="27">
        <f>'AEO 2023 Table 49 Raw'!Z237</f>
        <v>378.72885100000002</v>
      </c>
      <c r="X256" s="27">
        <f>'AEO 2023 Table 49 Raw'!AA237</f>
        <v>376.320831</v>
      </c>
      <c r="Y256" s="27">
        <f>'AEO 2023 Table 49 Raw'!AB237</f>
        <v>373.83056599999998</v>
      </c>
      <c r="Z256" s="27">
        <f>'AEO 2023 Table 49 Raw'!AC237</f>
        <v>371.47833300000002</v>
      </c>
      <c r="AA256" s="27">
        <f>'AEO 2023 Table 49 Raw'!AD237</f>
        <v>369.30810500000001</v>
      </c>
      <c r="AB256" s="27">
        <f>'AEO 2023 Table 49 Raw'!AE237</f>
        <v>366.82132000000001</v>
      </c>
      <c r="AC256" s="27">
        <f>'AEO 2023 Table 49 Raw'!AF237</f>
        <v>364.14447000000001</v>
      </c>
      <c r="AD256" s="27">
        <f>'AEO 2023 Table 49 Raw'!AG237</f>
        <v>362.368134</v>
      </c>
      <c r="AE256" s="27">
        <f>'AEO 2023 Table 49 Raw'!AH237</f>
        <v>360.92669699999999</v>
      </c>
      <c r="AF256" s="45">
        <f>'AEO 2023 Table 49 Raw'!AI237</f>
        <v>-7.0000000000000001E-3</v>
      </c>
    </row>
    <row r="257" spans="1:32" ht="15" customHeight="1">
      <c r="A257" s="8" t="s">
        <v>1502</v>
      </c>
      <c r="B257" s="24" t="s">
        <v>1503</v>
      </c>
      <c r="C257" s="27">
        <f>'AEO 2023 Table 49 Raw'!F238</f>
        <v>4.8202259999999999</v>
      </c>
      <c r="D257" s="27">
        <f>'AEO 2023 Table 49 Raw'!G238</f>
        <v>4.8389660000000001</v>
      </c>
      <c r="E257" s="27">
        <f>'AEO 2023 Table 49 Raw'!H238</f>
        <v>4.8577789999999998</v>
      </c>
      <c r="F257" s="27">
        <f>'AEO 2023 Table 49 Raw'!I238</f>
        <v>4.876665</v>
      </c>
      <c r="G257" s="27">
        <f>'AEO 2023 Table 49 Raw'!J238</f>
        <v>4.8956239999999998</v>
      </c>
      <c r="H257" s="27">
        <f>'AEO 2023 Table 49 Raw'!K238</f>
        <v>4.9146570000000001</v>
      </c>
      <c r="I257" s="27">
        <f>'AEO 2023 Table 49 Raw'!L238</f>
        <v>4.933764</v>
      </c>
      <c r="J257" s="27">
        <f>'AEO 2023 Table 49 Raw'!M238</f>
        <v>4.9529449999999997</v>
      </c>
      <c r="K257" s="27">
        <f>'AEO 2023 Table 49 Raw'!N238</f>
        <v>4.9722</v>
      </c>
      <c r="L257" s="27">
        <f>'AEO 2023 Table 49 Raw'!O238</f>
        <v>4.9915310000000002</v>
      </c>
      <c r="M257" s="27">
        <f>'AEO 2023 Table 49 Raw'!P238</f>
        <v>5.0109370000000002</v>
      </c>
      <c r="N257" s="27">
        <f>'AEO 2023 Table 49 Raw'!Q238</f>
        <v>5.0304180000000001</v>
      </c>
      <c r="O257" s="27">
        <f>'AEO 2023 Table 49 Raw'!R238</f>
        <v>5.0499749999999999</v>
      </c>
      <c r="P257" s="27">
        <f>'AEO 2023 Table 49 Raw'!S238</f>
        <v>5.0696079999999997</v>
      </c>
      <c r="Q257" s="27">
        <f>'AEO 2023 Table 49 Raw'!T238</f>
        <v>5.0893170000000003</v>
      </c>
      <c r="R257" s="27">
        <f>'AEO 2023 Table 49 Raw'!U238</f>
        <v>5.1091030000000002</v>
      </c>
      <c r="S257" s="27">
        <f>'AEO 2023 Table 49 Raw'!V238</f>
        <v>5.1289660000000001</v>
      </c>
      <c r="T257" s="27">
        <f>'AEO 2023 Table 49 Raw'!W238</f>
        <v>5.1489060000000002</v>
      </c>
      <c r="U257" s="27">
        <f>'AEO 2023 Table 49 Raw'!X238</f>
        <v>5.1689230000000004</v>
      </c>
      <c r="V257" s="27">
        <f>'AEO 2023 Table 49 Raw'!Y238</f>
        <v>5.189019</v>
      </c>
      <c r="W257" s="27">
        <f>'AEO 2023 Table 49 Raw'!Z238</f>
        <v>5.2091919999999998</v>
      </c>
      <c r="X257" s="27">
        <f>'AEO 2023 Table 49 Raw'!AA238</f>
        <v>5.2294450000000001</v>
      </c>
      <c r="Y257" s="27">
        <f>'AEO 2023 Table 49 Raw'!AB238</f>
        <v>5.2497749999999996</v>
      </c>
      <c r="Z257" s="27">
        <f>'AEO 2023 Table 49 Raw'!AC238</f>
        <v>5.2701849999999997</v>
      </c>
      <c r="AA257" s="27">
        <f>'AEO 2023 Table 49 Raw'!AD238</f>
        <v>5.2906740000000001</v>
      </c>
      <c r="AB257" s="27">
        <f>'AEO 2023 Table 49 Raw'!AE238</f>
        <v>5.3112430000000002</v>
      </c>
      <c r="AC257" s="27">
        <f>'AEO 2023 Table 49 Raw'!AF238</f>
        <v>5.3318919999999999</v>
      </c>
      <c r="AD257" s="27">
        <f>'AEO 2023 Table 49 Raw'!AG238</f>
        <v>5.3526210000000001</v>
      </c>
      <c r="AE257" s="27">
        <f>'AEO 2023 Table 49 Raw'!AH238</f>
        <v>5.3734299999999999</v>
      </c>
      <c r="AF257" s="45">
        <f>'AEO 2023 Table 49 Raw'!AI238</f>
        <v>4.0000000000000001E-3</v>
      </c>
    </row>
    <row r="258" spans="1:32" ht="15" customHeight="1">
      <c r="A258" s="8" t="s">
        <v>1504</v>
      </c>
      <c r="B258" s="24" t="s">
        <v>1492</v>
      </c>
      <c r="C258" s="27">
        <f>'AEO 2023 Table 49 Raw'!F239</f>
        <v>0</v>
      </c>
      <c r="D258" s="27">
        <f>'AEO 2023 Table 49 Raw'!G239</f>
        <v>0</v>
      </c>
      <c r="E258" s="27">
        <f>'AEO 2023 Table 49 Raw'!H239</f>
        <v>0</v>
      </c>
      <c r="F258" s="27">
        <f>'AEO 2023 Table 49 Raw'!I239</f>
        <v>0</v>
      </c>
      <c r="G258" s="27">
        <f>'AEO 2023 Table 49 Raw'!J239</f>
        <v>0</v>
      </c>
      <c r="H258" s="27">
        <f>'AEO 2023 Table 49 Raw'!K239</f>
        <v>0</v>
      </c>
      <c r="I258" s="27">
        <f>'AEO 2023 Table 49 Raw'!L239</f>
        <v>0</v>
      </c>
      <c r="J258" s="27">
        <f>'AEO 2023 Table 49 Raw'!M239</f>
        <v>0</v>
      </c>
      <c r="K258" s="27">
        <f>'AEO 2023 Table 49 Raw'!N239</f>
        <v>0</v>
      </c>
      <c r="L258" s="27">
        <f>'AEO 2023 Table 49 Raw'!O239</f>
        <v>0</v>
      </c>
      <c r="M258" s="27">
        <f>'AEO 2023 Table 49 Raw'!P239</f>
        <v>0</v>
      </c>
      <c r="N258" s="27">
        <f>'AEO 2023 Table 49 Raw'!Q239</f>
        <v>0</v>
      </c>
      <c r="O258" s="27">
        <f>'AEO 2023 Table 49 Raw'!R239</f>
        <v>0</v>
      </c>
      <c r="P258" s="27">
        <f>'AEO 2023 Table 49 Raw'!S239</f>
        <v>0</v>
      </c>
      <c r="Q258" s="27">
        <f>'AEO 2023 Table 49 Raw'!T239</f>
        <v>0</v>
      </c>
      <c r="R258" s="27">
        <f>'AEO 2023 Table 49 Raw'!U239</f>
        <v>0</v>
      </c>
      <c r="S258" s="27">
        <f>'AEO 2023 Table 49 Raw'!V239</f>
        <v>0</v>
      </c>
      <c r="T258" s="27">
        <f>'AEO 2023 Table 49 Raw'!W239</f>
        <v>0</v>
      </c>
      <c r="U258" s="27">
        <f>'AEO 2023 Table 49 Raw'!X239</f>
        <v>0</v>
      </c>
      <c r="V258" s="27">
        <f>'AEO 2023 Table 49 Raw'!Y239</f>
        <v>0</v>
      </c>
      <c r="W258" s="27">
        <f>'AEO 2023 Table 49 Raw'!Z239</f>
        <v>0</v>
      </c>
      <c r="X258" s="27">
        <f>'AEO 2023 Table 49 Raw'!AA239</f>
        <v>0</v>
      </c>
      <c r="Y258" s="27">
        <f>'AEO 2023 Table 49 Raw'!AB239</f>
        <v>0</v>
      </c>
      <c r="Z258" s="27">
        <f>'AEO 2023 Table 49 Raw'!AC239</f>
        <v>0</v>
      </c>
      <c r="AA258" s="27">
        <f>'AEO 2023 Table 49 Raw'!AD239</f>
        <v>0</v>
      </c>
      <c r="AB258" s="27">
        <f>'AEO 2023 Table 49 Raw'!AE239</f>
        <v>0</v>
      </c>
      <c r="AC258" s="27">
        <f>'AEO 2023 Table 49 Raw'!AF239</f>
        <v>0</v>
      </c>
      <c r="AD258" s="27">
        <f>'AEO 2023 Table 49 Raw'!AG239</f>
        <v>0</v>
      </c>
      <c r="AE258" s="27">
        <f>'AEO 2023 Table 49 Raw'!AH239</f>
        <v>0</v>
      </c>
      <c r="AF258" s="45">
        <f>'AEO 2023 Table 49 Raw'!AI239</f>
        <v>0</v>
      </c>
    </row>
    <row r="259" spans="1:32" ht="15" customHeight="1">
      <c r="B259" s="23" t="s">
        <v>1493</v>
      </c>
      <c r="C259" s="27">
        <f>'AEO 2023 Table 49 Raw'!F240</f>
        <v>95.724982999999995</v>
      </c>
      <c r="D259" s="27">
        <f>'AEO 2023 Table 49 Raw'!G240</f>
        <v>96.054596000000004</v>
      </c>
      <c r="E259" s="27">
        <f>'AEO 2023 Table 49 Raw'!H240</f>
        <v>94.300528999999997</v>
      </c>
      <c r="F259" s="27">
        <f>'AEO 2023 Table 49 Raw'!I240</f>
        <v>93.061104</v>
      </c>
      <c r="G259" s="27">
        <f>'AEO 2023 Table 49 Raw'!J240</f>
        <v>92.019790999999998</v>
      </c>
      <c r="H259" s="27">
        <f>'AEO 2023 Table 49 Raw'!K240</f>
        <v>90.828117000000006</v>
      </c>
      <c r="I259" s="27">
        <f>'AEO 2023 Table 49 Raw'!L240</f>
        <v>89.649428999999998</v>
      </c>
      <c r="J259" s="27">
        <f>'AEO 2023 Table 49 Raw'!M240</f>
        <v>88.356209000000007</v>
      </c>
      <c r="K259" s="27">
        <f>'AEO 2023 Table 49 Raw'!N240</f>
        <v>87.201087999999999</v>
      </c>
      <c r="L259" s="27">
        <f>'AEO 2023 Table 49 Raw'!O240</f>
        <v>86.125823999999994</v>
      </c>
      <c r="M259" s="27">
        <f>'AEO 2023 Table 49 Raw'!P240</f>
        <v>85.299721000000005</v>
      </c>
      <c r="N259" s="27">
        <f>'AEO 2023 Table 49 Raw'!Q240</f>
        <v>84.472412000000006</v>
      </c>
      <c r="O259" s="27">
        <f>'AEO 2023 Table 49 Raw'!R240</f>
        <v>83.403960999999995</v>
      </c>
      <c r="P259" s="27">
        <f>'AEO 2023 Table 49 Raw'!S240</f>
        <v>82.337638999999996</v>
      </c>
      <c r="Q259" s="27">
        <f>'AEO 2023 Table 49 Raw'!T240</f>
        <v>81.183998000000003</v>
      </c>
      <c r="R259" s="27">
        <f>'AEO 2023 Table 49 Raw'!U240</f>
        <v>80.288261000000006</v>
      </c>
      <c r="S259" s="27">
        <f>'AEO 2023 Table 49 Raw'!V240</f>
        <v>79.383635999999996</v>
      </c>
      <c r="T259" s="27">
        <f>'AEO 2023 Table 49 Raw'!W240</f>
        <v>78.475121000000001</v>
      </c>
      <c r="U259" s="27">
        <f>'AEO 2023 Table 49 Raw'!X240</f>
        <v>77.575965999999994</v>
      </c>
      <c r="V259" s="27">
        <f>'AEO 2023 Table 49 Raw'!Y240</f>
        <v>76.576674999999994</v>
      </c>
      <c r="W259" s="27">
        <f>'AEO 2023 Table 49 Raw'!Z240</f>
        <v>75.68486</v>
      </c>
      <c r="X259" s="27">
        <f>'AEO 2023 Table 49 Raw'!AA240</f>
        <v>74.817138999999997</v>
      </c>
      <c r="Y259" s="27">
        <f>'AEO 2023 Table 49 Raw'!AB240</f>
        <v>73.935744999999997</v>
      </c>
      <c r="Z259" s="27">
        <f>'AEO 2023 Table 49 Raw'!AC240</f>
        <v>73.078468000000001</v>
      </c>
      <c r="AA259" s="27">
        <f>'AEO 2023 Table 49 Raw'!AD240</f>
        <v>72.250061000000002</v>
      </c>
      <c r="AB259" s="27">
        <f>'AEO 2023 Table 49 Raw'!AE240</f>
        <v>71.356705000000005</v>
      </c>
      <c r="AC259" s="27">
        <f>'AEO 2023 Table 49 Raw'!AF240</f>
        <v>70.429787000000005</v>
      </c>
      <c r="AD259" s="27">
        <f>'AEO 2023 Table 49 Raw'!AG240</f>
        <v>69.678925000000007</v>
      </c>
      <c r="AE259" s="27">
        <f>'AEO 2023 Table 49 Raw'!AH240</f>
        <v>68.982085999999995</v>
      </c>
      <c r="AF259" s="45">
        <f>'AEO 2023 Table 49 Raw'!AI240</f>
        <v>-1.2E-2</v>
      </c>
    </row>
    <row r="260" spans="1:32" ht="15" customHeight="1">
      <c r="A260" s="8" t="s">
        <v>1505</v>
      </c>
      <c r="B260" s="24" t="s">
        <v>1495</v>
      </c>
      <c r="C260" s="27">
        <f>'AEO 2023 Table 49 Raw'!F241</f>
        <v>1.8762760000000001</v>
      </c>
      <c r="D260" s="27">
        <f>'AEO 2023 Table 49 Raw'!G241</f>
        <v>1.801599</v>
      </c>
      <c r="E260" s="27">
        <f>'AEO 2023 Table 49 Raw'!H241</f>
        <v>1.689384</v>
      </c>
      <c r="F260" s="27">
        <f>'AEO 2023 Table 49 Raw'!I241</f>
        <v>1.58982</v>
      </c>
      <c r="G260" s="27">
        <f>'AEO 2023 Table 49 Raw'!J241</f>
        <v>1.5036719999999999</v>
      </c>
      <c r="H260" s="27">
        <f>'AEO 2023 Table 49 Raw'!K241</f>
        <v>1.4135530000000001</v>
      </c>
      <c r="I260" s="27">
        <f>'AEO 2023 Table 49 Raw'!L241</f>
        <v>1.3263990000000001</v>
      </c>
      <c r="J260" s="27">
        <f>'AEO 2023 Table 49 Raw'!M241</f>
        <v>1.240113</v>
      </c>
      <c r="K260" s="27">
        <f>'AEO 2023 Table 49 Raw'!N241</f>
        <v>1.1534450000000001</v>
      </c>
      <c r="L260" s="27">
        <f>'AEO 2023 Table 49 Raw'!O241</f>
        <v>1.06623</v>
      </c>
      <c r="M260" s="27">
        <f>'AEO 2023 Table 49 Raw'!P241</f>
        <v>0.985711</v>
      </c>
      <c r="N260" s="27">
        <f>'AEO 2023 Table 49 Raw'!Q241</f>
        <v>0.90452600000000005</v>
      </c>
      <c r="O260" s="27">
        <f>'AEO 2023 Table 49 Raw'!R241</f>
        <v>0.82449300000000003</v>
      </c>
      <c r="P260" s="27">
        <f>'AEO 2023 Table 49 Raw'!S241</f>
        <v>0.74822900000000003</v>
      </c>
      <c r="Q260" s="27">
        <f>'AEO 2023 Table 49 Raw'!T241</f>
        <v>0.68206800000000001</v>
      </c>
      <c r="R260" s="27">
        <f>'AEO 2023 Table 49 Raw'!U241</f>
        <v>0.613896</v>
      </c>
      <c r="S260" s="27">
        <f>'AEO 2023 Table 49 Raw'!V241</f>
        <v>0.53800199999999998</v>
      </c>
      <c r="T260" s="27">
        <f>'AEO 2023 Table 49 Raw'!W241</f>
        <v>0.458229</v>
      </c>
      <c r="U260" s="27">
        <f>'AEO 2023 Table 49 Raw'!X241</f>
        <v>0.388021</v>
      </c>
      <c r="V260" s="27">
        <f>'AEO 2023 Table 49 Raw'!Y241</f>
        <v>0.38343100000000002</v>
      </c>
      <c r="W260" s="27">
        <f>'AEO 2023 Table 49 Raw'!Z241</f>
        <v>0.37940600000000002</v>
      </c>
      <c r="X260" s="27">
        <f>'AEO 2023 Table 49 Raw'!AA241</f>
        <v>0.37553900000000001</v>
      </c>
      <c r="Y260" s="27">
        <f>'AEO 2023 Table 49 Raw'!AB241</f>
        <v>0.371614</v>
      </c>
      <c r="Z260" s="27">
        <f>'AEO 2023 Table 49 Raw'!AC241</f>
        <v>0.36785299999999999</v>
      </c>
      <c r="AA260" s="27">
        <f>'AEO 2023 Table 49 Raw'!AD241</f>
        <v>0.36429600000000001</v>
      </c>
      <c r="AB260" s="27">
        <f>'AEO 2023 Table 49 Raw'!AE241</f>
        <v>0.36045100000000002</v>
      </c>
      <c r="AC260" s="27">
        <f>'AEO 2023 Table 49 Raw'!AF241</f>
        <v>0.35644300000000001</v>
      </c>
      <c r="AD260" s="27">
        <f>'AEO 2023 Table 49 Raw'!AG241</f>
        <v>0.35333900000000001</v>
      </c>
      <c r="AE260" s="27">
        <f>'AEO 2023 Table 49 Raw'!AH241</f>
        <v>0.35058</v>
      </c>
      <c r="AF260" s="45">
        <f>'AEO 2023 Table 49 Raw'!AI241</f>
        <v>-5.8000000000000003E-2</v>
      </c>
    </row>
    <row r="261" spans="1:32" ht="15" customHeight="1">
      <c r="A261" s="8" t="s">
        <v>1506</v>
      </c>
      <c r="B261" s="24" t="s">
        <v>1497</v>
      </c>
      <c r="C261" s="27">
        <f>'AEO 2023 Table 49 Raw'!F242</f>
        <v>0</v>
      </c>
      <c r="D261" s="27">
        <f>'AEO 2023 Table 49 Raw'!G242</f>
        <v>0</v>
      </c>
      <c r="E261" s="27">
        <f>'AEO 2023 Table 49 Raw'!H242</f>
        <v>0</v>
      </c>
      <c r="F261" s="27">
        <f>'AEO 2023 Table 49 Raw'!I242</f>
        <v>0</v>
      </c>
      <c r="G261" s="27">
        <f>'AEO 2023 Table 49 Raw'!J242</f>
        <v>0</v>
      </c>
      <c r="H261" s="27">
        <f>'AEO 2023 Table 49 Raw'!K242</f>
        <v>0</v>
      </c>
      <c r="I261" s="27">
        <f>'AEO 2023 Table 49 Raw'!L242</f>
        <v>0</v>
      </c>
      <c r="J261" s="27">
        <f>'AEO 2023 Table 49 Raw'!M242</f>
        <v>0</v>
      </c>
      <c r="K261" s="27">
        <f>'AEO 2023 Table 49 Raw'!N242</f>
        <v>0</v>
      </c>
      <c r="L261" s="27">
        <f>'AEO 2023 Table 49 Raw'!O242</f>
        <v>0</v>
      </c>
      <c r="M261" s="27">
        <f>'AEO 2023 Table 49 Raw'!P242</f>
        <v>0</v>
      </c>
      <c r="N261" s="27">
        <f>'AEO 2023 Table 49 Raw'!Q242</f>
        <v>0</v>
      </c>
      <c r="O261" s="27">
        <f>'AEO 2023 Table 49 Raw'!R242</f>
        <v>0</v>
      </c>
      <c r="P261" s="27">
        <f>'AEO 2023 Table 49 Raw'!S242</f>
        <v>0</v>
      </c>
      <c r="Q261" s="27">
        <f>'AEO 2023 Table 49 Raw'!T242</f>
        <v>0</v>
      </c>
      <c r="R261" s="27">
        <f>'AEO 2023 Table 49 Raw'!U242</f>
        <v>0</v>
      </c>
      <c r="S261" s="27">
        <f>'AEO 2023 Table 49 Raw'!V242</f>
        <v>0</v>
      </c>
      <c r="T261" s="27">
        <f>'AEO 2023 Table 49 Raw'!W242</f>
        <v>0</v>
      </c>
      <c r="U261" s="27">
        <f>'AEO 2023 Table 49 Raw'!X242</f>
        <v>0</v>
      </c>
      <c r="V261" s="27">
        <f>'AEO 2023 Table 49 Raw'!Y242</f>
        <v>0</v>
      </c>
      <c r="W261" s="27">
        <f>'AEO 2023 Table 49 Raw'!Z242</f>
        <v>0</v>
      </c>
      <c r="X261" s="27">
        <f>'AEO 2023 Table 49 Raw'!AA242</f>
        <v>0</v>
      </c>
      <c r="Y261" s="27">
        <f>'AEO 2023 Table 49 Raw'!AB242</f>
        <v>0</v>
      </c>
      <c r="Z261" s="27">
        <f>'AEO 2023 Table 49 Raw'!AC242</f>
        <v>0</v>
      </c>
      <c r="AA261" s="27">
        <f>'AEO 2023 Table 49 Raw'!AD242</f>
        <v>0</v>
      </c>
      <c r="AB261" s="27">
        <f>'AEO 2023 Table 49 Raw'!AE242</f>
        <v>0</v>
      </c>
      <c r="AC261" s="27">
        <f>'AEO 2023 Table 49 Raw'!AF242</f>
        <v>0</v>
      </c>
      <c r="AD261" s="27">
        <f>'AEO 2023 Table 49 Raw'!AG242</f>
        <v>0</v>
      </c>
      <c r="AE261" s="27">
        <f>'AEO 2023 Table 49 Raw'!AH242</f>
        <v>0</v>
      </c>
      <c r="AF261" s="45" t="str">
        <f>'AEO 2023 Table 49 Raw'!AI242</f>
        <v>- -</v>
      </c>
    </row>
    <row r="262" spans="1:32" ht="15" customHeight="1">
      <c r="A262" s="8" t="s">
        <v>1507</v>
      </c>
      <c r="B262" s="24" t="s">
        <v>1499</v>
      </c>
      <c r="C262" s="27">
        <f>'AEO 2023 Table 49 Raw'!F243</f>
        <v>0.638131</v>
      </c>
      <c r="D262" s="27">
        <f>'AEO 2023 Table 49 Raw'!G243</f>
        <v>0.69940500000000005</v>
      </c>
      <c r="E262" s="27">
        <f>'AEO 2023 Table 49 Raw'!H243</f>
        <v>0.74200100000000002</v>
      </c>
      <c r="F262" s="27">
        <f>'AEO 2023 Table 49 Raw'!I243</f>
        <v>0.78600400000000004</v>
      </c>
      <c r="G262" s="27">
        <f>'AEO 2023 Table 49 Raw'!J243</f>
        <v>0.82445400000000002</v>
      </c>
      <c r="H262" s="27">
        <f>'AEO 2023 Table 49 Raw'!K243</f>
        <v>0.86295999999999995</v>
      </c>
      <c r="I262" s="27">
        <f>'AEO 2023 Table 49 Raw'!L243</f>
        <v>0.89963800000000005</v>
      </c>
      <c r="J262" s="27">
        <f>'AEO 2023 Table 49 Raw'!M243</f>
        <v>0.93352900000000005</v>
      </c>
      <c r="K262" s="27">
        <f>'AEO 2023 Table 49 Raw'!N243</f>
        <v>0.97043000000000001</v>
      </c>
      <c r="L262" s="27">
        <f>'AEO 2023 Table 49 Raw'!O243</f>
        <v>1.0094000000000001</v>
      </c>
      <c r="M262" s="27">
        <f>'AEO 2023 Table 49 Raw'!P243</f>
        <v>1.0488820000000001</v>
      </c>
      <c r="N262" s="27">
        <f>'AEO 2023 Table 49 Raw'!Q243</f>
        <v>1.0889180000000001</v>
      </c>
      <c r="O262" s="27">
        <f>'AEO 2023 Table 49 Raw'!R243</f>
        <v>1.123232</v>
      </c>
      <c r="P262" s="27">
        <f>'AEO 2023 Table 49 Raw'!S243</f>
        <v>1.1548700000000001</v>
      </c>
      <c r="Q262" s="27">
        <f>'AEO 2023 Table 49 Raw'!T243</f>
        <v>1.1776660000000001</v>
      </c>
      <c r="R262" s="27">
        <f>'AEO 2023 Table 49 Raw'!U243</f>
        <v>1.2071989999999999</v>
      </c>
      <c r="S262" s="27">
        <f>'AEO 2023 Table 49 Raw'!V243</f>
        <v>1.2419659999999999</v>
      </c>
      <c r="T262" s="27">
        <f>'AEO 2023 Table 49 Raw'!W243</f>
        <v>1.2794030000000001</v>
      </c>
      <c r="U262" s="27">
        <f>'AEO 2023 Table 49 Raw'!X243</f>
        <v>1.352077</v>
      </c>
      <c r="V262" s="27">
        <f>'AEO 2023 Table 49 Raw'!Y243</f>
        <v>1.427773</v>
      </c>
      <c r="W262" s="27">
        <f>'AEO 2023 Table 49 Raw'!Z243</f>
        <v>1.50972</v>
      </c>
      <c r="X262" s="27">
        <f>'AEO 2023 Table 49 Raw'!AA243</f>
        <v>1.5968059999999999</v>
      </c>
      <c r="Y262" s="27">
        <f>'AEO 2023 Table 49 Raw'!AB243</f>
        <v>1.688537</v>
      </c>
      <c r="Z262" s="27">
        <f>'AEO 2023 Table 49 Raw'!AC243</f>
        <v>1.786057</v>
      </c>
      <c r="AA262" s="27">
        <f>'AEO 2023 Table 49 Raw'!AD243</f>
        <v>1.889912</v>
      </c>
      <c r="AB262" s="27">
        <f>'AEO 2023 Table 49 Raw'!AE243</f>
        <v>1.99796</v>
      </c>
      <c r="AC262" s="27">
        <f>'AEO 2023 Table 49 Raw'!AF243</f>
        <v>2.1111149999999999</v>
      </c>
      <c r="AD262" s="27">
        <f>'AEO 2023 Table 49 Raw'!AG243</f>
        <v>2.2362440000000001</v>
      </c>
      <c r="AE262" s="27">
        <f>'AEO 2023 Table 49 Raw'!AH243</f>
        <v>2.370717</v>
      </c>
      <c r="AF262" s="45">
        <f>'AEO 2023 Table 49 Raw'!AI243</f>
        <v>4.8000000000000001E-2</v>
      </c>
    </row>
    <row r="263" spans="1:32" ht="15" customHeight="1">
      <c r="A263" s="8" t="s">
        <v>1508</v>
      </c>
      <c r="B263" s="24" t="s">
        <v>1501</v>
      </c>
      <c r="C263" s="27">
        <f>'AEO 2023 Table 49 Raw'!F244</f>
        <v>0</v>
      </c>
      <c r="D263" s="27">
        <f>'AEO 2023 Table 49 Raw'!G244</f>
        <v>0</v>
      </c>
      <c r="E263" s="27">
        <f>'AEO 2023 Table 49 Raw'!H244</f>
        <v>0</v>
      </c>
      <c r="F263" s="27">
        <f>'AEO 2023 Table 49 Raw'!I244</f>
        <v>0</v>
      </c>
      <c r="G263" s="27">
        <f>'AEO 2023 Table 49 Raw'!J244</f>
        <v>0</v>
      </c>
      <c r="H263" s="27">
        <f>'AEO 2023 Table 49 Raw'!K244</f>
        <v>0</v>
      </c>
      <c r="I263" s="27">
        <f>'AEO 2023 Table 49 Raw'!L244</f>
        <v>0</v>
      </c>
      <c r="J263" s="27">
        <f>'AEO 2023 Table 49 Raw'!M244</f>
        <v>0</v>
      </c>
      <c r="K263" s="27">
        <f>'AEO 2023 Table 49 Raw'!N244</f>
        <v>0</v>
      </c>
      <c r="L263" s="27">
        <f>'AEO 2023 Table 49 Raw'!O244</f>
        <v>0</v>
      </c>
      <c r="M263" s="27">
        <f>'AEO 2023 Table 49 Raw'!P244</f>
        <v>0</v>
      </c>
      <c r="N263" s="27">
        <f>'AEO 2023 Table 49 Raw'!Q244</f>
        <v>0</v>
      </c>
      <c r="O263" s="27">
        <f>'AEO 2023 Table 49 Raw'!R244</f>
        <v>0</v>
      </c>
      <c r="P263" s="27">
        <f>'AEO 2023 Table 49 Raw'!S244</f>
        <v>0</v>
      </c>
      <c r="Q263" s="27">
        <f>'AEO 2023 Table 49 Raw'!T244</f>
        <v>0</v>
      </c>
      <c r="R263" s="27">
        <f>'AEO 2023 Table 49 Raw'!U244</f>
        <v>0</v>
      </c>
      <c r="S263" s="27">
        <f>'AEO 2023 Table 49 Raw'!V244</f>
        <v>0</v>
      </c>
      <c r="T263" s="27">
        <f>'AEO 2023 Table 49 Raw'!W244</f>
        <v>0</v>
      </c>
      <c r="U263" s="27">
        <f>'AEO 2023 Table 49 Raw'!X244</f>
        <v>0</v>
      </c>
      <c r="V263" s="27">
        <f>'AEO 2023 Table 49 Raw'!Y244</f>
        <v>0</v>
      </c>
      <c r="W263" s="27">
        <f>'AEO 2023 Table 49 Raw'!Z244</f>
        <v>0</v>
      </c>
      <c r="X263" s="27">
        <f>'AEO 2023 Table 49 Raw'!AA244</f>
        <v>0</v>
      </c>
      <c r="Y263" s="27">
        <f>'AEO 2023 Table 49 Raw'!AB244</f>
        <v>0</v>
      </c>
      <c r="Z263" s="27">
        <f>'AEO 2023 Table 49 Raw'!AC244</f>
        <v>0</v>
      </c>
      <c r="AA263" s="27">
        <f>'AEO 2023 Table 49 Raw'!AD244</f>
        <v>0</v>
      </c>
      <c r="AB263" s="27">
        <f>'AEO 2023 Table 49 Raw'!AE244</f>
        <v>0</v>
      </c>
      <c r="AC263" s="27">
        <f>'AEO 2023 Table 49 Raw'!AF244</f>
        <v>0</v>
      </c>
      <c r="AD263" s="27">
        <f>'AEO 2023 Table 49 Raw'!AG244</f>
        <v>0</v>
      </c>
      <c r="AE263" s="27">
        <f>'AEO 2023 Table 49 Raw'!AH244</f>
        <v>0</v>
      </c>
      <c r="AF263" s="45">
        <f>'AEO 2023 Table 49 Raw'!AI244</f>
        <v>0</v>
      </c>
    </row>
    <row r="264" spans="1:32" ht="15" customHeight="1">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45"/>
    </row>
    <row r="265" spans="1:32" ht="15" customHeight="1">
      <c r="B265" s="23" t="s">
        <v>155</v>
      </c>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45"/>
    </row>
    <row r="266" spans="1:32" ht="15" customHeight="1">
      <c r="A266" s="8" t="s">
        <v>1509</v>
      </c>
      <c r="B266" s="24" t="s">
        <v>1510</v>
      </c>
      <c r="C266" s="27">
        <f>'AEO 2023 Table 49 Raw'!F245</f>
        <v>5187.8168949999999</v>
      </c>
      <c r="D266" s="27">
        <f>'AEO 2023 Table 49 Raw'!G245</f>
        <v>5113.0585940000001</v>
      </c>
      <c r="E266" s="27">
        <f>'AEO 2023 Table 49 Raw'!H245</f>
        <v>5146.841797</v>
      </c>
      <c r="F266" s="27">
        <f>'AEO 2023 Table 49 Raw'!I245</f>
        <v>5250.8764650000003</v>
      </c>
      <c r="G266" s="27">
        <f>'AEO 2023 Table 49 Raw'!J245</f>
        <v>5391.6943359999996</v>
      </c>
      <c r="H266" s="27">
        <f>'AEO 2023 Table 49 Raw'!K245</f>
        <v>5512.5371089999999</v>
      </c>
      <c r="I266" s="27">
        <f>'AEO 2023 Table 49 Raw'!L245</f>
        <v>5608.3964839999999</v>
      </c>
      <c r="J266" s="27">
        <f>'AEO 2023 Table 49 Raw'!M245</f>
        <v>5710.298828</v>
      </c>
      <c r="K266" s="27">
        <f>'AEO 2023 Table 49 Raw'!N245</f>
        <v>5822.5</v>
      </c>
      <c r="L266" s="27">
        <f>'AEO 2023 Table 49 Raw'!O245</f>
        <v>5953.3393550000001</v>
      </c>
      <c r="M266" s="27">
        <f>'AEO 2023 Table 49 Raw'!P245</f>
        <v>6106.6284180000002</v>
      </c>
      <c r="N266" s="27">
        <f>'AEO 2023 Table 49 Raw'!Q245</f>
        <v>6258.4541019999997</v>
      </c>
      <c r="O266" s="27">
        <f>'AEO 2023 Table 49 Raw'!R245</f>
        <v>6403.7695309999999</v>
      </c>
      <c r="P266" s="27">
        <f>'AEO 2023 Table 49 Raw'!S245</f>
        <v>6562.8208009999998</v>
      </c>
      <c r="Q266" s="27">
        <f>'AEO 2023 Table 49 Raw'!T245</f>
        <v>6716.3095700000003</v>
      </c>
      <c r="R266" s="27">
        <f>'AEO 2023 Table 49 Raw'!U245</f>
        <v>6875.7109380000002</v>
      </c>
      <c r="S266" s="27">
        <f>'AEO 2023 Table 49 Raw'!V245</f>
        <v>7045.28125</v>
      </c>
      <c r="T266" s="27">
        <f>'AEO 2023 Table 49 Raw'!W245</f>
        <v>7253.2470700000003</v>
      </c>
      <c r="U266" s="27">
        <f>'AEO 2023 Table 49 Raw'!X245</f>
        <v>7455.826172</v>
      </c>
      <c r="V266" s="27">
        <f>'AEO 2023 Table 49 Raw'!Y245</f>
        <v>7655.189453</v>
      </c>
      <c r="W266" s="27">
        <f>'AEO 2023 Table 49 Raw'!Z245</f>
        <v>7891.9492190000001</v>
      </c>
      <c r="X266" s="27">
        <f>'AEO 2023 Table 49 Raw'!AA245</f>
        <v>8151.3588870000003</v>
      </c>
      <c r="Y266" s="27">
        <f>'AEO 2023 Table 49 Raw'!AB245</f>
        <v>8441.7988280000009</v>
      </c>
      <c r="Z266" s="27">
        <f>'AEO 2023 Table 49 Raw'!AC245</f>
        <v>8738.0673829999996</v>
      </c>
      <c r="AA266" s="27">
        <f>'AEO 2023 Table 49 Raw'!AD245</f>
        <v>9055.0996090000008</v>
      </c>
      <c r="AB266" s="27">
        <f>'AEO 2023 Table 49 Raw'!AE245</f>
        <v>9359.515625</v>
      </c>
      <c r="AC266" s="27">
        <f>'AEO 2023 Table 49 Raw'!AF245</f>
        <v>9667.5195309999999</v>
      </c>
      <c r="AD266" s="27">
        <f>'AEO 2023 Table 49 Raw'!AG245</f>
        <v>10019.517578000001</v>
      </c>
      <c r="AE266" s="27">
        <f>'AEO 2023 Table 49 Raw'!AH245</f>
        <v>10370.173828000001</v>
      </c>
      <c r="AF266" s="45">
        <f>'AEO 2023 Table 49 Raw'!AI245</f>
        <v>2.5000000000000001E-2</v>
      </c>
    </row>
    <row r="267" spans="1:32" ht="12" customHeight="1">
      <c r="A267" s="8" t="s">
        <v>1511</v>
      </c>
      <c r="B267" s="24" t="s">
        <v>1512</v>
      </c>
      <c r="C267" s="27">
        <f>'AEO 2023 Table 49 Raw'!F246</f>
        <v>1818.8258060000001</v>
      </c>
      <c r="D267" s="27">
        <f>'AEO 2023 Table 49 Raw'!G246</f>
        <v>1834.769775</v>
      </c>
      <c r="E267" s="27">
        <f>'AEO 2023 Table 49 Raw'!H246</f>
        <v>1862.7230219999999</v>
      </c>
      <c r="F267" s="27">
        <f>'AEO 2023 Table 49 Raw'!I246</f>
        <v>1908.372192</v>
      </c>
      <c r="G267" s="27">
        <f>'AEO 2023 Table 49 Raw'!J246</f>
        <v>1965.4957280000001</v>
      </c>
      <c r="H267" s="27">
        <f>'AEO 2023 Table 49 Raw'!K246</f>
        <v>2014.6987300000001</v>
      </c>
      <c r="I267" s="27">
        <f>'AEO 2023 Table 49 Raw'!L246</f>
        <v>2056.375</v>
      </c>
      <c r="J267" s="27">
        <f>'AEO 2023 Table 49 Raw'!M246</f>
        <v>2096.7622070000002</v>
      </c>
      <c r="K267" s="27">
        <f>'AEO 2023 Table 49 Raw'!N246</f>
        <v>2132.8442380000001</v>
      </c>
      <c r="L267" s="27">
        <f>'AEO 2023 Table 49 Raw'!O246</f>
        <v>2170.9902339999999</v>
      </c>
      <c r="M267" s="27">
        <f>'AEO 2023 Table 49 Raw'!P246</f>
        <v>2211.525635</v>
      </c>
      <c r="N267" s="27">
        <f>'AEO 2023 Table 49 Raw'!Q246</f>
        <v>2257.0451659999999</v>
      </c>
      <c r="O267" s="27">
        <f>'AEO 2023 Table 49 Raw'!R246</f>
        <v>2305.1938479999999</v>
      </c>
      <c r="P267" s="27">
        <f>'AEO 2023 Table 49 Raw'!S246</f>
        <v>2366.4482419999999</v>
      </c>
      <c r="Q267" s="27">
        <f>'AEO 2023 Table 49 Raw'!T246</f>
        <v>2435.1203609999998</v>
      </c>
      <c r="R267" s="27">
        <f>'AEO 2023 Table 49 Raw'!U246</f>
        <v>2507.953857</v>
      </c>
      <c r="S267" s="27">
        <f>'AEO 2023 Table 49 Raw'!V246</f>
        <v>2585.2082519999999</v>
      </c>
      <c r="T267" s="27">
        <f>'AEO 2023 Table 49 Raw'!W246</f>
        <v>2679.1381839999999</v>
      </c>
      <c r="U267" s="27">
        <f>'AEO 2023 Table 49 Raw'!X246</f>
        <v>2783.4829100000002</v>
      </c>
      <c r="V267" s="27">
        <f>'AEO 2023 Table 49 Raw'!Y246</f>
        <v>2887.108643</v>
      </c>
      <c r="W267" s="27">
        <f>'AEO 2023 Table 49 Raw'!Z246</f>
        <v>3006.2321780000002</v>
      </c>
      <c r="X267" s="27">
        <f>'AEO 2023 Table 49 Raw'!AA246</f>
        <v>3135.8588869999999</v>
      </c>
      <c r="Y267" s="27">
        <f>'AEO 2023 Table 49 Raw'!AB246</f>
        <v>3282.3540039999998</v>
      </c>
      <c r="Z267" s="27">
        <f>'AEO 2023 Table 49 Raw'!AC246</f>
        <v>3431.9255370000001</v>
      </c>
      <c r="AA267" s="27">
        <f>'AEO 2023 Table 49 Raw'!AD246</f>
        <v>3589.960693</v>
      </c>
      <c r="AB267" s="27">
        <f>'AEO 2023 Table 49 Raw'!AE246</f>
        <v>3742.0151369999999</v>
      </c>
      <c r="AC267" s="27">
        <f>'AEO 2023 Table 49 Raw'!AF246</f>
        <v>3891.8676759999998</v>
      </c>
      <c r="AD267" s="27">
        <f>'AEO 2023 Table 49 Raw'!AG246</f>
        <v>4071.1130370000001</v>
      </c>
      <c r="AE267" s="27">
        <f>'AEO 2023 Table 49 Raw'!AH246</f>
        <v>4248.0322269999997</v>
      </c>
      <c r="AF267" s="45">
        <f>'AEO 2023 Table 49 Raw'!AI246</f>
        <v>3.1E-2</v>
      </c>
    </row>
    <row r="268" spans="1:32" ht="12" customHeight="1">
      <c r="A268" s="8" t="s">
        <v>1513</v>
      </c>
      <c r="B268" s="24" t="s">
        <v>1514</v>
      </c>
      <c r="C268" s="27">
        <f>'AEO 2023 Table 49 Raw'!F247</f>
        <v>3368.9909670000002</v>
      </c>
      <c r="D268" s="27">
        <f>'AEO 2023 Table 49 Raw'!G247</f>
        <v>3278.2885740000002</v>
      </c>
      <c r="E268" s="27">
        <f>'AEO 2023 Table 49 Raw'!H247</f>
        <v>3284.1186520000001</v>
      </c>
      <c r="F268" s="27">
        <f>'AEO 2023 Table 49 Raw'!I247</f>
        <v>3342.5043949999999</v>
      </c>
      <c r="G268" s="27">
        <f>'AEO 2023 Table 49 Raw'!J247</f>
        <v>3426.1987300000001</v>
      </c>
      <c r="H268" s="27">
        <f>'AEO 2023 Table 49 Raw'!K247</f>
        <v>3497.838135</v>
      </c>
      <c r="I268" s="27">
        <f>'AEO 2023 Table 49 Raw'!L247</f>
        <v>3552.02124</v>
      </c>
      <c r="J268" s="27">
        <f>'AEO 2023 Table 49 Raw'!M247</f>
        <v>3613.536865</v>
      </c>
      <c r="K268" s="27">
        <f>'AEO 2023 Table 49 Raw'!N247</f>
        <v>3689.6560060000002</v>
      </c>
      <c r="L268" s="27">
        <f>'AEO 2023 Table 49 Raw'!O247</f>
        <v>3782.3491210000002</v>
      </c>
      <c r="M268" s="27">
        <f>'AEO 2023 Table 49 Raw'!P247</f>
        <v>3895.1027829999998</v>
      </c>
      <c r="N268" s="27">
        <f>'AEO 2023 Table 49 Raw'!Q247</f>
        <v>4001.4091800000001</v>
      </c>
      <c r="O268" s="27">
        <f>'AEO 2023 Table 49 Raw'!R247</f>
        <v>4098.5756840000004</v>
      </c>
      <c r="P268" s="27">
        <f>'AEO 2023 Table 49 Raw'!S247</f>
        <v>4196.3725590000004</v>
      </c>
      <c r="Q268" s="27">
        <f>'AEO 2023 Table 49 Raw'!T247</f>
        <v>4281.189453</v>
      </c>
      <c r="R268" s="27">
        <f>'AEO 2023 Table 49 Raw'!U247</f>
        <v>4367.7568359999996</v>
      </c>
      <c r="S268" s="27">
        <f>'AEO 2023 Table 49 Raw'!V247</f>
        <v>4460.0732420000004</v>
      </c>
      <c r="T268" s="27">
        <f>'AEO 2023 Table 49 Raw'!W247</f>
        <v>4574.1088870000003</v>
      </c>
      <c r="U268" s="27">
        <f>'AEO 2023 Table 49 Raw'!X247</f>
        <v>4672.3432620000003</v>
      </c>
      <c r="V268" s="27">
        <f>'AEO 2023 Table 49 Raw'!Y247</f>
        <v>4768.0810549999997</v>
      </c>
      <c r="W268" s="27">
        <f>'AEO 2023 Table 49 Raw'!Z247</f>
        <v>4885.7172849999997</v>
      </c>
      <c r="X268" s="27">
        <f>'AEO 2023 Table 49 Raw'!AA247</f>
        <v>5015.5</v>
      </c>
      <c r="Y268" s="27">
        <f>'AEO 2023 Table 49 Raw'!AB247</f>
        <v>5159.4443359999996</v>
      </c>
      <c r="Z268" s="27">
        <f>'AEO 2023 Table 49 Raw'!AC247</f>
        <v>5306.1416019999997</v>
      </c>
      <c r="AA268" s="27">
        <f>'AEO 2023 Table 49 Raw'!AD247</f>
        <v>5465.1391599999997</v>
      </c>
      <c r="AB268" s="27">
        <f>'AEO 2023 Table 49 Raw'!AE247</f>
        <v>5617.5009769999997</v>
      </c>
      <c r="AC268" s="27">
        <f>'AEO 2023 Table 49 Raw'!AF247</f>
        <v>5775.6513670000004</v>
      </c>
      <c r="AD268" s="27">
        <f>'AEO 2023 Table 49 Raw'!AG247</f>
        <v>5948.4047849999997</v>
      </c>
      <c r="AE268" s="27">
        <f>'AEO 2023 Table 49 Raw'!AH247</f>
        <v>6122.1411129999997</v>
      </c>
      <c r="AF268" s="45">
        <f>'AEO 2023 Table 49 Raw'!AI247</f>
        <v>2.1999999999999999E-2</v>
      </c>
    </row>
    <row r="269" spans="1:32" ht="12" customHeight="1">
      <c r="B269" s="23" t="s">
        <v>1493</v>
      </c>
      <c r="C269" s="27">
        <f>'AEO 2023 Table 49 Raw'!F248</f>
        <v>0</v>
      </c>
      <c r="D269" s="27">
        <f>'AEO 2023 Table 49 Raw'!G248</f>
        <v>0</v>
      </c>
      <c r="E269" s="27">
        <f>'AEO 2023 Table 49 Raw'!H248</f>
        <v>0</v>
      </c>
      <c r="F269" s="27">
        <f>'AEO 2023 Table 49 Raw'!I248</f>
        <v>0</v>
      </c>
      <c r="G269" s="27">
        <f>'AEO 2023 Table 49 Raw'!J248</f>
        <v>0</v>
      </c>
      <c r="H269" s="27">
        <f>'AEO 2023 Table 49 Raw'!K248</f>
        <v>0</v>
      </c>
      <c r="I269" s="27">
        <f>'AEO 2023 Table 49 Raw'!L248</f>
        <v>0</v>
      </c>
      <c r="J269" s="27">
        <f>'AEO 2023 Table 49 Raw'!M248</f>
        <v>0</v>
      </c>
      <c r="K269" s="27">
        <f>'AEO 2023 Table 49 Raw'!N248</f>
        <v>0</v>
      </c>
      <c r="L269" s="27">
        <f>'AEO 2023 Table 49 Raw'!O248</f>
        <v>0</v>
      </c>
      <c r="M269" s="27">
        <f>'AEO 2023 Table 49 Raw'!P248</f>
        <v>0</v>
      </c>
      <c r="N269" s="27">
        <f>'AEO 2023 Table 49 Raw'!Q248</f>
        <v>0</v>
      </c>
      <c r="O269" s="27">
        <f>'AEO 2023 Table 49 Raw'!R248</f>
        <v>0</v>
      </c>
      <c r="P269" s="27">
        <f>'AEO 2023 Table 49 Raw'!S248</f>
        <v>0</v>
      </c>
      <c r="Q269" s="27">
        <f>'AEO 2023 Table 49 Raw'!T248</f>
        <v>0</v>
      </c>
      <c r="R269" s="27">
        <f>'AEO 2023 Table 49 Raw'!U248</f>
        <v>0</v>
      </c>
      <c r="S269" s="27">
        <f>'AEO 2023 Table 49 Raw'!V248</f>
        <v>0</v>
      </c>
      <c r="T269" s="27">
        <f>'AEO 2023 Table 49 Raw'!W248</f>
        <v>0</v>
      </c>
      <c r="U269" s="27">
        <f>'AEO 2023 Table 49 Raw'!X248</f>
        <v>0</v>
      </c>
      <c r="V269" s="27">
        <f>'AEO 2023 Table 49 Raw'!Y248</f>
        <v>0</v>
      </c>
      <c r="W269" s="27">
        <f>'AEO 2023 Table 49 Raw'!Z248</f>
        <v>0</v>
      </c>
      <c r="X269" s="27">
        <f>'AEO 2023 Table 49 Raw'!AA248</f>
        <v>0</v>
      </c>
      <c r="Y269" s="27">
        <f>'AEO 2023 Table 49 Raw'!AB248</f>
        <v>0</v>
      </c>
      <c r="Z269" s="27">
        <f>'AEO 2023 Table 49 Raw'!AC248</f>
        <v>0</v>
      </c>
      <c r="AA269" s="27">
        <f>'AEO 2023 Table 49 Raw'!AD248</f>
        <v>0</v>
      </c>
      <c r="AB269" s="27">
        <f>'AEO 2023 Table 49 Raw'!AE248</f>
        <v>0</v>
      </c>
      <c r="AC269" s="27">
        <f>'AEO 2023 Table 49 Raw'!AF248</f>
        <v>0</v>
      </c>
      <c r="AD269" s="27">
        <f>'AEO 2023 Table 49 Raw'!AG248</f>
        <v>0</v>
      </c>
      <c r="AE269" s="27">
        <f>'AEO 2023 Table 49 Raw'!AH248</f>
        <v>0</v>
      </c>
      <c r="AF269" s="45">
        <f>'AEO 2023 Table 49 Raw'!AI248</f>
        <v>0</v>
      </c>
    </row>
    <row r="270" spans="1:32" ht="12" customHeight="1">
      <c r="A270" s="8" t="s">
        <v>1515</v>
      </c>
      <c r="B270" s="24" t="s">
        <v>1495</v>
      </c>
      <c r="C270" s="27">
        <f>'AEO 2023 Table 49 Raw'!F249</f>
        <v>222.90289300000001</v>
      </c>
      <c r="D270" s="27">
        <f>'AEO 2023 Table 49 Raw'!G249</f>
        <v>317.621216</v>
      </c>
      <c r="E270" s="27">
        <f>'AEO 2023 Table 49 Raw'!H249</f>
        <v>316.82064800000001</v>
      </c>
      <c r="F270" s="27">
        <f>'AEO 2023 Table 49 Raw'!I249</f>
        <v>318.86810300000002</v>
      </c>
      <c r="G270" s="27">
        <f>'AEO 2023 Table 49 Raw'!J249</f>
        <v>324.006775</v>
      </c>
      <c r="H270" s="27">
        <f>'AEO 2023 Table 49 Raw'!K249</f>
        <v>328.59732100000002</v>
      </c>
      <c r="I270" s="27">
        <f>'AEO 2023 Table 49 Raw'!L249</f>
        <v>337.00882000000001</v>
      </c>
      <c r="J270" s="27">
        <f>'AEO 2023 Table 49 Raw'!M249</f>
        <v>340.936646</v>
      </c>
      <c r="K270" s="27">
        <f>'AEO 2023 Table 49 Raw'!N249</f>
        <v>345.29251099999999</v>
      </c>
      <c r="L270" s="27">
        <f>'AEO 2023 Table 49 Raw'!O249</f>
        <v>346.830353</v>
      </c>
      <c r="M270" s="27">
        <f>'AEO 2023 Table 49 Raw'!P249</f>
        <v>349.25531000000001</v>
      </c>
      <c r="N270" s="27">
        <f>'AEO 2023 Table 49 Raw'!Q249</f>
        <v>351.60812399999998</v>
      </c>
      <c r="O270" s="27">
        <f>'AEO 2023 Table 49 Raw'!R249</f>
        <v>354.15759300000002</v>
      </c>
      <c r="P270" s="27">
        <f>'AEO 2023 Table 49 Raw'!S249</f>
        <v>355.73831200000001</v>
      </c>
      <c r="Q270" s="27">
        <f>'AEO 2023 Table 49 Raw'!T249</f>
        <v>356.87829599999998</v>
      </c>
      <c r="R270" s="27">
        <f>'AEO 2023 Table 49 Raw'!U249</f>
        <v>356.62280299999998</v>
      </c>
      <c r="S270" s="27">
        <f>'AEO 2023 Table 49 Raw'!V249</f>
        <v>357.07678199999998</v>
      </c>
      <c r="T270" s="27">
        <f>'AEO 2023 Table 49 Raw'!W249</f>
        <v>357.42880200000002</v>
      </c>
      <c r="U270" s="27">
        <f>'AEO 2023 Table 49 Raw'!X249</f>
        <v>359.40035999999998</v>
      </c>
      <c r="V270" s="27">
        <f>'AEO 2023 Table 49 Raw'!Y249</f>
        <v>361.00418100000002</v>
      </c>
      <c r="W270" s="27">
        <f>'AEO 2023 Table 49 Raw'!Z249</f>
        <v>361.87966899999998</v>
      </c>
      <c r="X270" s="27">
        <f>'AEO 2023 Table 49 Raw'!AA249</f>
        <v>361.73907500000001</v>
      </c>
      <c r="Y270" s="27">
        <f>'AEO 2023 Table 49 Raw'!AB249</f>
        <v>361.51782200000002</v>
      </c>
      <c r="Z270" s="27">
        <f>'AEO 2023 Table 49 Raw'!AC249</f>
        <v>361.01586900000001</v>
      </c>
      <c r="AA270" s="27">
        <f>'AEO 2023 Table 49 Raw'!AD249</f>
        <v>360.39416499999999</v>
      </c>
      <c r="AB270" s="27">
        <f>'AEO 2023 Table 49 Raw'!AE249</f>
        <v>359.54806500000001</v>
      </c>
      <c r="AC270" s="27">
        <f>'AEO 2023 Table 49 Raw'!AF249</f>
        <v>359.36944599999998</v>
      </c>
      <c r="AD270" s="27">
        <f>'AEO 2023 Table 49 Raw'!AG249</f>
        <v>357.037598</v>
      </c>
      <c r="AE270" s="27">
        <f>'AEO 2023 Table 49 Raw'!AH249</f>
        <v>355.06369000000001</v>
      </c>
      <c r="AF270" s="45">
        <f>'AEO 2023 Table 49 Raw'!AI249</f>
        <v>1.7000000000000001E-2</v>
      </c>
    </row>
    <row r="271" spans="1:32" ht="12" customHeight="1">
      <c r="A271" s="8" t="s">
        <v>1516</v>
      </c>
      <c r="B271" s="24" t="s">
        <v>1497</v>
      </c>
      <c r="C271" s="27">
        <f>'AEO 2023 Table 49 Raw'!F250</f>
        <v>685.66467299999999</v>
      </c>
      <c r="D271" s="27">
        <f>'AEO 2023 Table 49 Raw'!G250</f>
        <v>532.26501499999995</v>
      </c>
      <c r="E271" s="27">
        <f>'AEO 2023 Table 49 Raw'!H250</f>
        <v>521.59381099999996</v>
      </c>
      <c r="F271" s="27">
        <f>'AEO 2023 Table 49 Raw'!I250</f>
        <v>525.89343299999996</v>
      </c>
      <c r="G271" s="27">
        <f>'AEO 2023 Table 49 Raw'!J250</f>
        <v>503.096588</v>
      </c>
      <c r="H271" s="27">
        <f>'AEO 2023 Table 49 Raw'!K250</f>
        <v>496.74609400000003</v>
      </c>
      <c r="I271" s="27">
        <f>'AEO 2023 Table 49 Raw'!L250</f>
        <v>477.40963699999998</v>
      </c>
      <c r="J271" s="27">
        <f>'AEO 2023 Table 49 Raw'!M250</f>
        <v>466.270691</v>
      </c>
      <c r="K271" s="27">
        <f>'AEO 2023 Table 49 Raw'!N250</f>
        <v>457.94595299999997</v>
      </c>
      <c r="L271" s="27">
        <f>'AEO 2023 Table 49 Raw'!O250</f>
        <v>456.54238900000001</v>
      </c>
      <c r="M271" s="27">
        <f>'AEO 2023 Table 49 Raw'!P250</f>
        <v>454.821686</v>
      </c>
      <c r="N271" s="27">
        <f>'AEO 2023 Table 49 Raw'!Q250</f>
        <v>454.123627</v>
      </c>
      <c r="O271" s="27">
        <f>'AEO 2023 Table 49 Raw'!R250</f>
        <v>452.39529399999998</v>
      </c>
      <c r="P271" s="27">
        <f>'AEO 2023 Table 49 Raw'!S250</f>
        <v>450.571167</v>
      </c>
      <c r="Q271" s="27">
        <f>'AEO 2023 Table 49 Raw'!T250</f>
        <v>447.20434599999999</v>
      </c>
      <c r="R271" s="27">
        <f>'AEO 2023 Table 49 Raw'!U250</f>
        <v>445.97729500000003</v>
      </c>
      <c r="S271" s="27">
        <f>'AEO 2023 Table 49 Raw'!V250</f>
        <v>443.98672499999998</v>
      </c>
      <c r="T271" s="27">
        <f>'AEO 2023 Table 49 Raw'!W250</f>
        <v>442.23706099999998</v>
      </c>
      <c r="U271" s="27">
        <f>'AEO 2023 Table 49 Raw'!X250</f>
        <v>442.813782</v>
      </c>
      <c r="V271" s="27">
        <f>'AEO 2023 Table 49 Raw'!Y250</f>
        <v>440.02780200000001</v>
      </c>
      <c r="W271" s="27">
        <f>'AEO 2023 Table 49 Raw'!Z250</f>
        <v>437.12060500000001</v>
      </c>
      <c r="X271" s="27">
        <f>'AEO 2023 Table 49 Raw'!AA250</f>
        <v>434.76684599999999</v>
      </c>
      <c r="Y271" s="27">
        <f>'AEO 2023 Table 49 Raw'!AB250</f>
        <v>432.69305400000002</v>
      </c>
      <c r="Z271" s="27">
        <f>'AEO 2023 Table 49 Raw'!AC250</f>
        <v>429.77169800000001</v>
      </c>
      <c r="AA271" s="27">
        <f>'AEO 2023 Table 49 Raw'!AD250</f>
        <v>428.44003300000003</v>
      </c>
      <c r="AB271" s="27">
        <f>'AEO 2023 Table 49 Raw'!AE250</f>
        <v>426.155731</v>
      </c>
      <c r="AC271" s="27">
        <f>'AEO 2023 Table 49 Raw'!AF250</f>
        <v>419.12597699999998</v>
      </c>
      <c r="AD271" s="27">
        <f>'AEO 2023 Table 49 Raw'!AG250</f>
        <v>417.71749899999998</v>
      </c>
      <c r="AE271" s="27">
        <f>'AEO 2023 Table 49 Raw'!AH250</f>
        <v>415.33468599999998</v>
      </c>
      <c r="AF271" s="45">
        <f>'AEO 2023 Table 49 Raw'!AI250</f>
        <v>-1.7999999999999999E-2</v>
      </c>
    </row>
    <row r="272" spans="1:32" ht="12" customHeight="1">
      <c r="A272" s="8" t="s">
        <v>1517</v>
      </c>
      <c r="B272" s="24" t="s">
        <v>1499</v>
      </c>
      <c r="C272" s="27">
        <f>'AEO 2023 Table 49 Raw'!F251</f>
        <v>0</v>
      </c>
      <c r="D272" s="27">
        <f>'AEO 2023 Table 49 Raw'!G251</f>
        <v>0</v>
      </c>
      <c r="E272" s="27">
        <f>'AEO 2023 Table 49 Raw'!H251</f>
        <v>0</v>
      </c>
      <c r="F272" s="27">
        <f>'AEO 2023 Table 49 Raw'!I251</f>
        <v>0</v>
      </c>
      <c r="G272" s="27">
        <f>'AEO 2023 Table 49 Raw'!J251</f>
        <v>0</v>
      </c>
      <c r="H272" s="27">
        <f>'AEO 2023 Table 49 Raw'!K251</f>
        <v>0</v>
      </c>
      <c r="I272" s="27">
        <f>'AEO 2023 Table 49 Raw'!L251</f>
        <v>0</v>
      </c>
      <c r="J272" s="27">
        <f>'AEO 2023 Table 49 Raw'!M251</f>
        <v>0</v>
      </c>
      <c r="K272" s="27">
        <f>'AEO 2023 Table 49 Raw'!N251</f>
        <v>0</v>
      </c>
      <c r="L272" s="27">
        <f>'AEO 2023 Table 49 Raw'!O251</f>
        <v>0</v>
      </c>
      <c r="M272" s="27">
        <f>'AEO 2023 Table 49 Raw'!P251</f>
        <v>0</v>
      </c>
      <c r="N272" s="27">
        <f>'AEO 2023 Table 49 Raw'!Q251</f>
        <v>0</v>
      </c>
      <c r="O272" s="27">
        <f>'AEO 2023 Table 49 Raw'!R251</f>
        <v>0</v>
      </c>
      <c r="P272" s="27">
        <f>'AEO 2023 Table 49 Raw'!S251</f>
        <v>0</v>
      </c>
      <c r="Q272" s="27">
        <f>'AEO 2023 Table 49 Raw'!T251</f>
        <v>0</v>
      </c>
      <c r="R272" s="27">
        <f>'AEO 2023 Table 49 Raw'!U251</f>
        <v>0</v>
      </c>
      <c r="S272" s="27">
        <f>'AEO 2023 Table 49 Raw'!V251</f>
        <v>0</v>
      </c>
      <c r="T272" s="27">
        <f>'AEO 2023 Table 49 Raw'!W251</f>
        <v>0</v>
      </c>
      <c r="U272" s="27">
        <f>'AEO 2023 Table 49 Raw'!X251</f>
        <v>0</v>
      </c>
      <c r="V272" s="27">
        <f>'AEO 2023 Table 49 Raw'!Y251</f>
        <v>0</v>
      </c>
      <c r="W272" s="27">
        <f>'AEO 2023 Table 49 Raw'!Z251</f>
        <v>0</v>
      </c>
      <c r="X272" s="27">
        <f>'AEO 2023 Table 49 Raw'!AA251</f>
        <v>0</v>
      </c>
      <c r="Y272" s="27">
        <f>'AEO 2023 Table 49 Raw'!AB251</f>
        <v>0</v>
      </c>
      <c r="Z272" s="27">
        <f>'AEO 2023 Table 49 Raw'!AC251</f>
        <v>0</v>
      </c>
      <c r="AA272" s="27">
        <f>'AEO 2023 Table 49 Raw'!AD251</f>
        <v>0</v>
      </c>
      <c r="AB272" s="27">
        <f>'AEO 2023 Table 49 Raw'!AE251</f>
        <v>0</v>
      </c>
      <c r="AC272" s="27">
        <f>'AEO 2023 Table 49 Raw'!AF251</f>
        <v>0</v>
      </c>
      <c r="AD272" s="27">
        <f>'AEO 2023 Table 49 Raw'!AG251</f>
        <v>0</v>
      </c>
      <c r="AE272" s="27">
        <f>'AEO 2023 Table 49 Raw'!AH251</f>
        <v>0</v>
      </c>
      <c r="AF272" s="45" t="str">
        <f>'AEO 2023 Table 49 Raw'!AI251</f>
        <v>- -</v>
      </c>
    </row>
    <row r="273" spans="1:33" ht="12" customHeight="1">
      <c r="A273" s="8" t="s">
        <v>1518</v>
      </c>
      <c r="B273" s="24" t="s">
        <v>1501</v>
      </c>
      <c r="C273" s="27">
        <f>'AEO 2023 Table 49 Raw'!F252</f>
        <v>26.358443999999999</v>
      </c>
      <c r="D273" s="27">
        <f>'AEO 2023 Table 49 Raw'!G252</f>
        <v>31.450164999999998</v>
      </c>
      <c r="E273" s="27">
        <f>'AEO 2023 Table 49 Raw'!H252</f>
        <v>39.367027</v>
      </c>
      <c r="F273" s="27">
        <f>'AEO 2023 Table 49 Raw'!I252</f>
        <v>34.890903000000002</v>
      </c>
      <c r="G273" s="27">
        <f>'AEO 2023 Table 49 Raw'!J252</f>
        <v>45.094749</v>
      </c>
      <c r="H273" s="27">
        <f>'AEO 2023 Table 49 Raw'!K252</f>
        <v>45.047179999999997</v>
      </c>
      <c r="I273" s="27">
        <f>'AEO 2023 Table 49 Raw'!L252</f>
        <v>49.551949</v>
      </c>
      <c r="J273" s="27">
        <f>'AEO 2023 Table 49 Raw'!M252</f>
        <v>53.193492999999997</v>
      </c>
      <c r="K273" s="27">
        <f>'AEO 2023 Table 49 Raw'!N252</f>
        <v>54.584952999999999</v>
      </c>
      <c r="L273" s="27">
        <f>'AEO 2023 Table 49 Raw'!O252</f>
        <v>54.324471000000003</v>
      </c>
      <c r="M273" s="27">
        <f>'AEO 2023 Table 49 Raw'!P252</f>
        <v>53.443835999999997</v>
      </c>
      <c r="N273" s="27">
        <f>'AEO 2023 Table 49 Raw'!Q252</f>
        <v>51.944271000000001</v>
      </c>
      <c r="O273" s="27">
        <f>'AEO 2023 Table 49 Raw'!R252</f>
        <v>50.878489999999999</v>
      </c>
      <c r="P273" s="27">
        <f>'AEO 2023 Table 49 Raw'!S252</f>
        <v>50.864525</v>
      </c>
      <c r="Q273" s="27">
        <f>'AEO 2023 Table 49 Raw'!T252</f>
        <v>52.271923000000001</v>
      </c>
      <c r="R273" s="27">
        <f>'AEO 2023 Table 49 Raw'!U252</f>
        <v>53.688018999999997</v>
      </c>
      <c r="S273" s="27">
        <f>'AEO 2023 Table 49 Raw'!V252</f>
        <v>54.913826</v>
      </c>
      <c r="T273" s="27">
        <f>'AEO 2023 Table 49 Raw'!W252</f>
        <v>56.159897000000001</v>
      </c>
      <c r="U273" s="27">
        <f>'AEO 2023 Table 49 Raw'!X252</f>
        <v>54.236252</v>
      </c>
      <c r="V273" s="27">
        <f>'AEO 2023 Table 49 Raw'!Y252</f>
        <v>54.856876</v>
      </c>
      <c r="W273" s="27">
        <f>'AEO 2023 Table 49 Raw'!Z252</f>
        <v>56.348083000000003</v>
      </c>
      <c r="X273" s="27">
        <f>'AEO 2023 Table 49 Raw'!AA252</f>
        <v>58.531737999999997</v>
      </c>
      <c r="Y273" s="27">
        <f>'AEO 2023 Table 49 Raw'!AB252</f>
        <v>60.656860000000002</v>
      </c>
      <c r="Z273" s="27">
        <f>'AEO 2023 Table 49 Raw'!AC252</f>
        <v>63.607261999999999</v>
      </c>
      <c r="AA273" s="27">
        <f>'AEO 2023 Table 49 Raw'!AD252</f>
        <v>65.661552</v>
      </c>
      <c r="AB273" s="27">
        <f>'AEO 2023 Table 49 Raw'!AE252</f>
        <v>68.520568999999995</v>
      </c>
      <c r="AC273" s="27">
        <f>'AEO 2023 Table 49 Raw'!AF252</f>
        <v>73.802834000000004</v>
      </c>
      <c r="AD273" s="27">
        <f>'AEO 2023 Table 49 Raw'!AG252</f>
        <v>77.626357999999996</v>
      </c>
      <c r="AE273" s="27">
        <f>'AEO 2023 Table 49 Raw'!AH252</f>
        <v>81.707138</v>
      </c>
      <c r="AF273" s="45">
        <f>'AEO 2023 Table 49 Raw'!AI252</f>
        <v>4.1000000000000002E-2</v>
      </c>
    </row>
    <row r="274" spans="1:33" ht="12" customHeight="1" thickBot="1"/>
    <row r="275" spans="1:33" ht="12" customHeight="1">
      <c r="B275" s="39" t="s">
        <v>1519</v>
      </c>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row>
    <row r="276" spans="1:33" ht="12" customHeight="1">
      <c r="B276" s="4" t="s">
        <v>1520</v>
      </c>
    </row>
    <row r="277" spans="1:33" ht="12" customHeight="1">
      <c r="B277" s="4" t="s">
        <v>175</v>
      </c>
    </row>
    <row r="278" spans="1:33" ht="12" customHeight="1">
      <c r="B278" s="4" t="s">
        <v>1035</v>
      </c>
    </row>
    <row r="279" spans="1:33" ht="12" customHeight="1">
      <c r="B279" s="4" t="s">
        <v>937</v>
      </c>
    </row>
    <row r="280" spans="1:33" ht="12" customHeight="1">
      <c r="B280" s="4" t="s">
        <v>1521</v>
      </c>
    </row>
    <row r="281" spans="1:33" ht="12" customHeight="1">
      <c r="B281" s="4" t="s">
        <v>1522</v>
      </c>
    </row>
    <row r="282" spans="1:33" ht="12" customHeight="1">
      <c r="B282" s="4" t="s">
        <v>1523</v>
      </c>
    </row>
    <row r="283" spans="1:33" ht="12" customHeight="1"/>
    <row r="284" spans="1:33" ht="12" customHeight="1"/>
    <row r="285" spans="1:33" ht="12" customHeight="1"/>
    <row r="286" spans="1:33" ht="12" customHeight="1"/>
    <row r="287" spans="1:33" ht="12" customHeight="1"/>
    <row r="288" spans="1:33"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95F9F-C5EE-46CD-8663-7D8ABE925C55}">
  <dimension ref="A1:AF295"/>
  <sheetViews>
    <sheetView workbookViewId="0">
      <selection activeCell="D7" sqref="D7"/>
    </sheetView>
  </sheetViews>
  <sheetFormatPr defaultRowHeight="15"/>
  <cols>
    <col min="1" max="1" width="45.7109375" customWidth="1"/>
  </cols>
  <sheetData>
    <row r="1" spans="1:32">
      <c r="A1" s="72" t="s">
        <v>3676</v>
      </c>
    </row>
    <row r="2" spans="1:32">
      <c r="D2" t="s">
        <v>3636</v>
      </c>
    </row>
    <row r="3" spans="1:32">
      <c r="B3" t="s">
        <v>3634</v>
      </c>
      <c r="C3" t="s">
        <v>122</v>
      </c>
      <c r="D3" s="71">
        <v>0.96</v>
      </c>
      <c r="E3">
        <v>0.93</v>
      </c>
    </row>
    <row r="4" spans="1:32">
      <c r="B4" t="s">
        <v>3635</v>
      </c>
      <c r="C4" t="s">
        <v>122</v>
      </c>
      <c r="D4" s="71">
        <v>1</v>
      </c>
    </row>
    <row r="5" spans="1:32">
      <c r="B5" t="s">
        <v>3635</v>
      </c>
      <c r="C5" t="s">
        <v>128</v>
      </c>
      <c r="D5" s="71">
        <f>0.9*0.56</f>
        <v>0.50400000000000011</v>
      </c>
    </row>
    <row r="6" spans="1:32">
      <c r="B6" t="s">
        <v>3635</v>
      </c>
      <c r="C6" t="s">
        <v>3849</v>
      </c>
      <c r="D6" s="71">
        <v>1.1000000000000001</v>
      </c>
    </row>
    <row r="7" spans="1:32">
      <c r="B7" s="72"/>
    </row>
    <row r="8" spans="1:32">
      <c r="M8" s="72"/>
      <c r="N8" s="72"/>
      <c r="O8" s="72"/>
      <c r="P8" s="72"/>
      <c r="Q8" s="72"/>
      <c r="R8" s="72"/>
      <c r="S8" s="72"/>
      <c r="T8" s="72"/>
      <c r="U8" s="72"/>
      <c r="V8" s="72"/>
      <c r="W8" s="72"/>
      <c r="X8" s="72"/>
      <c r="Y8" s="72"/>
      <c r="Z8" s="72"/>
      <c r="AA8" s="72"/>
      <c r="AB8" s="72"/>
      <c r="AC8" s="72"/>
      <c r="AD8" s="72"/>
      <c r="AE8" s="72"/>
      <c r="AF8" s="72"/>
    </row>
    <row r="9" spans="1:32">
      <c r="A9" t="s">
        <v>3847</v>
      </c>
      <c r="B9" s="44">
        <f>SUM('GHG Inventory'!AL3)</f>
        <v>5127</v>
      </c>
      <c r="C9" s="44"/>
      <c r="D9" s="44"/>
      <c r="E9" s="82"/>
      <c r="M9" s="73"/>
      <c r="N9" s="73"/>
      <c r="O9" s="73"/>
      <c r="P9" s="73"/>
      <c r="Q9" s="73"/>
      <c r="R9" s="73"/>
      <c r="S9" s="73"/>
      <c r="T9" s="73"/>
      <c r="U9" s="73"/>
      <c r="V9" s="73"/>
      <c r="W9" s="73"/>
      <c r="X9" s="73"/>
      <c r="Y9" s="73"/>
      <c r="Z9" s="73"/>
      <c r="AA9" s="73"/>
      <c r="AB9" s="73"/>
      <c r="AC9" s="73"/>
      <c r="AD9" s="73"/>
      <c r="AE9" s="73"/>
      <c r="AF9" s="73"/>
    </row>
    <row r="10" spans="1:32">
      <c r="A10" t="s">
        <v>3848</v>
      </c>
      <c r="B10" s="44">
        <f>SUM('AEO 2022 Table 36'!C27,'AEO 2022 Table 36'!C35)</f>
        <v>5245.3319700000002</v>
      </c>
      <c r="C10" s="44"/>
      <c r="D10" s="44"/>
      <c r="E10" s="82"/>
    </row>
    <row r="11" spans="1:32">
      <c r="A11" t="s">
        <v>3846</v>
      </c>
      <c r="B11" s="82">
        <v>1.07</v>
      </c>
      <c r="C11" s="44"/>
      <c r="D11" s="44"/>
      <c r="E11" s="82"/>
    </row>
    <row r="13" spans="1:32">
      <c r="A13" s="23"/>
    </row>
    <row r="16" spans="1:32">
      <c r="B16" s="44"/>
      <c r="C16" s="44"/>
      <c r="D16" s="44"/>
      <c r="E16" s="44"/>
      <c r="F16" s="44"/>
      <c r="G16" s="44"/>
      <c r="H16" s="44"/>
      <c r="I16" s="44"/>
      <c r="J16" s="44"/>
      <c r="K16" s="44"/>
      <c r="L16" s="44"/>
      <c r="M16" s="44"/>
      <c r="N16" s="44"/>
      <c r="O16" s="44"/>
      <c r="P16" s="44"/>
      <c r="Q16" s="44"/>
      <c r="R16" s="44"/>
      <c r="S16" s="44"/>
      <c r="T16" s="44"/>
      <c r="U16" s="44"/>
      <c r="V16" s="44"/>
      <c r="W16" s="44"/>
      <c r="X16" s="44"/>
      <c r="Y16" s="44"/>
      <c r="Z16" s="44"/>
      <c r="AA16" s="44"/>
      <c r="AB16" s="44"/>
      <c r="AC16" s="44"/>
      <c r="AD16" s="44"/>
      <c r="AE16" s="44"/>
    </row>
    <row r="27" spans="2:31">
      <c r="B27" s="44"/>
      <c r="C27" s="44"/>
      <c r="D27" s="44"/>
      <c r="E27" s="44"/>
      <c r="F27" s="44"/>
      <c r="G27" s="44"/>
      <c r="H27" s="44"/>
      <c r="I27" s="44"/>
      <c r="J27" s="44"/>
      <c r="K27" s="44"/>
      <c r="L27" s="44"/>
      <c r="M27" s="44"/>
      <c r="N27" s="44"/>
      <c r="O27" s="44"/>
      <c r="P27" s="44"/>
      <c r="Q27" s="44"/>
      <c r="R27" s="44"/>
      <c r="S27" s="44"/>
      <c r="T27" s="44"/>
      <c r="U27" s="44"/>
      <c r="V27" s="44"/>
      <c r="W27" s="44"/>
      <c r="X27" s="44"/>
      <c r="Y27" s="44"/>
      <c r="Z27" s="44"/>
      <c r="AA27" s="44"/>
      <c r="AB27" s="44"/>
      <c r="AC27" s="44"/>
      <c r="AD27" s="44"/>
      <c r="AE27" s="44"/>
    </row>
    <row r="38" spans="2:31">
      <c r="B38" s="44"/>
      <c r="C38" s="44"/>
      <c r="D38" s="44"/>
      <c r="E38" s="44"/>
      <c r="F38" s="44"/>
      <c r="G38" s="44"/>
      <c r="H38" s="44"/>
      <c r="I38" s="44"/>
      <c r="J38" s="44"/>
      <c r="K38" s="44"/>
      <c r="L38" s="44"/>
      <c r="M38" s="44"/>
      <c r="N38" s="44"/>
      <c r="O38" s="44"/>
      <c r="P38" s="44"/>
      <c r="Q38" s="44"/>
      <c r="R38" s="44"/>
      <c r="S38" s="44"/>
      <c r="T38" s="44"/>
      <c r="U38" s="44"/>
      <c r="V38" s="44"/>
      <c r="W38" s="44"/>
      <c r="X38" s="44"/>
      <c r="Y38" s="44"/>
      <c r="Z38" s="44"/>
      <c r="AA38" s="44"/>
      <c r="AB38" s="44"/>
      <c r="AC38" s="44"/>
      <c r="AD38" s="44"/>
      <c r="AE38" s="44"/>
    </row>
    <row r="40" spans="2:31">
      <c r="B40" s="44"/>
      <c r="C40" s="44"/>
      <c r="D40" s="44"/>
      <c r="E40" s="44"/>
      <c r="F40" s="44"/>
      <c r="G40" s="44"/>
      <c r="H40" s="44"/>
      <c r="I40" s="44"/>
      <c r="J40" s="44"/>
      <c r="K40" s="44"/>
      <c r="L40" s="44"/>
      <c r="M40" s="44"/>
      <c r="N40" s="44"/>
      <c r="O40" s="44"/>
      <c r="P40" s="44"/>
      <c r="Q40" s="44"/>
      <c r="R40" s="44"/>
      <c r="S40" s="44"/>
      <c r="T40" s="44"/>
      <c r="U40" s="44"/>
      <c r="V40" s="44"/>
      <c r="W40" s="44"/>
      <c r="X40" s="44"/>
      <c r="Y40" s="44"/>
      <c r="Z40" s="44"/>
      <c r="AA40" s="44"/>
      <c r="AB40" s="44"/>
      <c r="AC40" s="44"/>
      <c r="AD40" s="44"/>
      <c r="AE40" s="44"/>
    </row>
    <row r="49" spans="2:31">
      <c r="B49" s="44"/>
      <c r="C49" s="44"/>
      <c r="D49" s="44"/>
      <c r="E49" s="44"/>
      <c r="F49" s="44"/>
      <c r="G49" s="44"/>
      <c r="H49" s="44"/>
      <c r="I49" s="44"/>
      <c r="J49" s="44"/>
      <c r="K49" s="44"/>
      <c r="L49" s="44"/>
      <c r="M49" s="44"/>
      <c r="N49" s="44"/>
      <c r="O49" s="44"/>
      <c r="P49" s="44"/>
      <c r="Q49" s="44"/>
      <c r="R49" s="44"/>
      <c r="S49" s="44"/>
      <c r="T49" s="44"/>
      <c r="U49" s="44"/>
      <c r="V49" s="44"/>
      <c r="W49" s="44"/>
      <c r="X49" s="44"/>
      <c r="Y49" s="44"/>
      <c r="Z49" s="44"/>
      <c r="AA49" s="44"/>
      <c r="AB49" s="44"/>
      <c r="AC49" s="44"/>
      <c r="AD49" s="44"/>
      <c r="AE49" s="44"/>
    </row>
    <row r="51" spans="2:31">
      <c r="B51" s="44"/>
      <c r="C51" s="44"/>
      <c r="D51" s="44"/>
      <c r="E51" s="44"/>
      <c r="F51" s="44"/>
      <c r="G51" s="44"/>
      <c r="H51" s="44"/>
      <c r="I51" s="44"/>
      <c r="J51" s="44"/>
      <c r="K51" s="44"/>
      <c r="L51" s="44"/>
      <c r="M51" s="44"/>
      <c r="N51" s="44"/>
      <c r="O51" s="44"/>
      <c r="P51" s="44"/>
      <c r="Q51" s="44"/>
      <c r="R51" s="44"/>
      <c r="S51" s="44"/>
      <c r="T51" s="44"/>
      <c r="U51" s="44"/>
      <c r="V51" s="44"/>
      <c r="W51" s="44"/>
      <c r="X51" s="44"/>
      <c r="Y51" s="44"/>
      <c r="Z51" s="44"/>
      <c r="AA51" s="44"/>
      <c r="AB51" s="44"/>
      <c r="AC51" s="44"/>
      <c r="AD51" s="44"/>
      <c r="AE51" s="44"/>
    </row>
    <row r="56" spans="2:31">
      <c r="B56" s="44"/>
      <c r="C56" s="44"/>
      <c r="D56" s="44"/>
      <c r="E56" s="44"/>
      <c r="F56" s="44"/>
      <c r="G56" s="44"/>
      <c r="H56" s="44"/>
      <c r="I56" s="44"/>
      <c r="J56" s="44"/>
      <c r="K56" s="44"/>
      <c r="L56" s="44"/>
      <c r="M56" s="44"/>
      <c r="N56" s="44"/>
      <c r="O56" s="44"/>
      <c r="P56" s="44"/>
      <c r="Q56" s="44"/>
      <c r="R56" s="44"/>
      <c r="S56" s="44"/>
      <c r="T56" s="44"/>
      <c r="U56" s="44"/>
      <c r="V56" s="44"/>
      <c r="W56" s="44"/>
      <c r="X56" s="44"/>
      <c r="Y56" s="44"/>
      <c r="Z56" s="44"/>
      <c r="AA56" s="44"/>
      <c r="AB56" s="44"/>
      <c r="AC56" s="44"/>
      <c r="AD56" s="44"/>
      <c r="AE56" s="44"/>
    </row>
    <row r="58" spans="2:31">
      <c r="B58" s="44"/>
      <c r="C58" s="44"/>
      <c r="D58" s="44"/>
      <c r="E58" s="44"/>
      <c r="F58" s="44"/>
      <c r="G58" s="44"/>
      <c r="H58" s="44"/>
      <c r="I58" s="44"/>
      <c r="J58" s="44"/>
      <c r="K58" s="44"/>
      <c r="L58" s="44"/>
      <c r="M58" s="44"/>
      <c r="N58" s="44"/>
      <c r="O58" s="44"/>
      <c r="P58" s="44"/>
      <c r="Q58" s="44"/>
      <c r="R58" s="44"/>
      <c r="S58" s="44"/>
      <c r="T58" s="44"/>
      <c r="U58" s="44"/>
      <c r="V58" s="44"/>
      <c r="W58" s="44"/>
      <c r="X58" s="44"/>
      <c r="Y58" s="44"/>
      <c r="Z58" s="44"/>
      <c r="AA58" s="44"/>
      <c r="AB58" s="44"/>
      <c r="AC58" s="44"/>
      <c r="AD58" s="44"/>
      <c r="AE58" s="44"/>
    </row>
    <row r="60" spans="2:31">
      <c r="B60" s="44"/>
      <c r="C60" s="44"/>
      <c r="D60" s="44"/>
      <c r="E60" s="44"/>
      <c r="F60" s="44"/>
      <c r="G60" s="44"/>
      <c r="H60" s="44"/>
      <c r="I60" s="44"/>
      <c r="J60" s="44"/>
      <c r="K60" s="44"/>
      <c r="L60" s="44"/>
      <c r="M60" s="44"/>
      <c r="N60" s="44"/>
      <c r="O60" s="44"/>
      <c r="P60" s="44"/>
      <c r="Q60" s="44"/>
      <c r="R60" s="44"/>
      <c r="S60" s="44"/>
      <c r="T60" s="44"/>
      <c r="U60" s="44"/>
      <c r="V60" s="44"/>
      <c r="W60" s="44"/>
      <c r="X60" s="44"/>
      <c r="Y60" s="44"/>
      <c r="Z60" s="44"/>
      <c r="AA60" s="44"/>
      <c r="AB60" s="44"/>
      <c r="AC60" s="44"/>
      <c r="AD60" s="44"/>
      <c r="AE60" s="44"/>
    </row>
    <row r="74" spans="2:31">
      <c r="B74" s="44"/>
      <c r="C74" s="44"/>
      <c r="D74" s="44"/>
      <c r="E74" s="44"/>
      <c r="F74" s="44"/>
      <c r="G74" s="44"/>
      <c r="H74" s="44"/>
      <c r="I74" s="44"/>
      <c r="J74" s="44"/>
      <c r="K74" s="44"/>
      <c r="L74" s="44"/>
      <c r="M74" s="44"/>
      <c r="N74" s="44"/>
      <c r="O74" s="44"/>
      <c r="P74" s="44"/>
      <c r="Q74" s="44"/>
      <c r="R74" s="44"/>
      <c r="S74" s="44"/>
      <c r="T74" s="44"/>
      <c r="U74" s="44"/>
      <c r="V74" s="44"/>
      <c r="W74" s="44"/>
      <c r="X74" s="44"/>
      <c r="Y74" s="44"/>
      <c r="Z74" s="44"/>
      <c r="AA74" s="44"/>
      <c r="AB74" s="44"/>
      <c r="AC74" s="44"/>
      <c r="AD74" s="44"/>
      <c r="AE74" s="44"/>
    </row>
    <row r="85" spans="2:31">
      <c r="B85" s="44"/>
      <c r="C85" s="44"/>
      <c r="D85" s="44"/>
      <c r="E85" s="44"/>
      <c r="F85" s="44"/>
      <c r="G85" s="44"/>
      <c r="H85" s="44"/>
      <c r="I85" s="44"/>
      <c r="J85" s="44"/>
      <c r="K85" s="44"/>
      <c r="L85" s="44"/>
      <c r="M85" s="44"/>
      <c r="N85" s="44"/>
      <c r="O85" s="44"/>
      <c r="P85" s="44"/>
      <c r="Q85" s="44"/>
      <c r="R85" s="44"/>
      <c r="S85" s="44"/>
      <c r="T85" s="44"/>
      <c r="U85" s="44"/>
      <c r="V85" s="44"/>
      <c r="W85" s="44"/>
      <c r="X85" s="44"/>
      <c r="Y85" s="44"/>
      <c r="Z85" s="44"/>
      <c r="AA85" s="44"/>
      <c r="AB85" s="44"/>
      <c r="AC85" s="44"/>
      <c r="AD85" s="44"/>
      <c r="AE85" s="44"/>
    </row>
    <row r="86" spans="2:31">
      <c r="B86" s="44"/>
      <c r="C86" s="44"/>
      <c r="D86" s="44"/>
      <c r="E86" s="44"/>
      <c r="F86" s="44"/>
      <c r="G86" s="44"/>
      <c r="H86" s="44"/>
      <c r="I86" s="44"/>
      <c r="J86" s="44"/>
      <c r="K86" s="44"/>
      <c r="L86" s="44"/>
      <c r="M86" s="44"/>
      <c r="N86" s="44"/>
      <c r="O86" s="44"/>
      <c r="P86" s="44"/>
      <c r="Q86" s="44"/>
      <c r="R86" s="44"/>
      <c r="S86" s="44"/>
      <c r="T86" s="44"/>
      <c r="U86" s="44"/>
      <c r="V86" s="44"/>
      <c r="W86" s="44"/>
      <c r="X86" s="44"/>
      <c r="Y86" s="44"/>
      <c r="Z86" s="44"/>
      <c r="AA86" s="44"/>
      <c r="AB86" s="44"/>
      <c r="AC86" s="44"/>
      <c r="AD86" s="44"/>
      <c r="AE86" s="44"/>
    </row>
    <row r="97" spans="2:31">
      <c r="B97" s="44"/>
      <c r="C97" s="44"/>
      <c r="D97" s="44"/>
      <c r="E97" s="44"/>
      <c r="F97" s="44"/>
      <c r="G97" s="44"/>
      <c r="H97" s="44"/>
      <c r="I97" s="44"/>
      <c r="J97" s="44"/>
      <c r="K97" s="44"/>
      <c r="L97" s="44"/>
      <c r="M97" s="44"/>
      <c r="N97" s="44"/>
      <c r="O97" s="44"/>
      <c r="P97" s="44"/>
      <c r="Q97" s="44"/>
      <c r="R97" s="44"/>
      <c r="S97" s="44"/>
      <c r="T97" s="44"/>
      <c r="U97" s="44"/>
      <c r="V97" s="44"/>
      <c r="W97" s="44"/>
      <c r="X97" s="44"/>
      <c r="Y97" s="44"/>
      <c r="Z97" s="44"/>
      <c r="AA97" s="44"/>
      <c r="AB97" s="44"/>
      <c r="AC97" s="44"/>
      <c r="AD97" s="44"/>
      <c r="AE97" s="44"/>
    </row>
    <row r="108" spans="2:31">
      <c r="B108" s="44"/>
      <c r="C108" s="44"/>
      <c r="D108" s="44"/>
      <c r="E108" s="44"/>
      <c r="F108" s="44"/>
      <c r="G108" s="44"/>
      <c r="H108" s="44"/>
      <c r="I108" s="44"/>
      <c r="J108" s="44"/>
      <c r="K108" s="44"/>
      <c r="L108" s="44"/>
      <c r="M108" s="44"/>
      <c r="N108" s="44"/>
      <c r="O108" s="44"/>
      <c r="P108" s="44"/>
      <c r="Q108" s="44"/>
      <c r="R108" s="44"/>
      <c r="S108" s="44"/>
      <c r="T108" s="44"/>
      <c r="U108" s="44"/>
      <c r="V108" s="44"/>
      <c r="W108" s="44"/>
      <c r="X108" s="44"/>
      <c r="Y108" s="44"/>
      <c r="Z108" s="44"/>
      <c r="AA108" s="44"/>
      <c r="AB108" s="44"/>
      <c r="AC108" s="44"/>
      <c r="AD108" s="44"/>
      <c r="AE108" s="44"/>
    </row>
    <row r="110" spans="2:31">
      <c r="B110" s="44"/>
      <c r="C110" s="44"/>
      <c r="D110" s="44"/>
      <c r="E110" s="44"/>
      <c r="F110" s="44"/>
      <c r="G110" s="44"/>
      <c r="H110" s="44"/>
      <c r="I110" s="44"/>
      <c r="J110" s="44"/>
      <c r="K110" s="44"/>
      <c r="L110" s="44"/>
      <c r="M110" s="44"/>
      <c r="N110" s="44"/>
      <c r="O110" s="44"/>
      <c r="P110" s="44"/>
      <c r="Q110" s="44"/>
      <c r="R110" s="44"/>
      <c r="S110" s="44"/>
      <c r="T110" s="44"/>
      <c r="U110" s="44"/>
      <c r="V110" s="44"/>
      <c r="W110" s="44"/>
      <c r="X110" s="44"/>
      <c r="Y110" s="44"/>
      <c r="Z110" s="44"/>
      <c r="AA110" s="44"/>
      <c r="AB110" s="44"/>
      <c r="AC110" s="44"/>
      <c r="AD110" s="44"/>
      <c r="AE110" s="44"/>
    </row>
    <row r="119" spans="2:31">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c r="AA119" s="44"/>
      <c r="AB119" s="44"/>
      <c r="AC119" s="44"/>
      <c r="AD119" s="44"/>
      <c r="AE119" s="44"/>
    </row>
    <row r="121" spans="2:31">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c r="AA121" s="44"/>
      <c r="AB121" s="44"/>
      <c r="AC121" s="44"/>
      <c r="AD121" s="44"/>
      <c r="AE121" s="44"/>
    </row>
    <row r="126" spans="2:31">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c r="AA126" s="44"/>
      <c r="AB126" s="44"/>
      <c r="AC126" s="44"/>
      <c r="AD126" s="44"/>
      <c r="AE126" s="44"/>
    </row>
    <row r="128" spans="2:31">
      <c r="B128" s="44"/>
      <c r="C128" s="44"/>
      <c r="D128" s="44"/>
      <c r="E128" s="44"/>
      <c r="F128" s="44"/>
      <c r="G128" s="44"/>
      <c r="H128" s="44"/>
      <c r="I128" s="44"/>
      <c r="J128" s="44"/>
      <c r="K128" s="44"/>
      <c r="L128" s="44"/>
      <c r="M128" s="44"/>
      <c r="N128" s="44"/>
      <c r="O128" s="44"/>
      <c r="P128" s="44"/>
      <c r="Q128" s="44"/>
      <c r="R128" s="44"/>
      <c r="S128" s="44"/>
      <c r="T128" s="44"/>
      <c r="U128" s="44"/>
      <c r="V128" s="44"/>
      <c r="W128" s="44"/>
      <c r="X128" s="44"/>
      <c r="Y128" s="44"/>
      <c r="Z128" s="44"/>
      <c r="AA128" s="44"/>
      <c r="AB128" s="44"/>
      <c r="AC128" s="44"/>
      <c r="AD128" s="44"/>
      <c r="AE128" s="44"/>
    </row>
    <row r="130" spans="2:31">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c r="AA130" s="44"/>
      <c r="AB130" s="44"/>
      <c r="AC130" s="44"/>
      <c r="AD130" s="44"/>
      <c r="AE130" s="44"/>
    </row>
    <row r="144" spans="2:31">
      <c r="B144" s="44"/>
      <c r="C144" s="44"/>
      <c r="D144" s="44"/>
      <c r="E144" s="44"/>
      <c r="F144" s="44"/>
      <c r="G144" s="44"/>
      <c r="H144" s="44"/>
      <c r="I144" s="44"/>
      <c r="J144" s="44"/>
      <c r="K144" s="44"/>
      <c r="L144" s="44"/>
      <c r="M144" s="44"/>
      <c r="N144" s="44"/>
      <c r="O144" s="44"/>
      <c r="P144" s="44"/>
      <c r="Q144" s="44"/>
      <c r="R144" s="44"/>
      <c r="S144" s="44"/>
      <c r="T144" s="44"/>
      <c r="U144" s="44"/>
      <c r="V144" s="44"/>
      <c r="W144" s="44"/>
      <c r="X144" s="44"/>
      <c r="Y144" s="44"/>
      <c r="Z144" s="44"/>
      <c r="AA144" s="44"/>
      <c r="AB144" s="44"/>
      <c r="AC144" s="44"/>
      <c r="AD144" s="44"/>
      <c r="AE144" s="44"/>
    </row>
    <row r="155" spans="2:31">
      <c r="B155" s="44"/>
      <c r="C155" s="44"/>
      <c r="D155" s="44"/>
      <c r="E155" s="44"/>
      <c r="F155" s="44"/>
      <c r="G155" s="44"/>
      <c r="H155" s="44"/>
      <c r="I155" s="44"/>
      <c r="J155" s="44"/>
      <c r="K155" s="44"/>
      <c r="L155" s="44"/>
      <c r="M155" s="44"/>
      <c r="N155" s="44"/>
      <c r="Q155" s="44"/>
      <c r="R155" s="44"/>
      <c r="S155" s="44"/>
      <c r="T155" s="44"/>
      <c r="U155" s="44"/>
      <c r="V155" s="44"/>
      <c r="W155" s="44"/>
      <c r="X155" s="44"/>
      <c r="Y155" s="44"/>
      <c r="Z155" s="44"/>
      <c r="AA155" s="44"/>
      <c r="AB155" s="44"/>
      <c r="AC155" s="44"/>
      <c r="AD155" s="44"/>
      <c r="AE155" s="44"/>
    </row>
    <row r="156" spans="2:31">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c r="AA156" s="44"/>
      <c r="AB156" s="44"/>
      <c r="AC156" s="44"/>
      <c r="AD156" s="44"/>
      <c r="AE156" s="44"/>
    </row>
    <row r="167" spans="2:31">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c r="AA167" s="44"/>
      <c r="AB167" s="44"/>
      <c r="AC167" s="44"/>
      <c r="AD167" s="44"/>
      <c r="AE167" s="44"/>
    </row>
    <row r="178" spans="2:31">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c r="AA178" s="44"/>
      <c r="AB178" s="44"/>
      <c r="AC178" s="44"/>
      <c r="AD178" s="44"/>
      <c r="AE178" s="44"/>
    </row>
    <row r="180" spans="2:31">
      <c r="B180" s="44"/>
      <c r="C180" s="44"/>
      <c r="D180" s="44"/>
      <c r="E180" s="44"/>
      <c r="F180" s="44"/>
      <c r="G180" s="44"/>
      <c r="H180" s="44"/>
      <c r="I180" s="44"/>
      <c r="J180" s="44"/>
      <c r="K180" s="44"/>
      <c r="L180" s="44"/>
      <c r="M180" s="44"/>
      <c r="N180" s="44"/>
      <c r="O180" s="44"/>
      <c r="P180" s="44"/>
      <c r="Q180" s="44"/>
      <c r="R180" s="44"/>
      <c r="S180" s="44"/>
      <c r="T180" s="44"/>
      <c r="U180" s="44"/>
      <c r="V180" s="44"/>
      <c r="W180" s="44"/>
      <c r="X180" s="44"/>
      <c r="Y180" s="44"/>
      <c r="Z180" s="44"/>
      <c r="AA180" s="44"/>
      <c r="AB180" s="44"/>
      <c r="AC180" s="44"/>
      <c r="AD180" s="44"/>
      <c r="AE180" s="44"/>
    </row>
    <row r="189" spans="2:31">
      <c r="B189" s="44"/>
      <c r="C189" s="44"/>
      <c r="D189" s="44"/>
      <c r="E189" s="44"/>
      <c r="F189" s="44"/>
      <c r="G189" s="44"/>
      <c r="H189" s="44"/>
      <c r="I189" s="44"/>
      <c r="J189" s="44"/>
      <c r="K189" s="44"/>
      <c r="L189" s="44"/>
      <c r="M189" s="44"/>
      <c r="N189" s="44"/>
      <c r="O189" s="44"/>
      <c r="P189" s="44"/>
      <c r="Q189" s="44"/>
      <c r="R189" s="44"/>
      <c r="S189" s="44"/>
      <c r="T189" s="44"/>
      <c r="U189" s="44"/>
      <c r="V189" s="44"/>
      <c r="W189" s="44"/>
      <c r="X189" s="44"/>
      <c r="Y189" s="44"/>
      <c r="Z189" s="44"/>
      <c r="AA189" s="44"/>
      <c r="AB189" s="44"/>
      <c r="AC189" s="44"/>
      <c r="AD189" s="44"/>
      <c r="AE189" s="44"/>
    </row>
    <row r="191" spans="2:31">
      <c r="B191" s="44"/>
      <c r="C191" s="44"/>
      <c r="D191" s="44"/>
      <c r="E191" s="44"/>
      <c r="F191" s="44"/>
      <c r="G191" s="44"/>
      <c r="H191" s="44"/>
      <c r="I191" s="44"/>
      <c r="J191" s="44"/>
      <c r="K191" s="44"/>
      <c r="L191" s="44"/>
      <c r="M191" s="44"/>
      <c r="N191" s="44"/>
      <c r="O191" s="44"/>
      <c r="P191" s="44"/>
      <c r="Q191" s="44"/>
      <c r="R191" s="44"/>
      <c r="S191" s="44"/>
      <c r="T191" s="44"/>
      <c r="U191" s="44"/>
      <c r="V191" s="44"/>
      <c r="W191" s="44"/>
      <c r="X191" s="44"/>
      <c r="Y191" s="44"/>
      <c r="Z191" s="44"/>
      <c r="AA191" s="44"/>
      <c r="AB191" s="44"/>
      <c r="AC191" s="44"/>
      <c r="AD191" s="44"/>
      <c r="AE191" s="44"/>
    </row>
    <row r="214" spans="2:31">
      <c r="B214" s="44"/>
      <c r="C214" s="44"/>
      <c r="D214" s="44"/>
      <c r="E214" s="44"/>
      <c r="F214" s="44"/>
      <c r="G214" s="44"/>
      <c r="H214" s="44"/>
      <c r="I214" s="44"/>
      <c r="J214" s="44"/>
      <c r="K214" s="44"/>
      <c r="L214" s="44"/>
      <c r="M214" s="44"/>
      <c r="N214" s="44"/>
      <c r="O214" s="44"/>
      <c r="P214" s="44"/>
      <c r="Q214" s="44"/>
      <c r="R214" s="44"/>
      <c r="S214" s="44"/>
      <c r="T214" s="44"/>
      <c r="U214" s="44"/>
      <c r="V214" s="44"/>
      <c r="W214" s="44"/>
      <c r="X214" s="44"/>
      <c r="Y214" s="44"/>
      <c r="Z214" s="44"/>
      <c r="AA214" s="44"/>
      <c r="AB214" s="44"/>
      <c r="AC214" s="44"/>
      <c r="AD214" s="44"/>
      <c r="AE214" s="44"/>
    </row>
    <row r="225" spans="2:31">
      <c r="B225" s="44"/>
      <c r="C225" s="44"/>
      <c r="D225" s="44"/>
      <c r="E225" s="44"/>
      <c r="F225" s="44"/>
      <c r="G225" s="44"/>
      <c r="H225" s="44"/>
      <c r="I225" s="44"/>
      <c r="J225" s="44"/>
      <c r="K225" s="44"/>
      <c r="L225" s="44"/>
      <c r="M225" s="44"/>
      <c r="N225" s="44"/>
      <c r="O225" s="44"/>
      <c r="P225" s="44"/>
      <c r="Q225" s="44"/>
      <c r="R225" s="44"/>
      <c r="S225" s="44"/>
      <c r="T225" s="44"/>
      <c r="U225" s="44"/>
      <c r="V225" s="44"/>
      <c r="W225" s="44"/>
      <c r="X225" s="44"/>
      <c r="Y225" s="44"/>
      <c r="Z225" s="44"/>
      <c r="AA225" s="44"/>
      <c r="AB225" s="44"/>
      <c r="AC225" s="44"/>
      <c r="AD225" s="44"/>
      <c r="AE225" s="44"/>
    </row>
    <row r="226" spans="2:31">
      <c r="B226" s="44"/>
      <c r="C226" s="44"/>
      <c r="D226" s="44"/>
      <c r="E226" s="44"/>
      <c r="F226" s="44"/>
      <c r="G226" s="44"/>
      <c r="H226" s="44"/>
      <c r="I226" s="44"/>
      <c r="J226" s="44"/>
      <c r="K226" s="44"/>
      <c r="L226" s="44"/>
      <c r="M226" s="44"/>
      <c r="N226" s="44"/>
      <c r="O226" s="44"/>
      <c r="P226" s="44"/>
      <c r="Q226" s="44"/>
      <c r="R226" s="44"/>
      <c r="S226" s="44"/>
      <c r="T226" s="44"/>
      <c r="U226" s="44"/>
      <c r="V226" s="44"/>
      <c r="W226" s="44"/>
      <c r="X226" s="44"/>
      <c r="Y226" s="44"/>
      <c r="Z226" s="44"/>
      <c r="AA226" s="44"/>
      <c r="AB226" s="44"/>
      <c r="AC226" s="44"/>
      <c r="AD226" s="44"/>
      <c r="AE226" s="44"/>
    </row>
    <row r="237" spans="2:31">
      <c r="B237" s="44"/>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c r="AA237" s="44"/>
      <c r="AB237" s="44"/>
      <c r="AC237" s="44"/>
      <c r="AD237" s="44"/>
      <c r="AE237" s="44"/>
    </row>
    <row r="248" spans="2:20">
      <c r="B248" s="44"/>
      <c r="C248" s="44"/>
      <c r="D248" s="44"/>
      <c r="E248" s="44"/>
      <c r="F248" s="44"/>
      <c r="G248" s="44"/>
      <c r="H248" s="44"/>
      <c r="I248" s="44"/>
      <c r="J248" s="44"/>
      <c r="K248" s="44"/>
      <c r="L248" s="44"/>
      <c r="M248" s="44"/>
      <c r="N248" s="44"/>
      <c r="O248" s="44"/>
      <c r="P248" s="44"/>
      <c r="Q248" s="44"/>
      <c r="R248" s="44"/>
      <c r="S248" s="44"/>
      <c r="T248" s="44"/>
    </row>
    <row r="250" spans="2:20">
      <c r="B250" s="44"/>
      <c r="C250" s="44"/>
      <c r="D250" s="44"/>
      <c r="E250" s="44"/>
      <c r="F250" s="44"/>
      <c r="G250" s="44"/>
      <c r="H250" s="44"/>
      <c r="I250" s="44"/>
      <c r="J250" s="44"/>
      <c r="K250" s="44"/>
      <c r="L250" s="44"/>
      <c r="M250" s="44"/>
      <c r="N250" s="44"/>
      <c r="O250" s="44"/>
      <c r="P250" s="44"/>
      <c r="Q250" s="44"/>
      <c r="R250" s="44"/>
      <c r="S250" s="44"/>
      <c r="T250" s="44"/>
    </row>
    <row r="259" spans="2:31">
      <c r="B259" s="44"/>
      <c r="C259" s="44"/>
      <c r="D259" s="44"/>
      <c r="E259" s="44"/>
      <c r="F259" s="44"/>
      <c r="G259" s="44"/>
      <c r="H259" s="44"/>
      <c r="I259" s="44"/>
      <c r="J259" s="44"/>
      <c r="K259" s="44"/>
      <c r="L259" s="44"/>
      <c r="M259" s="44"/>
      <c r="N259" s="44"/>
      <c r="O259" s="44"/>
      <c r="P259" s="44"/>
      <c r="Q259" s="44"/>
      <c r="R259" s="44"/>
      <c r="S259" s="44"/>
      <c r="T259" s="44"/>
      <c r="U259" s="44"/>
      <c r="V259" s="44"/>
      <c r="W259" s="44"/>
      <c r="X259" s="44"/>
      <c r="Y259" s="44"/>
      <c r="Z259" s="44"/>
      <c r="AA259" s="44"/>
      <c r="AB259" s="44"/>
      <c r="AC259" s="44"/>
      <c r="AD259" s="44"/>
      <c r="AE259" s="44"/>
    </row>
    <row r="261" spans="2:31">
      <c r="B261" s="44"/>
      <c r="C261" s="44"/>
      <c r="D261" s="44"/>
      <c r="E261" s="44"/>
      <c r="F261" s="44"/>
      <c r="G261" s="44"/>
      <c r="H261" s="44"/>
      <c r="I261" s="44"/>
      <c r="J261" s="44"/>
      <c r="K261" s="44"/>
      <c r="L261" s="44"/>
      <c r="M261" s="44"/>
      <c r="N261" s="44"/>
      <c r="O261" s="44"/>
      <c r="P261" s="44"/>
      <c r="Q261" s="44"/>
      <c r="R261" s="44"/>
      <c r="S261" s="44"/>
      <c r="T261" s="44"/>
      <c r="U261" s="44"/>
      <c r="V261" s="44"/>
      <c r="W261" s="44"/>
      <c r="X261" s="44"/>
      <c r="Y261" s="44"/>
      <c r="Z261" s="44"/>
      <c r="AA261" s="44"/>
      <c r="AB261" s="44"/>
      <c r="AC261" s="44"/>
      <c r="AD261" s="44"/>
      <c r="AE261" s="44"/>
    </row>
    <row r="266" spans="2:31">
      <c r="B266" s="44"/>
      <c r="C266" s="44"/>
      <c r="D266" s="44"/>
      <c r="E266" s="44"/>
      <c r="F266" s="44"/>
      <c r="G266" s="44"/>
      <c r="H266" s="44"/>
      <c r="I266" s="44"/>
      <c r="J266" s="44"/>
      <c r="K266" s="44"/>
      <c r="L266" s="44"/>
      <c r="M266" s="44"/>
      <c r="N266" s="44"/>
      <c r="O266" s="44"/>
      <c r="P266" s="44"/>
      <c r="Q266" s="44"/>
      <c r="R266" s="44"/>
      <c r="S266" s="44"/>
      <c r="T266" s="44"/>
      <c r="U266" s="44"/>
      <c r="V266" s="44"/>
      <c r="W266" s="44"/>
      <c r="X266" s="44"/>
      <c r="Y266" s="44"/>
      <c r="Z266" s="44"/>
      <c r="AA266" s="44"/>
      <c r="AB266" s="44"/>
      <c r="AC266" s="44"/>
      <c r="AD266" s="44"/>
      <c r="AE266" s="44"/>
    </row>
    <row r="269" spans="2:31">
      <c r="B269" s="44"/>
      <c r="C269" s="44"/>
      <c r="D269" s="44"/>
      <c r="E269" s="44"/>
      <c r="F269" s="44"/>
      <c r="G269" s="44"/>
      <c r="H269" s="44"/>
      <c r="I269" s="44"/>
      <c r="J269" s="44"/>
      <c r="K269" s="44"/>
      <c r="L269" s="44"/>
      <c r="M269" s="44"/>
      <c r="N269" s="44"/>
      <c r="O269" s="44"/>
      <c r="P269" s="44"/>
      <c r="Q269" s="44"/>
      <c r="R269" s="44"/>
      <c r="S269" s="44"/>
      <c r="T269" s="44"/>
      <c r="U269" s="44"/>
      <c r="V269" s="44"/>
      <c r="W269" s="44"/>
      <c r="X269" s="44"/>
      <c r="Y269" s="44"/>
      <c r="Z269" s="44"/>
      <c r="AA269" s="44"/>
      <c r="AB269" s="44"/>
      <c r="AC269" s="44"/>
      <c r="AD269" s="44"/>
      <c r="AE269" s="44"/>
    </row>
    <row r="271" spans="2:31">
      <c r="B271" s="44"/>
      <c r="C271" s="44"/>
      <c r="D271" s="44"/>
      <c r="E271" s="44"/>
      <c r="F271" s="44"/>
      <c r="G271" s="44"/>
      <c r="H271" s="44"/>
      <c r="I271" s="44"/>
      <c r="J271" s="44"/>
      <c r="K271" s="44"/>
      <c r="L271" s="44"/>
      <c r="M271" s="44"/>
      <c r="N271" s="44"/>
      <c r="O271" s="44"/>
      <c r="P271" s="44"/>
      <c r="Q271" s="44"/>
      <c r="R271" s="44"/>
      <c r="S271" s="44"/>
      <c r="T271" s="44"/>
      <c r="U271" s="44"/>
      <c r="V271" s="44"/>
      <c r="W271" s="44"/>
      <c r="X271" s="44"/>
      <c r="Y271" s="44"/>
      <c r="Z271" s="44"/>
      <c r="AA271" s="44"/>
      <c r="AB271" s="44"/>
      <c r="AC271" s="44"/>
      <c r="AD271" s="44"/>
      <c r="AE271" s="44"/>
    </row>
    <row r="284" spans="2:31">
      <c r="B284" s="44"/>
      <c r="C284" s="44"/>
      <c r="D284" s="44"/>
      <c r="E284" s="44"/>
      <c r="F284" s="44"/>
      <c r="G284" s="44"/>
      <c r="H284" s="44"/>
      <c r="I284" s="44"/>
      <c r="J284" s="44"/>
      <c r="K284" s="44"/>
      <c r="L284" s="44"/>
      <c r="M284" s="44"/>
      <c r="N284" s="44"/>
      <c r="O284" s="44"/>
      <c r="P284" s="44"/>
      <c r="Q284" s="44"/>
      <c r="R284" s="44"/>
      <c r="S284" s="44"/>
      <c r="T284" s="44"/>
      <c r="U284" s="44"/>
      <c r="V284" s="44"/>
      <c r="W284" s="44"/>
      <c r="X284" s="44"/>
      <c r="Y284" s="44"/>
      <c r="Z284" s="44"/>
      <c r="AA284" s="44"/>
      <c r="AB284" s="44"/>
      <c r="AC284" s="44"/>
      <c r="AD284" s="44"/>
      <c r="AE284" s="44"/>
    </row>
    <row r="295" spans="2:31">
      <c r="B295" s="44"/>
      <c r="C295" s="44"/>
      <c r="D295" s="44"/>
      <c r="E295" s="44"/>
      <c r="F295" s="44"/>
      <c r="G295" s="44"/>
      <c r="H295" s="44"/>
      <c r="I295" s="44"/>
      <c r="J295" s="44"/>
      <c r="K295" s="44"/>
      <c r="L295" s="44"/>
      <c r="M295" s="44"/>
      <c r="N295" s="44"/>
      <c r="O295" s="44"/>
      <c r="P295" s="44"/>
      <c r="Q295" s="44"/>
      <c r="R295" s="44"/>
      <c r="S295" s="44"/>
      <c r="T295" s="44"/>
      <c r="U295" s="44"/>
      <c r="V295" s="44"/>
      <c r="W295" s="44"/>
      <c r="X295" s="44"/>
      <c r="Y295" s="44"/>
      <c r="Z295" s="44"/>
      <c r="AA295" s="44"/>
      <c r="AB295" s="44"/>
      <c r="AC295" s="44"/>
      <c r="AD295" s="44"/>
      <c r="AE295" s="44"/>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8F1CB-7CCA-4C38-895F-8FA41C42819B}">
  <dimension ref="A1:AL50"/>
  <sheetViews>
    <sheetView workbookViewId="0">
      <selection activeCell="AL2" sqref="AL2"/>
    </sheetView>
  </sheetViews>
  <sheetFormatPr defaultRowHeight="15"/>
  <cols>
    <col min="1" max="1" width="57.42578125" customWidth="1"/>
    <col min="2" max="32" width="0" hidden="1" customWidth="1"/>
  </cols>
  <sheetData>
    <row r="1" spans="1:38">
      <c r="A1" t="s">
        <v>3677</v>
      </c>
      <c r="AK1" t="s">
        <v>3678</v>
      </c>
      <c r="AL1" t="s">
        <v>3679</v>
      </c>
    </row>
    <row r="2" spans="1:38">
      <c r="A2" t="s">
        <v>3638</v>
      </c>
      <c r="B2">
        <v>1990</v>
      </c>
      <c r="C2">
        <v>1991</v>
      </c>
      <c r="D2">
        <v>1992</v>
      </c>
      <c r="E2">
        <v>1993</v>
      </c>
      <c r="F2">
        <v>1994</v>
      </c>
      <c r="G2">
        <v>1995</v>
      </c>
      <c r="H2">
        <v>1996</v>
      </c>
      <c r="I2">
        <v>1997</v>
      </c>
      <c r="J2">
        <v>1998</v>
      </c>
      <c r="K2">
        <v>1999</v>
      </c>
      <c r="L2">
        <v>2000</v>
      </c>
      <c r="M2">
        <v>2001</v>
      </c>
      <c r="N2">
        <v>2002</v>
      </c>
      <c r="O2">
        <v>2003</v>
      </c>
      <c r="P2">
        <v>2004</v>
      </c>
      <c r="Q2">
        <v>2005</v>
      </c>
      <c r="R2">
        <v>2006</v>
      </c>
      <c r="S2">
        <v>2007</v>
      </c>
      <c r="T2">
        <v>2008</v>
      </c>
      <c r="U2">
        <v>2009</v>
      </c>
      <c r="V2" t="s">
        <v>3680</v>
      </c>
      <c r="W2">
        <v>2011</v>
      </c>
      <c r="X2">
        <v>2012</v>
      </c>
      <c r="Y2">
        <v>2013</v>
      </c>
      <c r="Z2">
        <v>2014</v>
      </c>
      <c r="AA2">
        <v>2015</v>
      </c>
      <c r="AB2">
        <v>2016</v>
      </c>
      <c r="AC2">
        <v>2017</v>
      </c>
      <c r="AD2">
        <v>2018</v>
      </c>
      <c r="AE2">
        <v>2019</v>
      </c>
      <c r="AF2">
        <v>2020</v>
      </c>
      <c r="AG2">
        <v>2021</v>
      </c>
      <c r="AJ2" t="s">
        <v>126</v>
      </c>
      <c r="AK2" s="81">
        <f>SUM(AG4,AG5)</f>
        <v>13876</v>
      </c>
      <c r="AL2">
        <f>SUM(AG11,AG12)</f>
        <v>487</v>
      </c>
    </row>
    <row r="3" spans="1:38">
      <c r="A3" t="s">
        <v>3681</v>
      </c>
      <c r="B3" s="81">
        <v>13464</v>
      </c>
      <c r="C3" s="81">
        <v>13253</v>
      </c>
      <c r="D3" s="81">
        <v>13624</v>
      </c>
      <c r="E3" s="81">
        <v>13850</v>
      </c>
      <c r="F3" s="81">
        <v>14080</v>
      </c>
      <c r="G3" s="81">
        <v>14273</v>
      </c>
      <c r="H3" s="81">
        <v>14605</v>
      </c>
      <c r="I3" s="81">
        <v>14778</v>
      </c>
      <c r="J3" s="81">
        <v>15201</v>
      </c>
      <c r="K3" s="81">
        <v>15710</v>
      </c>
      <c r="L3" s="81">
        <v>15663</v>
      </c>
      <c r="M3" s="81">
        <v>15771</v>
      </c>
      <c r="N3" s="81">
        <v>16097</v>
      </c>
      <c r="O3" s="81">
        <v>16165</v>
      </c>
      <c r="P3" s="81">
        <v>16379</v>
      </c>
      <c r="Q3" s="81">
        <v>16236</v>
      </c>
      <c r="R3" s="81">
        <v>16007</v>
      </c>
      <c r="S3" s="81">
        <v>15824</v>
      </c>
      <c r="T3" s="81">
        <v>15105</v>
      </c>
      <c r="U3" s="81">
        <v>15030</v>
      </c>
      <c r="V3" s="81">
        <v>14899</v>
      </c>
      <c r="W3" s="81">
        <v>14576</v>
      </c>
      <c r="X3" s="81">
        <v>14523</v>
      </c>
      <c r="Y3" s="81">
        <v>14542</v>
      </c>
      <c r="Z3" s="81">
        <v>15103</v>
      </c>
      <c r="AA3" s="81">
        <v>14999</v>
      </c>
      <c r="AB3" s="81">
        <v>15353</v>
      </c>
      <c r="AC3" s="81">
        <v>15303</v>
      </c>
      <c r="AD3" s="81">
        <v>15528</v>
      </c>
      <c r="AE3" s="81">
        <v>15381</v>
      </c>
      <c r="AF3" s="81">
        <v>13262</v>
      </c>
      <c r="AG3" s="81">
        <v>14559</v>
      </c>
      <c r="AJ3" t="s">
        <v>124</v>
      </c>
      <c r="AK3">
        <f>SUM(AG8)</f>
        <v>388</v>
      </c>
      <c r="AL3" s="81">
        <f>SUM(AG14)</f>
        <v>5127</v>
      </c>
    </row>
    <row r="4" spans="1:38">
      <c r="A4" t="s">
        <v>3682</v>
      </c>
      <c r="B4" s="81">
        <v>8604</v>
      </c>
      <c r="C4" s="81">
        <v>8263</v>
      </c>
      <c r="D4" s="81">
        <v>8289</v>
      </c>
      <c r="E4" s="81">
        <v>8216</v>
      </c>
      <c r="F4" s="81">
        <v>8138</v>
      </c>
      <c r="G4" s="81">
        <v>8032</v>
      </c>
      <c r="H4" s="81">
        <v>7996</v>
      </c>
      <c r="I4" s="81">
        <v>7865</v>
      </c>
      <c r="J4" s="81">
        <v>7859</v>
      </c>
      <c r="K4" s="81">
        <v>7884</v>
      </c>
      <c r="L4" s="81">
        <v>7735</v>
      </c>
      <c r="M4" s="81">
        <v>7677</v>
      </c>
      <c r="N4" s="81">
        <v>7725</v>
      </c>
      <c r="O4" s="81">
        <v>7628</v>
      </c>
      <c r="P4" s="81">
        <v>7523</v>
      </c>
      <c r="Q4" s="81">
        <v>7325</v>
      </c>
      <c r="R4" s="81">
        <v>7017</v>
      </c>
      <c r="S4" s="81">
        <v>6877</v>
      </c>
      <c r="T4" s="81">
        <v>6583</v>
      </c>
      <c r="U4" s="81">
        <v>6532</v>
      </c>
      <c r="V4" s="81">
        <v>6428</v>
      </c>
      <c r="W4" s="81">
        <v>5988</v>
      </c>
      <c r="X4" s="81">
        <v>5261</v>
      </c>
      <c r="Y4" s="81">
        <v>5385</v>
      </c>
      <c r="Z4" s="81">
        <v>5567</v>
      </c>
      <c r="AA4" s="81">
        <v>5436</v>
      </c>
      <c r="AB4" s="81">
        <v>5473</v>
      </c>
      <c r="AC4" s="81">
        <v>5308</v>
      </c>
      <c r="AD4" s="81">
        <v>5414</v>
      </c>
      <c r="AE4" s="81">
        <v>5380</v>
      </c>
      <c r="AF4" s="81">
        <v>4643</v>
      </c>
      <c r="AG4" s="81">
        <v>5102</v>
      </c>
    </row>
    <row r="5" spans="1:38">
      <c r="A5" t="s">
        <v>3683</v>
      </c>
      <c r="B5" s="81">
        <v>3982</v>
      </c>
      <c r="C5" s="81">
        <v>4136</v>
      </c>
      <c r="D5" s="81">
        <v>4478</v>
      </c>
      <c r="E5" s="81">
        <v>4782</v>
      </c>
      <c r="F5" s="81">
        <v>5095</v>
      </c>
      <c r="G5" s="81">
        <v>5401</v>
      </c>
      <c r="H5" s="81">
        <v>5768</v>
      </c>
      <c r="I5" s="81">
        <v>6081</v>
      </c>
      <c r="J5" s="81">
        <v>6508</v>
      </c>
      <c r="K5" s="81">
        <v>6989</v>
      </c>
      <c r="L5" s="81">
        <v>7151</v>
      </c>
      <c r="M5" s="81">
        <v>7341</v>
      </c>
      <c r="N5" s="81">
        <v>7625</v>
      </c>
      <c r="O5" s="81">
        <v>7793</v>
      </c>
      <c r="P5" s="81">
        <v>8134</v>
      </c>
      <c r="Q5" s="81">
        <v>8236</v>
      </c>
      <c r="R5" s="81">
        <v>8277</v>
      </c>
      <c r="S5" s="81">
        <v>8264</v>
      </c>
      <c r="T5" s="81">
        <v>7852</v>
      </c>
      <c r="U5" s="81">
        <v>7860</v>
      </c>
      <c r="V5" s="81">
        <v>7885</v>
      </c>
      <c r="W5" s="81">
        <v>8037</v>
      </c>
      <c r="X5" s="81">
        <v>8698</v>
      </c>
      <c r="Y5" s="81">
        <v>8587</v>
      </c>
      <c r="Z5" s="81">
        <v>8941</v>
      </c>
      <c r="AA5" s="81">
        <v>8968</v>
      </c>
      <c r="AB5" s="81">
        <v>9258</v>
      </c>
      <c r="AC5" s="81">
        <v>9357</v>
      </c>
      <c r="AD5" s="81">
        <v>9450</v>
      </c>
      <c r="AE5" s="81">
        <v>9323</v>
      </c>
      <c r="AF5" s="81">
        <v>8007</v>
      </c>
      <c r="AG5" s="81">
        <v>8774</v>
      </c>
    </row>
    <row r="6" spans="1:38">
      <c r="A6" t="s">
        <v>3684</v>
      </c>
      <c r="B6">
        <v>47</v>
      </c>
      <c r="C6">
        <v>48</v>
      </c>
      <c r="D6">
        <v>50</v>
      </c>
      <c r="E6">
        <v>52</v>
      </c>
      <c r="F6">
        <v>55</v>
      </c>
      <c r="G6">
        <v>57</v>
      </c>
      <c r="H6">
        <v>60</v>
      </c>
      <c r="I6">
        <v>62</v>
      </c>
      <c r="J6">
        <v>65</v>
      </c>
      <c r="K6">
        <v>69</v>
      </c>
      <c r="L6">
        <v>61</v>
      </c>
      <c r="M6">
        <v>56</v>
      </c>
      <c r="N6">
        <v>58</v>
      </c>
      <c r="O6">
        <v>59</v>
      </c>
      <c r="P6">
        <v>76</v>
      </c>
      <c r="Q6">
        <v>69</v>
      </c>
      <c r="R6">
        <v>95</v>
      </c>
      <c r="S6">
        <v>105</v>
      </c>
      <c r="T6">
        <v>100</v>
      </c>
      <c r="U6">
        <v>100</v>
      </c>
      <c r="V6">
        <v>88</v>
      </c>
      <c r="W6">
        <v>87</v>
      </c>
      <c r="X6">
        <v>98</v>
      </c>
      <c r="Y6">
        <v>95</v>
      </c>
      <c r="Z6">
        <v>97</v>
      </c>
      <c r="AA6">
        <v>94</v>
      </c>
      <c r="AB6">
        <v>100</v>
      </c>
      <c r="AC6">
        <v>99</v>
      </c>
      <c r="AD6">
        <v>103</v>
      </c>
      <c r="AE6">
        <v>104</v>
      </c>
      <c r="AF6">
        <v>93</v>
      </c>
      <c r="AG6">
        <v>105</v>
      </c>
    </row>
    <row r="7" spans="1:38">
      <c r="A7" t="s">
        <v>3685</v>
      </c>
      <c r="B7">
        <v>30</v>
      </c>
      <c r="C7">
        <v>28</v>
      </c>
      <c r="D7">
        <v>27</v>
      </c>
      <c r="E7">
        <v>27</v>
      </c>
      <c r="F7">
        <v>26</v>
      </c>
      <c r="G7">
        <v>25</v>
      </c>
      <c r="H7">
        <v>24</v>
      </c>
      <c r="I7">
        <v>23</v>
      </c>
      <c r="J7">
        <v>22</v>
      </c>
      <c r="K7">
        <v>21</v>
      </c>
      <c r="L7">
        <v>20</v>
      </c>
      <c r="M7">
        <v>16</v>
      </c>
      <c r="N7">
        <v>16</v>
      </c>
      <c r="O7">
        <v>17</v>
      </c>
      <c r="P7">
        <v>16</v>
      </c>
      <c r="Q7">
        <v>15</v>
      </c>
      <c r="R7">
        <v>17</v>
      </c>
      <c r="S7">
        <v>17</v>
      </c>
      <c r="T7">
        <v>17</v>
      </c>
      <c r="U7">
        <v>16</v>
      </c>
      <c r="V7">
        <v>17</v>
      </c>
      <c r="W7">
        <v>19</v>
      </c>
      <c r="X7">
        <v>22</v>
      </c>
      <c r="Y7">
        <v>25</v>
      </c>
      <c r="Z7">
        <v>29</v>
      </c>
      <c r="AA7">
        <v>30</v>
      </c>
      <c r="AB7">
        <v>32</v>
      </c>
      <c r="AC7">
        <v>35</v>
      </c>
      <c r="AD7">
        <v>38</v>
      </c>
      <c r="AE7">
        <v>39</v>
      </c>
      <c r="AF7">
        <v>35</v>
      </c>
      <c r="AG7">
        <v>40</v>
      </c>
    </row>
    <row r="8" spans="1:38">
      <c r="A8" t="s">
        <v>3686</v>
      </c>
      <c r="B8">
        <v>601</v>
      </c>
      <c r="C8">
        <v>577</v>
      </c>
      <c r="D8">
        <v>578</v>
      </c>
      <c r="E8">
        <v>573</v>
      </c>
      <c r="F8">
        <v>567</v>
      </c>
      <c r="G8">
        <v>559</v>
      </c>
      <c r="H8">
        <v>556</v>
      </c>
      <c r="I8">
        <v>546</v>
      </c>
      <c r="J8">
        <v>545</v>
      </c>
      <c r="K8">
        <v>547</v>
      </c>
      <c r="L8">
        <v>495</v>
      </c>
      <c r="M8">
        <v>480</v>
      </c>
      <c r="N8">
        <v>474</v>
      </c>
      <c r="O8">
        <v>470</v>
      </c>
      <c r="P8">
        <v>435</v>
      </c>
      <c r="Q8">
        <v>396</v>
      </c>
      <c r="R8">
        <v>414</v>
      </c>
      <c r="S8">
        <v>376</v>
      </c>
      <c r="T8">
        <v>377</v>
      </c>
      <c r="U8">
        <v>351</v>
      </c>
      <c r="V8">
        <v>316</v>
      </c>
      <c r="W8">
        <v>288</v>
      </c>
      <c r="X8">
        <v>290</v>
      </c>
      <c r="Y8">
        <v>298</v>
      </c>
      <c r="Z8">
        <v>320</v>
      </c>
      <c r="AA8">
        <v>321</v>
      </c>
      <c r="AB8">
        <v>341</v>
      </c>
      <c r="AC8">
        <v>353</v>
      </c>
      <c r="AD8">
        <v>371</v>
      </c>
      <c r="AE8">
        <v>383</v>
      </c>
      <c r="AF8">
        <v>342</v>
      </c>
      <c r="AG8">
        <v>388</v>
      </c>
    </row>
    <row r="9" spans="1:38">
      <c r="A9" t="s">
        <v>3687</v>
      </c>
      <c r="B9">
        <v>201</v>
      </c>
      <c r="C9">
        <v>201</v>
      </c>
      <c r="D9">
        <v>201</v>
      </c>
      <c r="E9">
        <v>200</v>
      </c>
      <c r="F9">
        <v>200</v>
      </c>
      <c r="G9">
        <v>200</v>
      </c>
      <c r="H9">
        <v>201</v>
      </c>
      <c r="I9">
        <v>201</v>
      </c>
      <c r="J9">
        <v>201</v>
      </c>
      <c r="K9">
        <v>201</v>
      </c>
      <c r="L9">
        <v>201</v>
      </c>
      <c r="M9">
        <v>201</v>
      </c>
      <c r="N9">
        <v>199</v>
      </c>
      <c r="O9">
        <v>197</v>
      </c>
      <c r="P9">
        <v>194</v>
      </c>
      <c r="Q9">
        <v>194</v>
      </c>
      <c r="R9">
        <v>189</v>
      </c>
      <c r="S9">
        <v>185</v>
      </c>
      <c r="T9">
        <v>175</v>
      </c>
      <c r="U9">
        <v>172</v>
      </c>
      <c r="V9">
        <v>163</v>
      </c>
      <c r="W9">
        <v>158</v>
      </c>
      <c r="X9">
        <v>155</v>
      </c>
      <c r="Y9">
        <v>152</v>
      </c>
      <c r="Z9">
        <v>149</v>
      </c>
      <c r="AA9">
        <v>149</v>
      </c>
      <c r="AB9">
        <v>150</v>
      </c>
      <c r="AC9">
        <v>151</v>
      </c>
      <c r="AD9">
        <v>151</v>
      </c>
      <c r="AE9">
        <v>152</v>
      </c>
      <c r="AF9">
        <v>142</v>
      </c>
      <c r="AG9">
        <v>149</v>
      </c>
    </row>
    <row r="10" spans="1:38">
      <c r="A10" t="s">
        <v>3688</v>
      </c>
      <c r="B10" s="81">
        <v>3555</v>
      </c>
      <c r="C10" s="81">
        <v>3450</v>
      </c>
      <c r="D10" s="81">
        <v>3666</v>
      </c>
      <c r="E10" s="81">
        <v>3889</v>
      </c>
      <c r="F10" s="81">
        <v>4187</v>
      </c>
      <c r="G10" s="81">
        <v>4383</v>
      </c>
      <c r="H10" s="81">
        <v>4599</v>
      </c>
      <c r="I10" s="81">
        <v>4802</v>
      </c>
      <c r="J10" s="81">
        <v>4955</v>
      </c>
      <c r="K10" s="81">
        <v>5251</v>
      </c>
      <c r="L10" s="81">
        <v>5442</v>
      </c>
      <c r="M10" s="81">
        <v>5417</v>
      </c>
      <c r="N10" s="81">
        <v>5596</v>
      </c>
      <c r="O10" s="81">
        <v>5711</v>
      </c>
      <c r="P10" s="81">
        <v>5918</v>
      </c>
      <c r="Q10" s="81">
        <v>6194</v>
      </c>
      <c r="R10" s="81">
        <v>6359</v>
      </c>
      <c r="S10" s="81">
        <v>6440</v>
      </c>
      <c r="T10" s="81">
        <v>6107</v>
      </c>
      <c r="U10" s="81">
        <v>5495</v>
      </c>
      <c r="V10" s="81">
        <v>5729</v>
      </c>
      <c r="W10" s="81">
        <v>5768</v>
      </c>
      <c r="X10" s="81">
        <v>5751</v>
      </c>
      <c r="Y10" s="81">
        <v>5795</v>
      </c>
      <c r="Z10" s="81">
        <v>5992</v>
      </c>
      <c r="AA10" s="81">
        <v>6155</v>
      </c>
      <c r="AB10" s="81">
        <v>6104</v>
      </c>
      <c r="AC10" s="81">
        <v>6288</v>
      </c>
      <c r="AD10" s="81">
        <v>6428</v>
      </c>
      <c r="AE10" s="81">
        <v>6393</v>
      </c>
      <c r="AF10" s="81">
        <v>6033</v>
      </c>
      <c r="AG10" s="81">
        <v>6480</v>
      </c>
    </row>
    <row r="11" spans="1:38">
      <c r="A11" t="s">
        <v>3682</v>
      </c>
      <c r="B11">
        <v>128</v>
      </c>
      <c r="C11">
        <v>114</v>
      </c>
      <c r="D11">
        <v>109</v>
      </c>
      <c r="E11">
        <v>105</v>
      </c>
      <c r="F11">
        <v>100</v>
      </c>
      <c r="G11">
        <v>91</v>
      </c>
      <c r="H11">
        <v>82</v>
      </c>
      <c r="I11">
        <v>71</v>
      </c>
      <c r="J11">
        <v>59</v>
      </c>
      <c r="K11">
        <v>46</v>
      </c>
      <c r="L11">
        <v>42</v>
      </c>
      <c r="M11">
        <v>37</v>
      </c>
      <c r="N11">
        <v>34</v>
      </c>
      <c r="O11">
        <v>30</v>
      </c>
      <c r="P11">
        <v>29</v>
      </c>
      <c r="Q11">
        <v>30</v>
      </c>
      <c r="R11">
        <v>28</v>
      </c>
      <c r="S11">
        <v>25</v>
      </c>
      <c r="T11">
        <v>22</v>
      </c>
      <c r="U11">
        <v>24</v>
      </c>
      <c r="V11">
        <v>28</v>
      </c>
      <c r="W11">
        <v>32</v>
      </c>
      <c r="X11">
        <v>33</v>
      </c>
      <c r="Y11">
        <v>34</v>
      </c>
      <c r="Z11">
        <v>37</v>
      </c>
      <c r="AA11">
        <v>44</v>
      </c>
      <c r="AB11">
        <v>42</v>
      </c>
      <c r="AC11">
        <v>40</v>
      </c>
      <c r="AD11">
        <v>38</v>
      </c>
      <c r="AE11">
        <v>36</v>
      </c>
      <c r="AF11">
        <v>34</v>
      </c>
      <c r="AG11">
        <v>37</v>
      </c>
    </row>
    <row r="12" spans="1:38">
      <c r="A12" t="s">
        <v>3683</v>
      </c>
      <c r="B12">
        <v>114</v>
      </c>
      <c r="C12">
        <v>116</v>
      </c>
      <c r="D12">
        <v>128</v>
      </c>
      <c r="E12">
        <v>143</v>
      </c>
      <c r="F12">
        <v>160</v>
      </c>
      <c r="G12">
        <v>173</v>
      </c>
      <c r="H12">
        <v>188</v>
      </c>
      <c r="I12">
        <v>205</v>
      </c>
      <c r="J12">
        <v>222</v>
      </c>
      <c r="K12">
        <v>243</v>
      </c>
      <c r="L12">
        <v>263</v>
      </c>
      <c r="M12">
        <v>276</v>
      </c>
      <c r="N12">
        <v>306</v>
      </c>
      <c r="O12">
        <v>323</v>
      </c>
      <c r="P12">
        <v>371</v>
      </c>
      <c r="Q12">
        <v>407</v>
      </c>
      <c r="R12">
        <v>428</v>
      </c>
      <c r="S12">
        <v>429</v>
      </c>
      <c r="T12">
        <v>393</v>
      </c>
      <c r="U12">
        <v>378</v>
      </c>
      <c r="V12">
        <v>382</v>
      </c>
      <c r="W12">
        <v>415</v>
      </c>
      <c r="X12">
        <v>451</v>
      </c>
      <c r="Y12">
        <v>418</v>
      </c>
      <c r="Z12">
        <v>415</v>
      </c>
      <c r="AA12">
        <v>424</v>
      </c>
      <c r="AB12">
        <v>417</v>
      </c>
      <c r="AC12">
        <v>419</v>
      </c>
      <c r="AD12">
        <v>421</v>
      </c>
      <c r="AE12">
        <v>421</v>
      </c>
      <c r="AF12">
        <v>407</v>
      </c>
      <c r="AG12">
        <v>450</v>
      </c>
    </row>
    <row r="13" spans="1:38">
      <c r="A13" t="s">
        <v>3685</v>
      </c>
      <c r="B13">
        <v>150</v>
      </c>
      <c r="C13">
        <v>146</v>
      </c>
      <c r="D13">
        <v>155</v>
      </c>
      <c r="E13">
        <v>166</v>
      </c>
      <c r="F13">
        <v>178</v>
      </c>
      <c r="G13">
        <v>186</v>
      </c>
      <c r="H13">
        <v>195</v>
      </c>
      <c r="I13">
        <v>205</v>
      </c>
      <c r="J13">
        <v>215</v>
      </c>
      <c r="K13">
        <v>228</v>
      </c>
      <c r="L13">
        <v>232</v>
      </c>
      <c r="M13">
        <v>193</v>
      </c>
      <c r="N13">
        <v>202</v>
      </c>
      <c r="O13">
        <v>196</v>
      </c>
      <c r="P13">
        <v>206</v>
      </c>
      <c r="Q13">
        <v>208</v>
      </c>
      <c r="R13">
        <v>216</v>
      </c>
      <c r="S13">
        <v>219</v>
      </c>
      <c r="T13">
        <v>209</v>
      </c>
      <c r="U13">
        <v>198</v>
      </c>
      <c r="V13">
        <v>195</v>
      </c>
      <c r="W13">
        <v>206</v>
      </c>
      <c r="X13">
        <v>218</v>
      </c>
      <c r="Y13">
        <v>220</v>
      </c>
      <c r="Z13">
        <v>240</v>
      </c>
      <c r="AA13">
        <v>251</v>
      </c>
      <c r="AB13">
        <v>250</v>
      </c>
      <c r="AC13">
        <v>266</v>
      </c>
      <c r="AD13">
        <v>275</v>
      </c>
      <c r="AE13">
        <v>279</v>
      </c>
      <c r="AF13">
        <v>267</v>
      </c>
      <c r="AG13">
        <v>289</v>
      </c>
    </row>
    <row r="14" spans="1:38">
      <c r="A14" t="s">
        <v>3686</v>
      </c>
      <c r="B14" s="81">
        <v>2555</v>
      </c>
      <c r="C14" s="81">
        <v>2489</v>
      </c>
      <c r="D14" s="81">
        <v>2647</v>
      </c>
      <c r="E14" s="81">
        <v>2845</v>
      </c>
      <c r="F14" s="81">
        <v>3052</v>
      </c>
      <c r="G14" s="81">
        <v>3198</v>
      </c>
      <c r="H14" s="81">
        <v>3357</v>
      </c>
      <c r="I14" s="81">
        <v>3542</v>
      </c>
      <c r="J14" s="81">
        <v>3708</v>
      </c>
      <c r="K14" s="81">
        <v>3941</v>
      </c>
      <c r="L14" s="81">
        <v>4108</v>
      </c>
      <c r="M14" s="81">
        <v>4129</v>
      </c>
      <c r="N14" s="81">
        <v>4281</v>
      </c>
      <c r="O14" s="81">
        <v>4379</v>
      </c>
      <c r="P14" s="81">
        <v>4548</v>
      </c>
      <c r="Q14" s="81">
        <v>4782</v>
      </c>
      <c r="R14" s="81">
        <v>4895</v>
      </c>
      <c r="S14" s="81">
        <v>4981</v>
      </c>
      <c r="T14" s="81">
        <v>4745</v>
      </c>
      <c r="U14" s="81">
        <v>4256</v>
      </c>
      <c r="V14" s="81">
        <v>4451</v>
      </c>
      <c r="W14" s="81">
        <v>4389</v>
      </c>
      <c r="X14" s="81">
        <v>4369</v>
      </c>
      <c r="Y14" s="81">
        <v>4437</v>
      </c>
      <c r="Z14" s="81">
        <v>4606</v>
      </c>
      <c r="AA14" s="81">
        <v>4688</v>
      </c>
      <c r="AB14" s="81">
        <v>4724</v>
      </c>
      <c r="AC14" s="81">
        <v>4886</v>
      </c>
      <c r="AD14" s="81">
        <v>5010</v>
      </c>
      <c r="AE14" s="81">
        <v>5031</v>
      </c>
      <c r="AF14" s="81">
        <v>4768</v>
      </c>
      <c r="AG14" s="81">
        <v>5127</v>
      </c>
    </row>
    <row r="15" spans="1:38">
      <c r="A15" t="s">
        <v>3689</v>
      </c>
      <c r="B15">
        <v>37</v>
      </c>
      <c r="C15">
        <v>37</v>
      </c>
      <c r="D15">
        <v>37</v>
      </c>
      <c r="E15">
        <v>37</v>
      </c>
      <c r="F15">
        <v>37</v>
      </c>
      <c r="G15">
        <v>37</v>
      </c>
      <c r="H15">
        <v>37</v>
      </c>
      <c r="I15">
        <v>37</v>
      </c>
      <c r="J15">
        <v>37</v>
      </c>
      <c r="K15">
        <v>37</v>
      </c>
      <c r="L15">
        <v>37</v>
      </c>
      <c r="M15">
        <v>38</v>
      </c>
      <c r="N15">
        <v>38</v>
      </c>
      <c r="O15">
        <v>38</v>
      </c>
      <c r="P15">
        <v>38</v>
      </c>
      <c r="Q15">
        <v>38</v>
      </c>
      <c r="R15">
        <v>38</v>
      </c>
      <c r="S15">
        <v>38</v>
      </c>
      <c r="T15">
        <v>37</v>
      </c>
      <c r="U15">
        <v>37</v>
      </c>
      <c r="V15">
        <v>36</v>
      </c>
      <c r="W15">
        <v>35</v>
      </c>
      <c r="X15">
        <v>35</v>
      </c>
      <c r="Y15">
        <v>34</v>
      </c>
      <c r="Z15">
        <v>34</v>
      </c>
      <c r="AA15">
        <v>36</v>
      </c>
      <c r="AB15">
        <v>36</v>
      </c>
      <c r="AC15">
        <v>37</v>
      </c>
      <c r="AD15">
        <v>38</v>
      </c>
      <c r="AE15">
        <v>39</v>
      </c>
      <c r="AF15">
        <v>36</v>
      </c>
      <c r="AG15">
        <v>38</v>
      </c>
    </row>
    <row r="16" spans="1:38">
      <c r="A16" t="s">
        <v>3690</v>
      </c>
      <c r="B16">
        <v>91</v>
      </c>
      <c r="C16">
        <v>97</v>
      </c>
      <c r="D16">
        <v>125</v>
      </c>
      <c r="E16">
        <v>115</v>
      </c>
      <c r="F16">
        <v>145</v>
      </c>
      <c r="G16">
        <v>161</v>
      </c>
      <c r="H16">
        <v>194</v>
      </c>
      <c r="I16">
        <v>194</v>
      </c>
      <c r="J16">
        <v>164</v>
      </c>
      <c r="K16">
        <v>185</v>
      </c>
      <c r="L16">
        <v>190</v>
      </c>
      <c r="M16">
        <v>174</v>
      </c>
      <c r="N16">
        <v>168</v>
      </c>
      <c r="O16">
        <v>166</v>
      </c>
      <c r="P16">
        <v>115</v>
      </c>
      <c r="Q16">
        <v>113</v>
      </c>
      <c r="R16">
        <v>107</v>
      </c>
      <c r="S16">
        <v>117</v>
      </c>
      <c r="T16">
        <v>115</v>
      </c>
      <c r="U16">
        <v>116</v>
      </c>
      <c r="V16">
        <v>112</v>
      </c>
      <c r="W16">
        <v>149</v>
      </c>
      <c r="X16">
        <v>115</v>
      </c>
      <c r="Y16">
        <v>117</v>
      </c>
      <c r="Z16">
        <v>100</v>
      </c>
      <c r="AA16">
        <v>177</v>
      </c>
      <c r="AB16">
        <v>147</v>
      </c>
      <c r="AC16">
        <v>135</v>
      </c>
      <c r="AD16">
        <v>126</v>
      </c>
      <c r="AE16">
        <v>101</v>
      </c>
      <c r="AF16">
        <v>102</v>
      </c>
      <c r="AG16">
        <v>105</v>
      </c>
    </row>
    <row r="17" spans="1:33">
      <c r="A17" t="s">
        <v>3691</v>
      </c>
      <c r="B17">
        <v>480</v>
      </c>
      <c r="C17">
        <v>451</v>
      </c>
      <c r="D17">
        <v>465</v>
      </c>
      <c r="E17">
        <v>478</v>
      </c>
      <c r="F17">
        <v>515</v>
      </c>
      <c r="G17">
        <v>536</v>
      </c>
      <c r="H17">
        <v>546</v>
      </c>
      <c r="I17">
        <v>547</v>
      </c>
      <c r="J17">
        <v>551</v>
      </c>
      <c r="K17">
        <v>572</v>
      </c>
      <c r="L17">
        <v>569</v>
      </c>
      <c r="M17">
        <v>571</v>
      </c>
      <c r="N17">
        <v>567</v>
      </c>
      <c r="O17">
        <v>579</v>
      </c>
      <c r="P17">
        <v>611</v>
      </c>
      <c r="Q17">
        <v>617</v>
      </c>
      <c r="R17">
        <v>647</v>
      </c>
      <c r="S17">
        <v>630</v>
      </c>
      <c r="T17">
        <v>585</v>
      </c>
      <c r="U17">
        <v>486</v>
      </c>
      <c r="V17">
        <v>525</v>
      </c>
      <c r="W17">
        <v>542</v>
      </c>
      <c r="X17">
        <v>531</v>
      </c>
      <c r="Y17">
        <v>536</v>
      </c>
      <c r="Z17">
        <v>560</v>
      </c>
      <c r="AA17">
        <v>535</v>
      </c>
      <c r="AB17">
        <v>487</v>
      </c>
      <c r="AC17">
        <v>504</v>
      </c>
      <c r="AD17">
        <v>520</v>
      </c>
      <c r="AE17">
        <v>486</v>
      </c>
      <c r="AF17">
        <v>418</v>
      </c>
      <c r="AG17">
        <v>434</v>
      </c>
    </row>
    <row r="18" spans="1:33">
      <c r="A18" t="s">
        <v>3692</v>
      </c>
      <c r="B18" s="81">
        <v>2588</v>
      </c>
      <c r="C18" s="81">
        <v>2371</v>
      </c>
      <c r="D18" s="81">
        <v>2342</v>
      </c>
      <c r="E18" s="81">
        <v>2366</v>
      </c>
      <c r="F18" s="81">
        <v>2472</v>
      </c>
      <c r="G18" s="81">
        <v>2427</v>
      </c>
      <c r="H18" s="81">
        <v>2554</v>
      </c>
      <c r="I18" s="81">
        <v>2552</v>
      </c>
      <c r="J18" s="81">
        <v>2607</v>
      </c>
      <c r="K18" s="81">
        <v>2663</v>
      </c>
      <c r="L18" s="81">
        <v>2699</v>
      </c>
      <c r="M18" s="81">
        <v>2625</v>
      </c>
      <c r="N18" s="81">
        <v>2564</v>
      </c>
      <c r="O18" s="81">
        <v>2481</v>
      </c>
      <c r="P18" s="81">
        <v>2583</v>
      </c>
      <c r="Q18" s="81">
        <v>2620</v>
      </c>
      <c r="R18" s="81">
        <v>2523</v>
      </c>
      <c r="S18" s="81">
        <v>2484</v>
      </c>
      <c r="T18" s="81">
        <v>2395</v>
      </c>
      <c r="U18" s="81">
        <v>2133</v>
      </c>
      <c r="V18" s="81">
        <v>2096</v>
      </c>
      <c r="W18" s="81">
        <v>2029</v>
      </c>
      <c r="X18" s="81">
        <v>1984</v>
      </c>
      <c r="Y18" s="81">
        <v>2036</v>
      </c>
      <c r="Z18" s="81">
        <v>2053</v>
      </c>
      <c r="AA18" s="81">
        <v>2181</v>
      </c>
      <c r="AB18" s="81">
        <v>2298</v>
      </c>
      <c r="AC18" s="81">
        <v>2377</v>
      </c>
      <c r="AD18" s="81">
        <v>2385</v>
      </c>
      <c r="AE18" s="81">
        <v>2496</v>
      </c>
      <c r="AF18" s="81">
        <v>1670</v>
      </c>
      <c r="AG18" s="81">
        <v>2114</v>
      </c>
    </row>
    <row r="19" spans="1:33">
      <c r="A19" t="s">
        <v>3693</v>
      </c>
      <c r="B19" s="81">
        <v>1562</v>
      </c>
      <c r="C19" s="81">
        <v>1453</v>
      </c>
      <c r="D19" s="81">
        <v>1483</v>
      </c>
      <c r="E19" s="81">
        <v>1529</v>
      </c>
      <c r="F19" s="81">
        <v>1599</v>
      </c>
      <c r="G19" s="81">
        <v>1638</v>
      </c>
      <c r="H19" s="81">
        <v>1686</v>
      </c>
      <c r="I19" s="81">
        <v>1747</v>
      </c>
      <c r="J19" s="81">
        <v>1701</v>
      </c>
      <c r="K19" s="81">
        <v>1853</v>
      </c>
      <c r="L19" s="81">
        <v>1981</v>
      </c>
      <c r="M19" s="81">
        <v>1771</v>
      </c>
      <c r="N19" s="81">
        <v>1725</v>
      </c>
      <c r="O19" s="81">
        <v>1747</v>
      </c>
      <c r="P19" s="81">
        <v>1775</v>
      </c>
      <c r="Q19" s="81">
        <v>1887</v>
      </c>
      <c r="R19" s="81">
        <v>1948</v>
      </c>
      <c r="S19" s="81">
        <v>1986</v>
      </c>
      <c r="T19" s="81">
        <v>1809</v>
      </c>
      <c r="U19" s="81">
        <v>1699</v>
      </c>
      <c r="V19" s="81">
        <v>1611</v>
      </c>
      <c r="W19" s="81">
        <v>1629</v>
      </c>
      <c r="X19" s="81">
        <v>1611</v>
      </c>
      <c r="Y19" s="81">
        <v>1624</v>
      </c>
      <c r="Z19" s="81">
        <v>1638</v>
      </c>
      <c r="AA19" s="81">
        <v>1692</v>
      </c>
      <c r="AB19" s="81">
        <v>1711</v>
      </c>
      <c r="AC19" s="81">
        <v>1819</v>
      </c>
      <c r="AD19" s="81">
        <v>1843</v>
      </c>
      <c r="AE19" s="81">
        <v>1944</v>
      </c>
      <c r="AF19" s="81">
        <v>1298</v>
      </c>
      <c r="AG19" s="81">
        <v>1691</v>
      </c>
    </row>
    <row r="20" spans="1:33">
      <c r="A20" t="s">
        <v>3694</v>
      </c>
      <c r="B20">
        <v>532</v>
      </c>
      <c r="C20">
        <v>428</v>
      </c>
      <c r="D20">
        <v>457</v>
      </c>
      <c r="E20">
        <v>445</v>
      </c>
      <c r="F20">
        <v>517</v>
      </c>
      <c r="G20">
        <v>445</v>
      </c>
      <c r="H20">
        <v>539</v>
      </c>
      <c r="I20">
        <v>506</v>
      </c>
      <c r="J20">
        <v>599</v>
      </c>
      <c r="K20">
        <v>517</v>
      </c>
      <c r="L20">
        <v>419</v>
      </c>
      <c r="M20">
        <v>528</v>
      </c>
      <c r="N20">
        <v>549</v>
      </c>
      <c r="O20">
        <v>441</v>
      </c>
      <c r="P20">
        <v>507</v>
      </c>
      <c r="Q20">
        <v>477</v>
      </c>
      <c r="R20">
        <v>344</v>
      </c>
      <c r="S20">
        <v>270</v>
      </c>
      <c r="T20">
        <v>356</v>
      </c>
      <c r="U20">
        <v>236</v>
      </c>
      <c r="V20">
        <v>309</v>
      </c>
      <c r="W20">
        <v>252</v>
      </c>
      <c r="X20">
        <v>220</v>
      </c>
      <c r="Y20">
        <v>271</v>
      </c>
      <c r="Z20">
        <v>236</v>
      </c>
      <c r="AA20">
        <v>314</v>
      </c>
      <c r="AB20">
        <v>426</v>
      </c>
      <c r="AC20">
        <v>399</v>
      </c>
      <c r="AD20">
        <v>389</v>
      </c>
      <c r="AE20">
        <v>398</v>
      </c>
      <c r="AF20">
        <v>224</v>
      </c>
      <c r="AG20">
        <v>265</v>
      </c>
    </row>
    <row r="21" spans="1:33">
      <c r="A21" t="s">
        <v>3695</v>
      </c>
      <c r="B21">
        <v>494</v>
      </c>
      <c r="C21">
        <v>490</v>
      </c>
      <c r="D21">
        <v>401</v>
      </c>
      <c r="E21">
        <v>392</v>
      </c>
      <c r="F21">
        <v>356</v>
      </c>
      <c r="G21">
        <v>344</v>
      </c>
      <c r="H21">
        <v>329</v>
      </c>
      <c r="I21">
        <v>300</v>
      </c>
      <c r="J21">
        <v>306</v>
      </c>
      <c r="K21">
        <v>294</v>
      </c>
      <c r="L21">
        <v>299</v>
      </c>
      <c r="M21">
        <v>325</v>
      </c>
      <c r="N21">
        <v>291</v>
      </c>
      <c r="O21">
        <v>293</v>
      </c>
      <c r="P21">
        <v>301</v>
      </c>
      <c r="Q21">
        <v>257</v>
      </c>
      <c r="R21">
        <v>231</v>
      </c>
      <c r="S21">
        <v>228</v>
      </c>
      <c r="T21">
        <v>230</v>
      </c>
      <c r="U21">
        <v>198</v>
      </c>
      <c r="V21">
        <v>177</v>
      </c>
      <c r="W21">
        <v>148</v>
      </c>
      <c r="X21">
        <v>154</v>
      </c>
      <c r="Y21">
        <v>141</v>
      </c>
      <c r="Z21">
        <v>179</v>
      </c>
      <c r="AA21">
        <v>175</v>
      </c>
      <c r="AB21">
        <v>161</v>
      </c>
      <c r="AC21">
        <v>159</v>
      </c>
      <c r="AD21">
        <v>154</v>
      </c>
      <c r="AE21">
        <v>154</v>
      </c>
      <c r="AF21">
        <v>149</v>
      </c>
      <c r="AG21">
        <v>157</v>
      </c>
    </row>
    <row r="22" spans="1:33">
      <c r="A22" t="s">
        <v>250</v>
      </c>
      <c r="B22">
        <v>45</v>
      </c>
      <c r="C22">
        <v>42</v>
      </c>
      <c r="D22">
        <v>41</v>
      </c>
      <c r="E22">
        <v>38</v>
      </c>
      <c r="F22">
        <v>38</v>
      </c>
      <c r="G22">
        <v>40</v>
      </c>
      <c r="H22">
        <v>37</v>
      </c>
      <c r="I22">
        <v>40</v>
      </c>
      <c r="J22">
        <v>35</v>
      </c>
      <c r="K22">
        <v>39</v>
      </c>
      <c r="L22">
        <v>36</v>
      </c>
      <c r="M22">
        <v>35</v>
      </c>
      <c r="N22">
        <v>34</v>
      </c>
      <c r="O22">
        <v>30</v>
      </c>
      <c r="P22">
        <v>31</v>
      </c>
      <c r="Q22">
        <v>35</v>
      </c>
      <c r="R22">
        <v>33</v>
      </c>
      <c r="S22">
        <v>32</v>
      </c>
      <c r="T22">
        <v>28</v>
      </c>
      <c r="U22">
        <v>27</v>
      </c>
      <c r="V22">
        <v>27</v>
      </c>
      <c r="W22">
        <v>27</v>
      </c>
      <c r="X22">
        <v>25</v>
      </c>
      <c r="Y22">
        <v>22</v>
      </c>
      <c r="Z22">
        <v>22</v>
      </c>
      <c r="AA22">
        <v>21</v>
      </c>
      <c r="AB22">
        <v>20</v>
      </c>
      <c r="AC22">
        <v>21</v>
      </c>
      <c r="AD22">
        <v>22</v>
      </c>
      <c r="AE22">
        <v>23</v>
      </c>
      <c r="AF22">
        <v>20</v>
      </c>
      <c r="AG22">
        <v>22</v>
      </c>
    </row>
    <row r="23" spans="1:33">
      <c r="A23" t="s">
        <v>3694</v>
      </c>
      <c r="B23">
        <v>45</v>
      </c>
      <c r="C23">
        <v>42</v>
      </c>
      <c r="D23">
        <v>41</v>
      </c>
      <c r="E23">
        <v>38</v>
      </c>
      <c r="F23">
        <v>38</v>
      </c>
      <c r="G23">
        <v>40</v>
      </c>
      <c r="H23">
        <v>37</v>
      </c>
      <c r="I23">
        <v>40</v>
      </c>
      <c r="J23">
        <v>35</v>
      </c>
      <c r="K23">
        <v>39</v>
      </c>
      <c r="L23">
        <v>36</v>
      </c>
      <c r="M23">
        <v>35</v>
      </c>
      <c r="N23">
        <v>34</v>
      </c>
      <c r="O23">
        <v>30</v>
      </c>
      <c r="P23">
        <v>31</v>
      </c>
      <c r="Q23">
        <v>35</v>
      </c>
      <c r="R23">
        <v>33</v>
      </c>
      <c r="S23">
        <v>32</v>
      </c>
      <c r="T23">
        <v>28</v>
      </c>
      <c r="U23">
        <v>27</v>
      </c>
      <c r="V23">
        <v>27</v>
      </c>
      <c r="W23">
        <v>27</v>
      </c>
      <c r="X23">
        <v>25</v>
      </c>
      <c r="Y23">
        <v>22</v>
      </c>
      <c r="Z23">
        <v>22</v>
      </c>
      <c r="AA23">
        <v>21</v>
      </c>
      <c r="AB23">
        <v>20</v>
      </c>
      <c r="AC23">
        <v>21</v>
      </c>
      <c r="AD23">
        <v>22</v>
      </c>
      <c r="AE23">
        <v>23</v>
      </c>
      <c r="AF23">
        <v>20</v>
      </c>
      <c r="AG23">
        <v>22</v>
      </c>
    </row>
    <row r="24" spans="1:33">
      <c r="A24" t="s">
        <v>3696</v>
      </c>
      <c r="B24">
        <v>300</v>
      </c>
      <c r="C24">
        <v>224</v>
      </c>
      <c r="D24">
        <v>400</v>
      </c>
      <c r="E24">
        <v>368</v>
      </c>
      <c r="F24">
        <v>358</v>
      </c>
      <c r="G24">
        <v>387</v>
      </c>
      <c r="H24">
        <v>315</v>
      </c>
      <c r="I24">
        <v>137</v>
      </c>
      <c r="J24">
        <v>79</v>
      </c>
      <c r="K24">
        <v>176</v>
      </c>
      <c r="L24">
        <v>443</v>
      </c>
      <c r="M24">
        <v>159</v>
      </c>
      <c r="N24">
        <v>228</v>
      </c>
      <c r="O24">
        <v>99</v>
      </c>
      <c r="P24">
        <v>186</v>
      </c>
      <c r="Q24">
        <v>256</v>
      </c>
      <c r="R24">
        <v>306</v>
      </c>
      <c r="S24">
        <v>386</v>
      </c>
      <c r="T24">
        <v>271</v>
      </c>
      <c r="U24">
        <v>186</v>
      </c>
      <c r="V24">
        <v>272</v>
      </c>
      <c r="W24">
        <v>258</v>
      </c>
      <c r="X24">
        <v>211</v>
      </c>
      <c r="Y24">
        <v>201</v>
      </c>
      <c r="Z24">
        <v>77</v>
      </c>
      <c r="AA24">
        <v>57</v>
      </c>
      <c r="AB24">
        <v>172</v>
      </c>
      <c r="AC24">
        <v>219</v>
      </c>
      <c r="AD24">
        <v>186</v>
      </c>
      <c r="AE24">
        <v>193</v>
      </c>
      <c r="AF24">
        <v>97</v>
      </c>
      <c r="AG24">
        <v>318</v>
      </c>
    </row>
    <row r="25" spans="1:33">
      <c r="A25" t="s">
        <v>3690</v>
      </c>
      <c r="B25">
        <v>300</v>
      </c>
      <c r="C25">
        <v>224</v>
      </c>
      <c r="D25">
        <v>400</v>
      </c>
      <c r="E25">
        <v>368</v>
      </c>
      <c r="F25">
        <v>358</v>
      </c>
      <c r="G25">
        <v>387</v>
      </c>
      <c r="H25">
        <v>315</v>
      </c>
      <c r="I25">
        <v>137</v>
      </c>
      <c r="J25">
        <v>79</v>
      </c>
      <c r="K25">
        <v>176</v>
      </c>
      <c r="L25">
        <v>443</v>
      </c>
      <c r="M25">
        <v>159</v>
      </c>
      <c r="N25">
        <v>228</v>
      </c>
      <c r="O25">
        <v>99</v>
      </c>
      <c r="P25">
        <v>186</v>
      </c>
      <c r="Q25">
        <v>256</v>
      </c>
      <c r="R25">
        <v>306</v>
      </c>
      <c r="S25">
        <v>386</v>
      </c>
      <c r="T25">
        <v>271</v>
      </c>
      <c r="U25">
        <v>186</v>
      </c>
      <c r="V25">
        <v>272</v>
      </c>
      <c r="W25">
        <v>258</v>
      </c>
      <c r="X25">
        <v>211</v>
      </c>
      <c r="Y25">
        <v>201</v>
      </c>
      <c r="Z25">
        <v>77</v>
      </c>
      <c r="AA25">
        <v>57</v>
      </c>
      <c r="AB25">
        <v>172</v>
      </c>
      <c r="AC25">
        <v>219</v>
      </c>
      <c r="AD25">
        <v>186</v>
      </c>
      <c r="AE25">
        <v>193</v>
      </c>
      <c r="AF25">
        <v>97</v>
      </c>
      <c r="AG25">
        <v>318</v>
      </c>
    </row>
    <row r="26" spans="1:33">
      <c r="A26" t="s">
        <v>3697</v>
      </c>
      <c r="B26">
        <v>679</v>
      </c>
      <c r="C26">
        <v>620</v>
      </c>
      <c r="D26">
        <v>608</v>
      </c>
      <c r="E26">
        <v>644</v>
      </c>
      <c r="F26">
        <v>709</v>
      </c>
      <c r="G26">
        <v>724</v>
      </c>
      <c r="H26">
        <v>737</v>
      </c>
      <c r="I26">
        <v>780</v>
      </c>
      <c r="J26">
        <v>666</v>
      </c>
      <c r="K26">
        <v>675</v>
      </c>
      <c r="L26">
        <v>672</v>
      </c>
      <c r="M26">
        <v>658</v>
      </c>
      <c r="N26">
        <v>699</v>
      </c>
      <c r="O26">
        <v>627</v>
      </c>
      <c r="P26">
        <v>602</v>
      </c>
      <c r="Q26">
        <v>624</v>
      </c>
      <c r="R26">
        <v>625</v>
      </c>
      <c r="S26">
        <v>663</v>
      </c>
      <c r="T26">
        <v>692</v>
      </c>
      <c r="U26">
        <v>715</v>
      </c>
      <c r="V26">
        <v>719</v>
      </c>
      <c r="W26">
        <v>734</v>
      </c>
      <c r="X26">
        <v>780</v>
      </c>
      <c r="Y26">
        <v>887</v>
      </c>
      <c r="Z26">
        <v>760</v>
      </c>
      <c r="AA26">
        <v>745</v>
      </c>
      <c r="AB26">
        <v>757</v>
      </c>
      <c r="AC26">
        <v>799</v>
      </c>
      <c r="AD26">
        <v>962</v>
      </c>
      <c r="AE26" s="81">
        <v>1114</v>
      </c>
      <c r="AF26" s="81">
        <v>1109</v>
      </c>
      <c r="AG26" s="81">
        <v>1230</v>
      </c>
    </row>
    <row r="27" spans="1:33">
      <c r="A27" t="s">
        <v>3682</v>
      </c>
      <c r="B27" t="s">
        <v>3698</v>
      </c>
      <c r="C27" t="s">
        <v>3698</v>
      </c>
      <c r="D27" t="s">
        <v>3698</v>
      </c>
      <c r="E27" t="s">
        <v>3698</v>
      </c>
      <c r="F27" t="s">
        <v>3698</v>
      </c>
      <c r="G27" t="s">
        <v>3698</v>
      </c>
      <c r="H27" t="s">
        <v>3698</v>
      </c>
      <c r="I27" t="s">
        <v>3698</v>
      </c>
      <c r="J27" t="s">
        <v>3698</v>
      </c>
      <c r="K27">
        <v>0</v>
      </c>
      <c r="L27">
        <v>0.1</v>
      </c>
      <c r="M27">
        <v>0</v>
      </c>
      <c r="N27">
        <v>0</v>
      </c>
      <c r="O27">
        <v>0</v>
      </c>
      <c r="P27">
        <v>0</v>
      </c>
      <c r="Q27">
        <v>0.3</v>
      </c>
      <c r="R27">
        <v>0.2</v>
      </c>
      <c r="S27">
        <v>0.2</v>
      </c>
      <c r="T27">
        <v>0.1</v>
      </c>
      <c r="U27">
        <v>0.1</v>
      </c>
      <c r="V27">
        <v>0.1</v>
      </c>
      <c r="W27">
        <v>0.1</v>
      </c>
      <c r="X27">
        <v>0.1</v>
      </c>
      <c r="Y27">
        <v>0.1</v>
      </c>
      <c r="Z27">
        <v>0.1</v>
      </c>
      <c r="AA27">
        <v>0.1</v>
      </c>
      <c r="AB27">
        <v>0.1</v>
      </c>
      <c r="AC27">
        <v>0.1</v>
      </c>
      <c r="AD27">
        <v>0.1</v>
      </c>
      <c r="AE27">
        <v>0.1</v>
      </c>
      <c r="AF27" t="s">
        <v>3698</v>
      </c>
      <c r="AG27" t="s">
        <v>3698</v>
      </c>
    </row>
    <row r="28" spans="1:33">
      <c r="A28" t="s">
        <v>3683</v>
      </c>
      <c r="B28" t="s">
        <v>3698</v>
      </c>
      <c r="C28" t="s">
        <v>3698</v>
      </c>
      <c r="D28" t="s">
        <v>3698</v>
      </c>
      <c r="E28" t="s">
        <v>3698</v>
      </c>
      <c r="F28" t="s">
        <v>3698</v>
      </c>
      <c r="G28" t="s">
        <v>3698</v>
      </c>
      <c r="H28" t="s">
        <v>3698</v>
      </c>
      <c r="I28" t="s">
        <v>3698</v>
      </c>
      <c r="J28">
        <v>0</v>
      </c>
      <c r="K28">
        <v>0</v>
      </c>
      <c r="L28">
        <v>0.4</v>
      </c>
      <c r="M28">
        <v>1</v>
      </c>
      <c r="N28">
        <v>1</v>
      </c>
      <c r="O28">
        <v>1</v>
      </c>
      <c r="P28">
        <v>1</v>
      </c>
      <c r="Q28">
        <v>0.6</v>
      </c>
      <c r="R28">
        <v>0.6</v>
      </c>
      <c r="S28">
        <v>0.5</v>
      </c>
      <c r="T28">
        <v>0.3</v>
      </c>
      <c r="U28">
        <v>0.2</v>
      </c>
      <c r="V28">
        <v>0.2</v>
      </c>
      <c r="W28">
        <v>0.2</v>
      </c>
      <c r="X28">
        <v>0.2</v>
      </c>
      <c r="Y28">
        <v>0.2</v>
      </c>
      <c r="Z28">
        <v>0.2</v>
      </c>
      <c r="AA28">
        <v>0.2</v>
      </c>
      <c r="AB28">
        <v>0.2</v>
      </c>
      <c r="AC28">
        <v>0.2</v>
      </c>
      <c r="AD28">
        <v>0.2</v>
      </c>
      <c r="AE28">
        <v>0.2</v>
      </c>
      <c r="AF28">
        <v>0.2</v>
      </c>
      <c r="AG28">
        <v>0.2</v>
      </c>
    </row>
    <row r="29" spans="1:33">
      <c r="A29" t="s">
        <v>3686</v>
      </c>
      <c r="B29" t="s">
        <v>3698</v>
      </c>
      <c r="C29" t="s">
        <v>3698</v>
      </c>
      <c r="D29">
        <v>0</v>
      </c>
      <c r="E29">
        <v>0</v>
      </c>
      <c r="F29">
        <v>0</v>
      </c>
      <c r="G29">
        <v>0</v>
      </c>
      <c r="H29">
        <v>1</v>
      </c>
      <c r="I29">
        <v>1</v>
      </c>
      <c r="J29">
        <v>1</v>
      </c>
      <c r="K29">
        <v>1</v>
      </c>
      <c r="L29">
        <v>1</v>
      </c>
      <c r="M29">
        <v>1</v>
      </c>
      <c r="N29">
        <v>1</v>
      </c>
      <c r="O29">
        <v>2</v>
      </c>
      <c r="P29">
        <v>1</v>
      </c>
      <c r="Q29">
        <v>1.5</v>
      </c>
      <c r="R29">
        <v>1.6</v>
      </c>
      <c r="S29">
        <v>1.4</v>
      </c>
      <c r="T29">
        <v>1.3</v>
      </c>
      <c r="U29">
        <v>1</v>
      </c>
      <c r="V29">
        <v>1</v>
      </c>
      <c r="W29">
        <v>1</v>
      </c>
      <c r="X29">
        <v>1.1000000000000001</v>
      </c>
      <c r="Y29">
        <v>1.3</v>
      </c>
      <c r="Z29">
        <v>1.5</v>
      </c>
      <c r="AA29">
        <v>1.5</v>
      </c>
      <c r="AB29">
        <v>1.8</v>
      </c>
      <c r="AC29">
        <v>1.8</v>
      </c>
      <c r="AD29">
        <v>1.9</v>
      </c>
      <c r="AE29">
        <v>1.9</v>
      </c>
      <c r="AF29">
        <v>1.9</v>
      </c>
      <c r="AG29">
        <v>2.2000000000000002</v>
      </c>
    </row>
    <row r="30" spans="1:33">
      <c r="A30" t="s">
        <v>3685</v>
      </c>
      <c r="B30">
        <v>0</v>
      </c>
      <c r="C30">
        <v>0</v>
      </c>
      <c r="D30">
        <v>1</v>
      </c>
      <c r="E30">
        <v>1</v>
      </c>
      <c r="F30">
        <v>2</v>
      </c>
      <c r="G30">
        <v>2</v>
      </c>
      <c r="H30">
        <v>2</v>
      </c>
      <c r="I30">
        <v>3</v>
      </c>
      <c r="J30">
        <v>3</v>
      </c>
      <c r="K30">
        <v>3</v>
      </c>
      <c r="L30">
        <v>4</v>
      </c>
      <c r="M30">
        <v>4</v>
      </c>
      <c r="N30">
        <v>5</v>
      </c>
      <c r="O30">
        <v>5</v>
      </c>
      <c r="P30">
        <v>6</v>
      </c>
      <c r="Q30">
        <v>6</v>
      </c>
      <c r="R30">
        <v>7</v>
      </c>
      <c r="S30">
        <v>7</v>
      </c>
      <c r="T30">
        <v>7</v>
      </c>
      <c r="U30">
        <v>6</v>
      </c>
      <c r="V30">
        <v>6</v>
      </c>
      <c r="W30">
        <v>6</v>
      </c>
      <c r="X30">
        <v>7</v>
      </c>
      <c r="Y30">
        <v>7</v>
      </c>
      <c r="Z30">
        <v>8</v>
      </c>
      <c r="AA30">
        <v>8</v>
      </c>
      <c r="AB30">
        <v>9</v>
      </c>
      <c r="AC30">
        <v>10</v>
      </c>
      <c r="AD30">
        <v>10</v>
      </c>
      <c r="AE30">
        <v>11</v>
      </c>
      <c r="AF30">
        <v>11</v>
      </c>
      <c r="AG30">
        <v>14</v>
      </c>
    </row>
    <row r="31" spans="1:33">
      <c r="A31" t="s">
        <v>3699</v>
      </c>
      <c r="B31">
        <v>679</v>
      </c>
      <c r="C31">
        <v>620</v>
      </c>
      <c r="D31">
        <v>607</v>
      </c>
      <c r="E31">
        <v>643</v>
      </c>
      <c r="F31">
        <v>707</v>
      </c>
      <c r="G31">
        <v>722</v>
      </c>
      <c r="H31">
        <v>734</v>
      </c>
      <c r="I31">
        <v>777</v>
      </c>
      <c r="J31">
        <v>662</v>
      </c>
      <c r="K31">
        <v>671</v>
      </c>
      <c r="L31">
        <v>666</v>
      </c>
      <c r="M31">
        <v>652</v>
      </c>
      <c r="N31">
        <v>692</v>
      </c>
      <c r="O31">
        <v>619</v>
      </c>
      <c r="P31">
        <v>594</v>
      </c>
      <c r="Q31">
        <v>615</v>
      </c>
      <c r="R31">
        <v>616</v>
      </c>
      <c r="S31">
        <v>654</v>
      </c>
      <c r="T31">
        <v>684</v>
      </c>
      <c r="U31">
        <v>707</v>
      </c>
      <c r="V31">
        <v>712</v>
      </c>
      <c r="W31">
        <v>726</v>
      </c>
      <c r="X31">
        <v>772</v>
      </c>
      <c r="Y31">
        <v>879</v>
      </c>
      <c r="Z31">
        <v>750</v>
      </c>
      <c r="AA31">
        <v>735</v>
      </c>
      <c r="AB31">
        <v>746</v>
      </c>
      <c r="AC31">
        <v>787</v>
      </c>
      <c r="AD31">
        <v>950</v>
      </c>
      <c r="AE31" s="81">
        <v>1101</v>
      </c>
      <c r="AF31" s="81">
        <v>1095</v>
      </c>
      <c r="AG31" s="81">
        <v>1214</v>
      </c>
    </row>
    <row r="32" spans="1:33">
      <c r="A32" t="s">
        <v>3700</v>
      </c>
      <c r="B32">
        <v>23</v>
      </c>
      <c r="C32">
        <v>21</v>
      </c>
      <c r="D32">
        <v>19</v>
      </c>
      <c r="E32">
        <v>20</v>
      </c>
      <c r="F32">
        <v>34</v>
      </c>
      <c r="G32">
        <v>18</v>
      </c>
      <c r="H32">
        <v>16</v>
      </c>
      <c r="I32">
        <v>14</v>
      </c>
      <c r="J32">
        <v>18</v>
      </c>
      <c r="K32">
        <v>14</v>
      </c>
      <c r="L32">
        <v>12</v>
      </c>
      <c r="M32">
        <v>14</v>
      </c>
      <c r="N32">
        <v>14</v>
      </c>
      <c r="O32">
        <v>18</v>
      </c>
      <c r="P32">
        <v>19</v>
      </c>
      <c r="Q32">
        <v>28</v>
      </c>
      <c r="R32">
        <v>28</v>
      </c>
      <c r="S32">
        <v>22</v>
      </c>
      <c r="T32">
        <v>40</v>
      </c>
      <c r="U32">
        <v>28</v>
      </c>
      <c r="V32">
        <v>4</v>
      </c>
      <c r="W32">
        <v>5</v>
      </c>
      <c r="X32">
        <v>4</v>
      </c>
      <c r="Y32">
        <v>5</v>
      </c>
      <c r="Z32">
        <v>6</v>
      </c>
      <c r="AA32">
        <v>8</v>
      </c>
      <c r="AB32">
        <v>9</v>
      </c>
      <c r="AC32">
        <v>9</v>
      </c>
      <c r="AD32">
        <v>9</v>
      </c>
      <c r="AE32">
        <v>9</v>
      </c>
      <c r="AF32">
        <v>5</v>
      </c>
      <c r="AG32">
        <v>5</v>
      </c>
    </row>
    <row r="33" spans="1:33">
      <c r="A33" t="s">
        <v>3682</v>
      </c>
      <c r="B33">
        <v>0.1</v>
      </c>
      <c r="C33">
        <v>0.1</v>
      </c>
      <c r="D33">
        <v>0.1</v>
      </c>
      <c r="E33">
        <v>0.1</v>
      </c>
      <c r="F33">
        <v>0.2</v>
      </c>
      <c r="G33">
        <v>0.1</v>
      </c>
      <c r="H33">
        <v>0.1</v>
      </c>
      <c r="I33">
        <v>0.1</v>
      </c>
      <c r="J33">
        <v>0.1</v>
      </c>
      <c r="K33">
        <v>0.1</v>
      </c>
      <c r="L33">
        <v>0.1</v>
      </c>
      <c r="M33">
        <v>0.1</v>
      </c>
      <c r="N33">
        <v>0.1</v>
      </c>
      <c r="O33">
        <v>0.1</v>
      </c>
      <c r="P33">
        <v>0.2</v>
      </c>
      <c r="Q33">
        <v>0.1</v>
      </c>
      <c r="R33">
        <v>0.2</v>
      </c>
      <c r="S33">
        <v>0.1</v>
      </c>
      <c r="T33">
        <v>0.1</v>
      </c>
      <c r="U33">
        <v>0.2</v>
      </c>
      <c r="V33" t="s">
        <v>3698</v>
      </c>
      <c r="W33" t="s">
        <v>3698</v>
      </c>
      <c r="X33" t="s">
        <v>3698</v>
      </c>
      <c r="Y33" t="s">
        <v>3698</v>
      </c>
      <c r="Z33" t="s">
        <v>3698</v>
      </c>
      <c r="AA33" t="s">
        <v>3698</v>
      </c>
      <c r="AB33" t="s">
        <v>3698</v>
      </c>
      <c r="AC33" t="s">
        <v>3698</v>
      </c>
      <c r="AD33" t="s">
        <v>3698</v>
      </c>
      <c r="AE33" t="s">
        <v>3698</v>
      </c>
      <c r="AF33" t="s">
        <v>3698</v>
      </c>
      <c r="AG33" t="s">
        <v>3698</v>
      </c>
    </row>
    <row r="34" spans="1:33">
      <c r="A34" t="s">
        <v>3683</v>
      </c>
      <c r="B34">
        <v>3</v>
      </c>
      <c r="C34">
        <v>3</v>
      </c>
      <c r="D34">
        <v>3</v>
      </c>
      <c r="E34">
        <v>3</v>
      </c>
      <c r="F34">
        <v>6</v>
      </c>
      <c r="G34">
        <v>3</v>
      </c>
      <c r="H34">
        <v>3</v>
      </c>
      <c r="I34">
        <v>2</v>
      </c>
      <c r="J34">
        <v>3</v>
      </c>
      <c r="K34">
        <v>2</v>
      </c>
      <c r="L34">
        <v>2</v>
      </c>
      <c r="M34">
        <v>2</v>
      </c>
      <c r="N34">
        <v>2</v>
      </c>
      <c r="O34">
        <v>3</v>
      </c>
      <c r="P34">
        <v>3</v>
      </c>
      <c r="Q34">
        <v>5</v>
      </c>
      <c r="R34">
        <v>5</v>
      </c>
      <c r="S34">
        <v>3</v>
      </c>
      <c r="T34">
        <v>4</v>
      </c>
      <c r="U34">
        <v>5</v>
      </c>
      <c r="V34">
        <v>1</v>
      </c>
      <c r="W34">
        <v>1</v>
      </c>
      <c r="X34">
        <v>0</v>
      </c>
      <c r="Y34">
        <v>0</v>
      </c>
      <c r="Z34">
        <v>1</v>
      </c>
      <c r="AA34">
        <v>1</v>
      </c>
      <c r="AB34">
        <v>1</v>
      </c>
      <c r="AC34">
        <v>1</v>
      </c>
      <c r="AD34">
        <v>1</v>
      </c>
      <c r="AE34">
        <v>1</v>
      </c>
      <c r="AF34">
        <v>1</v>
      </c>
      <c r="AG34">
        <v>1</v>
      </c>
    </row>
    <row r="35" spans="1:33">
      <c r="A35" t="s">
        <v>3686</v>
      </c>
      <c r="B35">
        <v>17</v>
      </c>
      <c r="C35">
        <v>15</v>
      </c>
      <c r="D35">
        <v>14</v>
      </c>
      <c r="E35">
        <v>14</v>
      </c>
      <c r="F35">
        <v>24</v>
      </c>
      <c r="G35">
        <v>12</v>
      </c>
      <c r="H35">
        <v>11</v>
      </c>
      <c r="I35">
        <v>10</v>
      </c>
      <c r="J35">
        <v>12</v>
      </c>
      <c r="K35">
        <v>10</v>
      </c>
      <c r="L35">
        <v>8</v>
      </c>
      <c r="M35">
        <v>10</v>
      </c>
      <c r="N35">
        <v>10</v>
      </c>
      <c r="O35">
        <v>13</v>
      </c>
      <c r="P35">
        <v>12</v>
      </c>
      <c r="Q35">
        <v>18</v>
      </c>
      <c r="R35">
        <v>17</v>
      </c>
      <c r="S35">
        <v>13</v>
      </c>
      <c r="T35">
        <v>27</v>
      </c>
      <c r="U35">
        <v>17</v>
      </c>
      <c r="V35">
        <v>3</v>
      </c>
      <c r="W35">
        <v>3</v>
      </c>
      <c r="X35">
        <v>4</v>
      </c>
      <c r="Y35">
        <v>4</v>
      </c>
      <c r="Z35">
        <v>4</v>
      </c>
      <c r="AA35">
        <v>6</v>
      </c>
      <c r="AB35">
        <v>6</v>
      </c>
      <c r="AC35">
        <v>7</v>
      </c>
      <c r="AD35">
        <v>7</v>
      </c>
      <c r="AE35">
        <v>6</v>
      </c>
      <c r="AF35">
        <v>3</v>
      </c>
      <c r="AG35">
        <v>4</v>
      </c>
    </row>
    <row r="36" spans="1:33">
      <c r="A36" t="s">
        <v>3685</v>
      </c>
      <c r="B36">
        <v>3</v>
      </c>
      <c r="C36">
        <v>3</v>
      </c>
      <c r="D36">
        <v>2</v>
      </c>
      <c r="E36">
        <v>3</v>
      </c>
      <c r="F36">
        <v>5</v>
      </c>
      <c r="G36">
        <v>2</v>
      </c>
      <c r="H36">
        <v>2.2000000000000002</v>
      </c>
      <c r="I36">
        <v>2.1</v>
      </c>
      <c r="J36">
        <v>2.6</v>
      </c>
      <c r="K36">
        <v>2.2000000000000002</v>
      </c>
      <c r="L36">
        <v>1.7</v>
      </c>
      <c r="M36">
        <v>2</v>
      </c>
      <c r="N36">
        <v>2</v>
      </c>
      <c r="O36">
        <v>2</v>
      </c>
      <c r="P36">
        <v>4</v>
      </c>
      <c r="Q36">
        <v>5</v>
      </c>
      <c r="R36">
        <v>5</v>
      </c>
      <c r="S36">
        <v>5</v>
      </c>
      <c r="T36">
        <v>9</v>
      </c>
      <c r="U36">
        <v>6</v>
      </c>
      <c r="V36">
        <v>1</v>
      </c>
      <c r="W36">
        <v>0</v>
      </c>
      <c r="X36">
        <v>0</v>
      </c>
      <c r="Y36">
        <v>1</v>
      </c>
      <c r="Z36">
        <v>1</v>
      </c>
      <c r="AA36">
        <v>1</v>
      </c>
      <c r="AB36">
        <v>2</v>
      </c>
      <c r="AC36">
        <v>2</v>
      </c>
      <c r="AD36">
        <v>1</v>
      </c>
      <c r="AE36">
        <v>1</v>
      </c>
      <c r="AF36">
        <v>0</v>
      </c>
      <c r="AG36">
        <v>0</v>
      </c>
    </row>
    <row r="37" spans="1:33">
      <c r="A37" t="s">
        <v>3701</v>
      </c>
      <c r="B37">
        <v>16</v>
      </c>
      <c r="C37">
        <v>16</v>
      </c>
      <c r="D37">
        <v>16</v>
      </c>
      <c r="E37">
        <v>16</v>
      </c>
      <c r="F37">
        <v>17</v>
      </c>
      <c r="G37">
        <v>17</v>
      </c>
      <c r="H37">
        <v>17</v>
      </c>
      <c r="I37">
        <v>17</v>
      </c>
      <c r="J37">
        <v>17</v>
      </c>
      <c r="K37">
        <v>17</v>
      </c>
      <c r="L37">
        <v>18</v>
      </c>
      <c r="M37">
        <v>20</v>
      </c>
      <c r="N37">
        <v>19</v>
      </c>
      <c r="O37">
        <v>23</v>
      </c>
      <c r="P37">
        <v>25</v>
      </c>
      <c r="Q37">
        <v>26</v>
      </c>
      <c r="R37">
        <v>25</v>
      </c>
      <c r="S37">
        <v>28</v>
      </c>
      <c r="T37">
        <v>26</v>
      </c>
      <c r="U37">
        <v>27</v>
      </c>
      <c r="V37">
        <v>26</v>
      </c>
      <c r="W37">
        <v>26</v>
      </c>
      <c r="X37">
        <v>26</v>
      </c>
      <c r="Y37">
        <v>28</v>
      </c>
      <c r="Z37">
        <v>29</v>
      </c>
      <c r="AA37">
        <v>30</v>
      </c>
      <c r="AB37">
        <v>31</v>
      </c>
      <c r="AC37">
        <v>33</v>
      </c>
      <c r="AD37">
        <v>37</v>
      </c>
      <c r="AE37">
        <v>40</v>
      </c>
      <c r="AF37">
        <v>38</v>
      </c>
      <c r="AG37">
        <v>44</v>
      </c>
    </row>
    <row r="38" spans="1:33">
      <c r="A38" t="s">
        <v>3640</v>
      </c>
      <c r="B38" t="s">
        <v>3698</v>
      </c>
      <c r="C38" t="s">
        <v>3698</v>
      </c>
      <c r="D38" t="s">
        <v>3698</v>
      </c>
      <c r="E38" t="s">
        <v>3698</v>
      </c>
      <c r="F38" t="s">
        <v>3698</v>
      </c>
      <c r="G38" t="s">
        <v>3698</v>
      </c>
      <c r="H38" t="s">
        <v>3698</v>
      </c>
      <c r="I38" t="s">
        <v>3698</v>
      </c>
      <c r="J38" t="s">
        <v>3698</v>
      </c>
      <c r="K38" t="s">
        <v>3698</v>
      </c>
      <c r="L38" t="s">
        <v>3698</v>
      </c>
      <c r="M38" t="s">
        <v>3698</v>
      </c>
      <c r="N38" t="s">
        <v>3698</v>
      </c>
      <c r="O38" t="s">
        <v>3698</v>
      </c>
      <c r="P38" t="s">
        <v>3698</v>
      </c>
      <c r="Q38" t="s">
        <v>3698</v>
      </c>
      <c r="R38" t="s">
        <v>3698</v>
      </c>
      <c r="S38" t="s">
        <v>3698</v>
      </c>
      <c r="T38" t="s">
        <v>3698</v>
      </c>
      <c r="U38" t="s">
        <v>3698</v>
      </c>
      <c r="V38">
        <v>0.1</v>
      </c>
      <c r="W38">
        <v>0.3</v>
      </c>
      <c r="X38">
        <v>0.7</v>
      </c>
      <c r="Y38">
        <v>1.5</v>
      </c>
      <c r="Z38">
        <v>2.5</v>
      </c>
      <c r="AA38">
        <v>3.7</v>
      </c>
      <c r="AB38">
        <v>4.9000000000000004</v>
      </c>
      <c r="AC38">
        <v>6.3</v>
      </c>
      <c r="AD38">
        <v>9.3000000000000007</v>
      </c>
      <c r="AE38">
        <v>12.1</v>
      </c>
      <c r="AF38">
        <v>12</v>
      </c>
      <c r="AG38">
        <v>15.5</v>
      </c>
    </row>
    <row r="39" spans="1:33">
      <c r="A39" t="s">
        <v>3641</v>
      </c>
      <c r="B39" t="s">
        <v>3698</v>
      </c>
      <c r="C39" t="s">
        <v>3698</v>
      </c>
      <c r="D39" t="s">
        <v>3698</v>
      </c>
      <c r="E39" t="s">
        <v>3698</v>
      </c>
      <c r="F39" t="s">
        <v>3698</v>
      </c>
      <c r="G39" t="s">
        <v>3698</v>
      </c>
      <c r="H39" t="s">
        <v>3698</v>
      </c>
      <c r="I39" t="s">
        <v>3698</v>
      </c>
      <c r="J39" t="s">
        <v>3698</v>
      </c>
      <c r="K39" t="s">
        <v>3698</v>
      </c>
      <c r="L39" t="s">
        <v>3698</v>
      </c>
      <c r="M39" t="s">
        <v>3698</v>
      </c>
      <c r="N39" t="s">
        <v>3698</v>
      </c>
      <c r="O39" t="s">
        <v>3698</v>
      </c>
      <c r="P39" t="s">
        <v>3698</v>
      </c>
      <c r="Q39" t="s">
        <v>3698</v>
      </c>
      <c r="R39" t="s">
        <v>3698</v>
      </c>
      <c r="S39" t="s">
        <v>3698</v>
      </c>
      <c r="T39" t="s">
        <v>3698</v>
      </c>
      <c r="U39" t="s">
        <v>3698</v>
      </c>
      <c r="V39" t="s">
        <v>3698</v>
      </c>
      <c r="W39" t="s">
        <v>3698</v>
      </c>
      <c r="X39" t="s">
        <v>3698</v>
      </c>
      <c r="Y39" t="s">
        <v>3698</v>
      </c>
      <c r="Z39">
        <v>0.1</v>
      </c>
      <c r="AA39">
        <v>0.1</v>
      </c>
      <c r="AB39">
        <v>0.4</v>
      </c>
      <c r="AC39">
        <v>0.8</v>
      </c>
      <c r="AD39">
        <v>1.4</v>
      </c>
      <c r="AE39">
        <v>2</v>
      </c>
      <c r="AF39">
        <v>2.7</v>
      </c>
      <c r="AG39">
        <v>6.1</v>
      </c>
    </row>
    <row r="40" spans="1:33">
      <c r="A40" t="s">
        <v>190</v>
      </c>
      <c r="B40" t="s">
        <v>3698</v>
      </c>
      <c r="C40" t="s">
        <v>3698</v>
      </c>
      <c r="D40" t="s">
        <v>3698</v>
      </c>
      <c r="E40" t="s">
        <v>3698</v>
      </c>
      <c r="F40" t="s">
        <v>3698</v>
      </c>
      <c r="G40" t="s">
        <v>3698</v>
      </c>
      <c r="H40" t="s">
        <v>3698</v>
      </c>
      <c r="I40" t="s">
        <v>3698</v>
      </c>
      <c r="J40" t="s">
        <v>3698</v>
      </c>
      <c r="K40" t="s">
        <v>3698</v>
      </c>
      <c r="L40" t="s">
        <v>3698</v>
      </c>
      <c r="M40" t="s">
        <v>3698</v>
      </c>
      <c r="N40" t="s">
        <v>3698</v>
      </c>
      <c r="O40" t="s">
        <v>3698</v>
      </c>
      <c r="P40" t="s">
        <v>3698</v>
      </c>
      <c r="Q40" t="s">
        <v>3698</v>
      </c>
      <c r="R40" t="s">
        <v>3698</v>
      </c>
      <c r="S40" t="s">
        <v>3698</v>
      </c>
      <c r="T40" t="s">
        <v>3698</v>
      </c>
      <c r="U40" t="s">
        <v>3698</v>
      </c>
      <c r="V40" t="s">
        <v>3698</v>
      </c>
      <c r="W40" t="s">
        <v>3698</v>
      </c>
      <c r="X40" t="s">
        <v>3698</v>
      </c>
      <c r="Y40" t="s">
        <v>3698</v>
      </c>
      <c r="Z40" t="s">
        <v>3698</v>
      </c>
      <c r="AA40" t="s">
        <v>3698</v>
      </c>
      <c r="AB40">
        <v>0.1</v>
      </c>
      <c r="AC40">
        <v>0.1</v>
      </c>
      <c r="AD40">
        <v>0.3</v>
      </c>
      <c r="AE40">
        <v>0.4</v>
      </c>
      <c r="AF40">
        <v>0.5</v>
      </c>
      <c r="AG40">
        <v>0.7</v>
      </c>
    </row>
    <row r="41" spans="1:33">
      <c r="A41" t="s">
        <v>219</v>
      </c>
      <c r="B41">
        <v>16</v>
      </c>
      <c r="C41">
        <v>16</v>
      </c>
      <c r="D41">
        <v>16</v>
      </c>
      <c r="E41">
        <v>16</v>
      </c>
      <c r="F41">
        <v>17</v>
      </c>
      <c r="G41">
        <v>17</v>
      </c>
      <c r="H41">
        <v>17</v>
      </c>
      <c r="I41">
        <v>17</v>
      </c>
      <c r="J41">
        <v>17</v>
      </c>
      <c r="K41">
        <v>17</v>
      </c>
      <c r="L41">
        <v>18</v>
      </c>
      <c r="M41">
        <v>20</v>
      </c>
      <c r="N41">
        <v>19</v>
      </c>
      <c r="O41">
        <v>23</v>
      </c>
      <c r="P41">
        <v>25</v>
      </c>
      <c r="Q41">
        <v>26</v>
      </c>
      <c r="R41">
        <v>25</v>
      </c>
      <c r="S41">
        <v>28</v>
      </c>
      <c r="T41">
        <v>26</v>
      </c>
      <c r="U41">
        <v>27</v>
      </c>
      <c r="V41">
        <v>26</v>
      </c>
      <c r="W41">
        <v>26</v>
      </c>
      <c r="X41">
        <v>25</v>
      </c>
      <c r="Y41">
        <v>26</v>
      </c>
      <c r="Z41">
        <v>26</v>
      </c>
      <c r="AA41">
        <v>26</v>
      </c>
      <c r="AB41">
        <v>26</v>
      </c>
      <c r="AC41">
        <v>26</v>
      </c>
      <c r="AD41">
        <v>26</v>
      </c>
      <c r="AE41">
        <v>26</v>
      </c>
      <c r="AF41">
        <v>22</v>
      </c>
      <c r="AG41">
        <v>22</v>
      </c>
    </row>
    <row r="42" spans="1:33">
      <c r="A42" t="s">
        <v>144</v>
      </c>
      <c r="B42" s="81">
        <v>20670</v>
      </c>
      <c r="C42" s="81">
        <v>19997</v>
      </c>
      <c r="D42" s="81">
        <v>20716</v>
      </c>
      <c r="E42" s="81">
        <v>21193</v>
      </c>
      <c r="F42" s="81">
        <v>21895</v>
      </c>
      <c r="G42" s="81">
        <v>22269</v>
      </c>
      <c r="H42" s="81">
        <v>22880</v>
      </c>
      <c r="I42" s="81">
        <v>23120</v>
      </c>
      <c r="J42" s="81">
        <v>23578</v>
      </c>
      <c r="K42" s="81">
        <v>24547</v>
      </c>
      <c r="L42" s="81">
        <v>24986</v>
      </c>
      <c r="M42" s="81">
        <v>24698</v>
      </c>
      <c r="N42" s="81">
        <v>25250</v>
      </c>
      <c r="O42" s="81">
        <v>25155</v>
      </c>
      <c r="P42" s="81">
        <v>25744</v>
      </c>
      <c r="Q42" s="81">
        <v>26019</v>
      </c>
      <c r="R42" s="81">
        <v>25906</v>
      </c>
      <c r="S42" s="81">
        <v>25878</v>
      </c>
      <c r="T42" s="81">
        <v>24665</v>
      </c>
      <c r="U42" s="81">
        <v>23640</v>
      </c>
      <c r="V42" s="81">
        <v>23774</v>
      </c>
      <c r="W42" s="81">
        <v>23422</v>
      </c>
      <c r="X42" s="81">
        <v>23305</v>
      </c>
      <c r="Y42" s="81">
        <v>23517</v>
      </c>
      <c r="Z42" s="81">
        <v>24042</v>
      </c>
      <c r="AA42" s="81">
        <v>24194</v>
      </c>
      <c r="AB42" s="81">
        <v>24745</v>
      </c>
      <c r="AC42" s="81">
        <v>25049</v>
      </c>
      <c r="AD42" s="81">
        <v>25558</v>
      </c>
      <c r="AE42" s="81">
        <v>25650</v>
      </c>
      <c r="AF42" s="81">
        <v>22234</v>
      </c>
      <c r="AG42" s="81">
        <v>24771</v>
      </c>
    </row>
    <row r="43" spans="1:33">
      <c r="A43" t="s">
        <v>3702</v>
      </c>
    </row>
    <row r="44" spans="1:33">
      <c r="A44" t="s">
        <v>3703</v>
      </c>
    </row>
    <row r="45" spans="1:33">
      <c r="A45" t="s">
        <v>3704</v>
      </c>
    </row>
    <row r="46" spans="1:33">
      <c r="A46" t="s">
        <v>3705</v>
      </c>
    </row>
    <row r="47" spans="1:33">
      <c r="A47" t="s">
        <v>3706</v>
      </c>
    </row>
    <row r="48" spans="1:33">
      <c r="A48" t="s">
        <v>3707</v>
      </c>
    </row>
    <row r="49" spans="1:1">
      <c r="A49" t="s">
        <v>3708</v>
      </c>
    </row>
    <row r="50" spans="1:1">
      <c r="A50" t="s">
        <v>3709</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BBE71-503D-4FAA-A8ED-4EA334A30B10}">
  <dimension ref="A1:AJ4402"/>
  <sheetViews>
    <sheetView topLeftCell="A25" workbookViewId="0">
      <selection activeCell="K18" sqref="K18"/>
    </sheetView>
  </sheetViews>
  <sheetFormatPr defaultRowHeight="15"/>
  <cols>
    <col min="1" max="1" width="30.28515625" customWidth="1"/>
  </cols>
  <sheetData>
    <row r="1" spans="1:36">
      <c r="A1" s="13"/>
      <c r="B1" s="83" t="s">
        <v>815</v>
      </c>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row>
    <row r="2" spans="1:36">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row>
    <row r="3" spans="1:36">
      <c r="A3" s="13"/>
      <c r="B3" s="13"/>
      <c r="C3" s="95" t="s">
        <v>109</v>
      </c>
      <c r="D3" s="95" t="s">
        <v>816</v>
      </c>
      <c r="E3" s="55"/>
      <c r="F3" s="55"/>
      <c r="G3" s="55"/>
      <c r="H3" s="13"/>
      <c r="I3" s="13"/>
      <c r="J3" s="13"/>
      <c r="K3" s="13"/>
      <c r="L3" s="13"/>
      <c r="M3" s="13"/>
      <c r="N3" s="13"/>
      <c r="O3" s="13"/>
      <c r="P3" s="13"/>
      <c r="Q3" s="13"/>
      <c r="R3" s="13"/>
      <c r="S3" s="13"/>
      <c r="T3" s="13"/>
      <c r="U3" s="13"/>
      <c r="V3" s="13"/>
      <c r="W3" s="13"/>
      <c r="X3" s="13"/>
      <c r="Y3" s="13"/>
      <c r="Z3" s="13"/>
      <c r="AA3" s="13"/>
      <c r="AB3" s="13"/>
      <c r="AC3" s="13"/>
      <c r="AD3" s="13"/>
      <c r="AE3" s="13"/>
      <c r="AF3" s="13"/>
      <c r="AG3" s="13"/>
    </row>
    <row r="4" spans="1:36">
      <c r="A4" s="13"/>
      <c r="B4" s="13"/>
      <c r="C4" s="95" t="s">
        <v>108</v>
      </c>
      <c r="D4" s="95" t="s">
        <v>817</v>
      </c>
      <c r="E4" s="55"/>
      <c r="F4" s="55"/>
      <c r="G4" s="95" t="s">
        <v>818</v>
      </c>
      <c r="H4" s="13"/>
      <c r="I4" s="13"/>
      <c r="J4" s="13"/>
      <c r="K4" s="13"/>
      <c r="L4" s="13"/>
      <c r="M4" s="13"/>
      <c r="N4" s="13"/>
      <c r="O4" s="13"/>
      <c r="P4" s="13"/>
      <c r="Q4" s="13"/>
      <c r="R4" s="13"/>
      <c r="S4" s="13"/>
      <c r="T4" s="13"/>
      <c r="U4" s="13"/>
      <c r="V4" s="13"/>
      <c r="W4" s="13"/>
      <c r="X4" s="13"/>
      <c r="Y4" s="13"/>
      <c r="Z4" s="13"/>
      <c r="AA4" s="13"/>
      <c r="AB4" s="13"/>
      <c r="AC4" s="13"/>
      <c r="AD4" s="13"/>
      <c r="AE4" s="13"/>
      <c r="AF4" s="13"/>
      <c r="AG4" s="13"/>
    </row>
    <row r="5" spans="1:36">
      <c r="A5" s="13"/>
      <c r="B5" s="13"/>
      <c r="C5" s="95" t="s">
        <v>106</v>
      </c>
      <c r="D5" s="95" t="s">
        <v>819</v>
      </c>
      <c r="E5" s="55"/>
      <c r="F5" s="55"/>
      <c r="G5" s="55"/>
      <c r="H5" s="13"/>
      <c r="I5" s="13"/>
      <c r="J5" s="13"/>
      <c r="K5" s="13"/>
      <c r="L5" s="13"/>
      <c r="M5" s="13"/>
      <c r="N5" s="13"/>
      <c r="O5" s="13"/>
      <c r="P5" s="13"/>
      <c r="Q5" s="13"/>
      <c r="R5" s="13"/>
      <c r="S5" s="13"/>
      <c r="T5" s="13"/>
      <c r="U5" s="13"/>
      <c r="V5" s="13"/>
      <c r="W5" s="13"/>
      <c r="X5" s="13"/>
      <c r="Y5" s="13"/>
      <c r="Z5" s="13"/>
      <c r="AA5" s="13"/>
      <c r="AB5" s="13"/>
      <c r="AC5" s="13"/>
      <c r="AD5" s="13"/>
      <c r="AE5" s="13"/>
      <c r="AF5" s="13"/>
      <c r="AG5" s="13"/>
      <c r="AH5">
        <v>2049</v>
      </c>
      <c r="AI5">
        <v>2050</v>
      </c>
      <c r="AJ5" t="s">
        <v>1528</v>
      </c>
    </row>
    <row r="6" spans="1:36">
      <c r="A6" s="13"/>
      <c r="B6" s="13"/>
      <c r="C6" s="95" t="s">
        <v>105</v>
      </c>
      <c r="D6" s="55"/>
      <c r="E6" s="95" t="s">
        <v>820</v>
      </c>
      <c r="F6" s="55"/>
      <c r="G6" s="55"/>
      <c r="H6" s="13"/>
      <c r="I6" s="13"/>
      <c r="J6" s="13"/>
      <c r="K6" s="13"/>
      <c r="L6" s="13"/>
      <c r="M6" s="13"/>
      <c r="N6" s="13"/>
      <c r="O6" s="13"/>
      <c r="P6" s="13"/>
      <c r="Q6" s="13"/>
      <c r="R6" s="13"/>
      <c r="S6" s="13"/>
      <c r="T6" s="13"/>
      <c r="U6" s="13"/>
      <c r="V6" s="13"/>
      <c r="W6" s="13"/>
      <c r="X6" s="13"/>
      <c r="Y6" s="13"/>
      <c r="Z6" s="13"/>
      <c r="AA6" s="13"/>
      <c r="AB6" s="13"/>
      <c r="AC6" s="13"/>
      <c r="AD6" s="13"/>
      <c r="AE6" s="13"/>
      <c r="AF6" s="13"/>
      <c r="AG6" s="13"/>
      <c r="AH6">
        <v>14701.980469</v>
      </c>
      <c r="AI6">
        <v>14799.428711</v>
      </c>
      <c r="AJ6" s="32">
        <v>1E-3</v>
      </c>
    </row>
    <row r="7" spans="1:36">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v>14159.390625</v>
      </c>
      <c r="AI7">
        <v>14238.774414</v>
      </c>
      <c r="AJ7" s="32">
        <v>0</v>
      </c>
    </row>
    <row r="8" spans="1:36">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v>24.297373</v>
      </c>
      <c r="AI8">
        <v>24.739059000000001</v>
      </c>
      <c r="AJ8" s="32">
        <v>-0.01</v>
      </c>
    </row>
    <row r="9" spans="1:36">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v>73.365066999999996</v>
      </c>
      <c r="AI9">
        <v>74.101059000000006</v>
      </c>
      <c r="AJ9" s="32">
        <v>1.2E-2</v>
      </c>
    </row>
    <row r="10" spans="1:36" ht="15.75">
      <c r="A10" s="54" t="s">
        <v>3714</v>
      </c>
      <c r="B10" s="85" t="s">
        <v>3715</v>
      </c>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91" t="s">
        <v>821</v>
      </c>
      <c r="AH10">
        <v>0.48037200000000002</v>
      </c>
      <c r="AI10">
        <v>0.48969600000000002</v>
      </c>
      <c r="AJ10" s="32">
        <v>-1.0999999999999999E-2</v>
      </c>
    </row>
    <row r="11" spans="1:36">
      <c r="A11" s="13"/>
      <c r="B11" s="83" t="s">
        <v>829</v>
      </c>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91" t="s">
        <v>822</v>
      </c>
      <c r="AH11">
        <v>1.8495220000000001</v>
      </c>
      <c r="AI11">
        <v>1.9374210000000001</v>
      </c>
      <c r="AJ11" s="32">
        <v>3.6999999999999998E-2</v>
      </c>
    </row>
    <row r="12" spans="1:36">
      <c r="A12" s="13"/>
      <c r="B12" s="83"/>
      <c r="C12" s="86"/>
      <c r="D12" s="86"/>
      <c r="E12" s="86"/>
      <c r="F12" s="86"/>
      <c r="G12" s="86"/>
      <c r="H12" s="86"/>
      <c r="I12" s="86"/>
      <c r="J12" s="86"/>
      <c r="K12" s="86"/>
      <c r="L12" s="86"/>
      <c r="M12" s="86"/>
      <c r="N12" s="86"/>
      <c r="O12" s="86"/>
      <c r="P12" s="86"/>
      <c r="Q12" s="86"/>
      <c r="R12" s="86"/>
      <c r="S12" s="86"/>
      <c r="T12" s="86"/>
      <c r="U12" s="86"/>
      <c r="V12" s="86"/>
      <c r="W12" s="86"/>
      <c r="X12" s="86"/>
      <c r="Y12" s="86"/>
      <c r="Z12" s="86"/>
      <c r="AA12" s="86"/>
      <c r="AB12" s="86"/>
      <c r="AC12" s="86"/>
      <c r="AD12" s="86"/>
      <c r="AE12" s="86"/>
      <c r="AF12" s="86"/>
      <c r="AG12" s="91" t="s">
        <v>823</v>
      </c>
      <c r="AH12">
        <v>437.380493</v>
      </c>
      <c r="AI12">
        <v>454.037781</v>
      </c>
      <c r="AJ12" s="32">
        <v>0.106</v>
      </c>
    </row>
    <row r="13" spans="1:36" ht="25.5" thickBot="1">
      <c r="A13" s="13"/>
      <c r="B13" s="84" t="s">
        <v>830</v>
      </c>
      <c r="C13" s="84">
        <v>2021</v>
      </c>
      <c r="D13" s="84">
        <v>2022</v>
      </c>
      <c r="E13" s="84">
        <v>2023</v>
      </c>
      <c r="F13" s="84">
        <v>2024</v>
      </c>
      <c r="G13" s="84">
        <v>2025</v>
      </c>
      <c r="H13" s="84">
        <v>2026</v>
      </c>
      <c r="I13" s="84">
        <v>2027</v>
      </c>
      <c r="J13" s="84">
        <v>2028</v>
      </c>
      <c r="K13" s="84">
        <v>2029</v>
      </c>
      <c r="L13" s="84">
        <v>2030</v>
      </c>
      <c r="M13" s="84">
        <v>2031</v>
      </c>
      <c r="N13" s="84">
        <v>2032</v>
      </c>
      <c r="O13" s="84">
        <v>2033</v>
      </c>
      <c r="P13" s="84">
        <v>2034</v>
      </c>
      <c r="Q13" s="84">
        <v>2035</v>
      </c>
      <c r="R13" s="84">
        <v>2036</v>
      </c>
      <c r="S13" s="84">
        <v>2037</v>
      </c>
      <c r="T13" s="84">
        <v>2038</v>
      </c>
      <c r="U13" s="84">
        <v>2039</v>
      </c>
      <c r="V13" s="84">
        <v>2040</v>
      </c>
      <c r="W13" s="84">
        <v>2041</v>
      </c>
      <c r="X13" s="84">
        <v>2042</v>
      </c>
      <c r="Y13" s="84">
        <v>2043</v>
      </c>
      <c r="Z13" s="84">
        <v>2044</v>
      </c>
      <c r="AA13" s="84">
        <v>2045</v>
      </c>
      <c r="AB13" s="84">
        <v>2046</v>
      </c>
      <c r="AC13" s="84">
        <v>2047</v>
      </c>
      <c r="AD13" s="84">
        <v>2048</v>
      </c>
      <c r="AE13" s="84">
        <v>2049</v>
      </c>
      <c r="AF13" s="84">
        <v>2050</v>
      </c>
      <c r="AG13" s="100" t="s">
        <v>824</v>
      </c>
      <c r="AH13">
        <v>5.2161749999999998</v>
      </c>
      <c r="AI13">
        <v>5.3491600000000004</v>
      </c>
      <c r="AJ13" s="32">
        <v>9.7000000000000003E-2</v>
      </c>
    </row>
    <row r="14" spans="1:36" ht="15.75" thickTop="1">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94"/>
      <c r="AH14">
        <v>1061.4022219999999</v>
      </c>
      <c r="AI14">
        <v>1074.767578</v>
      </c>
      <c r="AJ14" s="32">
        <v>7.0000000000000001E-3</v>
      </c>
    </row>
    <row r="15" spans="1:36" ht="24.75">
      <c r="A15" s="54" t="s">
        <v>3716</v>
      </c>
      <c r="B15" s="87" t="s">
        <v>3710</v>
      </c>
      <c r="C15" s="90">
        <v>14274.494140999999</v>
      </c>
      <c r="D15" s="90">
        <v>14663.075194999999</v>
      </c>
      <c r="E15" s="90">
        <v>14907.380859000001</v>
      </c>
      <c r="F15" s="90">
        <v>14888.802734000001</v>
      </c>
      <c r="G15" s="90">
        <v>14849.198242</v>
      </c>
      <c r="H15" s="90">
        <v>14786.861328000001</v>
      </c>
      <c r="I15" s="90">
        <v>14699.436523</v>
      </c>
      <c r="J15" s="90">
        <v>14596.198242</v>
      </c>
      <c r="K15" s="90">
        <v>14504.813477</v>
      </c>
      <c r="L15" s="90">
        <v>14439.388671999999</v>
      </c>
      <c r="M15" s="90">
        <v>14388.90625</v>
      </c>
      <c r="N15" s="90">
        <v>14328.155273</v>
      </c>
      <c r="O15" s="90">
        <v>14293.910156</v>
      </c>
      <c r="P15" s="90">
        <v>14263.881836</v>
      </c>
      <c r="Q15" s="90">
        <v>14229.495117</v>
      </c>
      <c r="R15" s="90">
        <v>14203.658203000001</v>
      </c>
      <c r="S15" s="90">
        <v>14192.496094</v>
      </c>
      <c r="T15" s="90">
        <v>14188.244140999999</v>
      </c>
      <c r="U15" s="90">
        <v>14197.581055000001</v>
      </c>
      <c r="V15" s="90">
        <v>14217.713867</v>
      </c>
      <c r="W15" s="90">
        <v>14239.96875</v>
      </c>
      <c r="X15" s="90">
        <v>14268.422852</v>
      </c>
      <c r="Y15" s="90">
        <v>14301.931640999999</v>
      </c>
      <c r="Z15" s="90">
        <v>14345.212890999999</v>
      </c>
      <c r="AA15" s="90">
        <v>14399.621094</v>
      </c>
      <c r="AB15" s="90">
        <v>14468.219727</v>
      </c>
      <c r="AC15" s="90">
        <v>14540.374023</v>
      </c>
      <c r="AD15" s="90">
        <v>14616.555664</v>
      </c>
      <c r="AE15" s="90">
        <v>14701.980469</v>
      </c>
      <c r="AF15" s="90">
        <v>14799.428711</v>
      </c>
      <c r="AG15" s="93">
        <v>1.2459999999999999E-3</v>
      </c>
      <c r="AH15">
        <v>718.8125</v>
      </c>
      <c r="AI15">
        <v>726.34527600000001</v>
      </c>
      <c r="AJ15" s="32">
        <v>6.0000000000000001E-3</v>
      </c>
    </row>
    <row r="16" spans="1:36" ht="48.75">
      <c r="A16" s="54" t="s">
        <v>3717</v>
      </c>
      <c r="B16" s="88" t="s">
        <v>3718</v>
      </c>
      <c r="C16" s="89">
        <v>14162.429688</v>
      </c>
      <c r="D16" s="89">
        <v>14537.586914</v>
      </c>
      <c r="E16" s="89">
        <v>14770.330078000001</v>
      </c>
      <c r="F16" s="89">
        <v>14738.893555000001</v>
      </c>
      <c r="G16" s="89">
        <v>14685.415039</v>
      </c>
      <c r="H16" s="89">
        <v>14609.183594</v>
      </c>
      <c r="I16" s="89">
        <v>14507.978515999999</v>
      </c>
      <c r="J16" s="89">
        <v>14391.53125</v>
      </c>
      <c r="K16" s="89">
        <v>14286.672852</v>
      </c>
      <c r="L16" s="89">
        <v>14207.514648</v>
      </c>
      <c r="M16" s="89">
        <v>14142.503906</v>
      </c>
      <c r="N16" s="89">
        <v>14067.616211</v>
      </c>
      <c r="O16" s="89">
        <v>14018.539062</v>
      </c>
      <c r="P16" s="89">
        <v>13974.089844</v>
      </c>
      <c r="Q16" s="89">
        <v>13924.717773</v>
      </c>
      <c r="R16" s="89">
        <v>13883.070312</v>
      </c>
      <c r="S16" s="89">
        <v>13855.946289</v>
      </c>
      <c r="T16" s="89">
        <v>13835.799805000001</v>
      </c>
      <c r="U16" s="89">
        <v>13828.552734000001</v>
      </c>
      <c r="V16" s="89">
        <v>13831.424805000001</v>
      </c>
      <c r="W16" s="89">
        <v>13836.824219</v>
      </c>
      <c r="X16" s="89">
        <v>13848.344727</v>
      </c>
      <c r="Y16" s="89">
        <v>13864.305664</v>
      </c>
      <c r="Z16" s="89">
        <v>13890.319336</v>
      </c>
      <c r="AA16" s="89">
        <v>13927.309569999999</v>
      </c>
      <c r="AB16" s="89">
        <v>13978.470703000001</v>
      </c>
      <c r="AC16" s="89">
        <v>14033.085938</v>
      </c>
      <c r="AD16" s="89">
        <v>14091.706055000001</v>
      </c>
      <c r="AE16" s="89">
        <v>14159.390625</v>
      </c>
      <c r="AF16" s="89">
        <v>14238.774414</v>
      </c>
      <c r="AG16" s="92">
        <v>1.85E-4</v>
      </c>
      <c r="AH16">
        <v>12.428053</v>
      </c>
      <c r="AI16">
        <v>13.153333999999999</v>
      </c>
      <c r="AJ16" s="32">
        <v>4.1000000000000002E-2</v>
      </c>
    </row>
    <row r="17" spans="1:36">
      <c r="A17" s="54" t="s">
        <v>3719</v>
      </c>
      <c r="B17" s="88" t="s">
        <v>3720</v>
      </c>
      <c r="C17" s="89">
        <v>33.249222000000003</v>
      </c>
      <c r="D17" s="89">
        <v>34.150458999999998</v>
      </c>
      <c r="E17" s="89">
        <v>31.936682000000001</v>
      </c>
      <c r="F17" s="89">
        <v>31.592466000000002</v>
      </c>
      <c r="G17" s="89">
        <v>31.286394000000001</v>
      </c>
      <c r="H17" s="89">
        <v>30.500689000000001</v>
      </c>
      <c r="I17" s="89">
        <v>29.567623000000001</v>
      </c>
      <c r="J17" s="89">
        <v>28.523620999999999</v>
      </c>
      <c r="K17" s="89">
        <v>27.601944</v>
      </c>
      <c r="L17" s="89">
        <v>26.584057000000001</v>
      </c>
      <c r="M17" s="89">
        <v>25.489037</v>
      </c>
      <c r="N17" s="89">
        <v>24.533688999999999</v>
      </c>
      <c r="O17" s="89">
        <v>23.990046</v>
      </c>
      <c r="P17" s="89">
        <v>22.778981999999999</v>
      </c>
      <c r="Q17" s="89">
        <v>22.123808</v>
      </c>
      <c r="R17" s="89">
        <v>22.124821000000001</v>
      </c>
      <c r="S17" s="89">
        <v>21.992408999999999</v>
      </c>
      <c r="T17" s="89">
        <v>21.684839</v>
      </c>
      <c r="U17" s="89">
        <v>21.760232999999999</v>
      </c>
      <c r="V17" s="89">
        <v>21.844384999999999</v>
      </c>
      <c r="W17" s="89">
        <v>21.925298999999999</v>
      </c>
      <c r="X17" s="89">
        <v>22.19059</v>
      </c>
      <c r="Y17" s="89">
        <v>22.390591000000001</v>
      </c>
      <c r="Z17" s="89">
        <v>22.596132000000001</v>
      </c>
      <c r="AA17" s="89">
        <v>22.876339000000002</v>
      </c>
      <c r="AB17" s="89">
        <v>23.153645999999998</v>
      </c>
      <c r="AC17" s="89">
        <v>23.499597999999999</v>
      </c>
      <c r="AD17" s="89">
        <v>23.893426999999999</v>
      </c>
      <c r="AE17" s="89">
        <v>24.297373</v>
      </c>
      <c r="AF17" s="89">
        <v>24.739059000000001</v>
      </c>
      <c r="AG17" s="92">
        <v>-1.0142999999999999E-2</v>
      </c>
      <c r="AH17">
        <v>326.56167599999998</v>
      </c>
      <c r="AI17">
        <v>331.52713</v>
      </c>
      <c r="AJ17" s="32">
        <v>7.0000000000000001E-3</v>
      </c>
    </row>
    <row r="18" spans="1:36" ht="48.75">
      <c r="A18" s="54" t="s">
        <v>3721</v>
      </c>
      <c r="B18" s="88" t="s">
        <v>3722</v>
      </c>
      <c r="C18" s="89">
        <v>52.341071999999997</v>
      </c>
      <c r="D18" s="89">
        <v>55.018439999999998</v>
      </c>
      <c r="E18" s="89">
        <v>57.293982999999997</v>
      </c>
      <c r="F18" s="89">
        <v>58.347095000000003</v>
      </c>
      <c r="G18" s="89">
        <v>59.292045999999999</v>
      </c>
      <c r="H18" s="89">
        <v>60.054276000000002</v>
      </c>
      <c r="I18" s="89">
        <v>60.645831999999999</v>
      </c>
      <c r="J18" s="89">
        <v>61.085116999999997</v>
      </c>
      <c r="K18" s="89">
        <v>61.376376999999998</v>
      </c>
      <c r="L18" s="89">
        <v>61.730705</v>
      </c>
      <c r="M18" s="89">
        <v>62.624172000000002</v>
      </c>
      <c r="N18" s="89">
        <v>62.985115</v>
      </c>
      <c r="O18" s="89">
        <v>63.372196000000002</v>
      </c>
      <c r="P18" s="89">
        <v>63.817276</v>
      </c>
      <c r="Q18" s="89">
        <v>64.206192000000001</v>
      </c>
      <c r="R18" s="89">
        <v>64.635818</v>
      </c>
      <c r="S18" s="89">
        <v>65.138244999999998</v>
      </c>
      <c r="T18" s="89">
        <v>65.602219000000005</v>
      </c>
      <c r="U18" s="89">
        <v>66.192047000000002</v>
      </c>
      <c r="V18" s="89">
        <v>67.346855000000005</v>
      </c>
      <c r="W18" s="89">
        <v>68.094498000000002</v>
      </c>
      <c r="X18" s="89">
        <v>68.773444999999995</v>
      </c>
      <c r="Y18" s="89">
        <v>69.845009000000005</v>
      </c>
      <c r="Z18" s="89">
        <v>70.345084999999997</v>
      </c>
      <c r="AA18" s="89">
        <v>70.781784000000002</v>
      </c>
      <c r="AB18" s="89">
        <v>71.416443000000001</v>
      </c>
      <c r="AC18" s="89">
        <v>72.050422999999995</v>
      </c>
      <c r="AD18" s="89">
        <v>72.693031000000005</v>
      </c>
      <c r="AE18" s="89">
        <v>73.365066999999996</v>
      </c>
      <c r="AF18" s="89">
        <v>74.101059000000006</v>
      </c>
      <c r="AG18" s="92">
        <v>1.206E-2</v>
      </c>
      <c r="AH18">
        <v>2.9450440000000002</v>
      </c>
      <c r="AI18">
        <v>3.0714039999999998</v>
      </c>
      <c r="AJ18" s="32">
        <v>0.104</v>
      </c>
    </row>
    <row r="19" spans="1:36" ht="72.75">
      <c r="A19" s="54" t="s">
        <v>3723</v>
      </c>
      <c r="B19" s="88" t="s">
        <v>3724</v>
      </c>
      <c r="C19" s="89">
        <v>0.67431099999999999</v>
      </c>
      <c r="D19" s="89">
        <v>0.66608500000000004</v>
      </c>
      <c r="E19" s="89">
        <v>0.63587300000000002</v>
      </c>
      <c r="F19" s="89">
        <v>0.52752900000000003</v>
      </c>
      <c r="G19" s="89">
        <v>0.50580000000000003</v>
      </c>
      <c r="H19" s="89">
        <v>0.49782100000000001</v>
      </c>
      <c r="I19" s="89">
        <v>0.48537000000000002</v>
      </c>
      <c r="J19" s="89">
        <v>0.47792299999999999</v>
      </c>
      <c r="K19" s="89">
        <v>0.468808</v>
      </c>
      <c r="L19" s="89">
        <v>0.45122899999999999</v>
      </c>
      <c r="M19" s="89">
        <v>0.45219999999999999</v>
      </c>
      <c r="N19" s="89">
        <v>0.45074999999999998</v>
      </c>
      <c r="O19" s="89">
        <v>0.450878</v>
      </c>
      <c r="P19" s="89">
        <v>0.45424100000000001</v>
      </c>
      <c r="Q19" s="89">
        <v>0.457507</v>
      </c>
      <c r="R19" s="89">
        <v>0.45966200000000002</v>
      </c>
      <c r="S19" s="89">
        <v>0.46291100000000002</v>
      </c>
      <c r="T19" s="89">
        <v>0.46953099999999998</v>
      </c>
      <c r="U19" s="89">
        <v>0.43854500000000002</v>
      </c>
      <c r="V19" s="89">
        <v>0.405692</v>
      </c>
      <c r="W19" s="89">
        <v>0.41506900000000002</v>
      </c>
      <c r="X19" s="89">
        <v>0.42349500000000001</v>
      </c>
      <c r="Y19" s="89">
        <v>0.43112299999999998</v>
      </c>
      <c r="Z19" s="89">
        <v>0.43802600000000003</v>
      </c>
      <c r="AA19" s="89">
        <v>0.44581399999999999</v>
      </c>
      <c r="AB19" s="89">
        <v>0.45412400000000003</v>
      </c>
      <c r="AC19" s="89">
        <v>0.46264300000000003</v>
      </c>
      <c r="AD19" s="89">
        <v>0.47139700000000001</v>
      </c>
      <c r="AE19" s="89">
        <v>0.48037200000000002</v>
      </c>
      <c r="AF19" s="89">
        <v>0.48969600000000002</v>
      </c>
      <c r="AG19" s="92">
        <v>-1.0971E-2</v>
      </c>
      <c r="AH19">
        <v>0.64914099999999997</v>
      </c>
      <c r="AI19">
        <v>0.66471599999999997</v>
      </c>
      <c r="AJ19" s="32">
        <v>-1.4E-2</v>
      </c>
    </row>
    <row r="20" spans="1:36">
      <c r="A20" s="54" t="s">
        <v>3725</v>
      </c>
      <c r="B20" s="88" t="s">
        <v>3726</v>
      </c>
      <c r="C20" s="89">
        <v>0.67332000000000003</v>
      </c>
      <c r="D20" s="89">
        <v>0.65310299999999999</v>
      </c>
      <c r="E20" s="89">
        <v>0.64822500000000005</v>
      </c>
      <c r="F20" s="89">
        <v>0.51948899999999998</v>
      </c>
      <c r="G20" s="89">
        <v>0.54455399999999998</v>
      </c>
      <c r="H20" s="89">
        <v>0.57736500000000002</v>
      </c>
      <c r="I20" s="89">
        <v>0.61878900000000003</v>
      </c>
      <c r="J20" s="89">
        <v>0.46534300000000001</v>
      </c>
      <c r="K20" s="89">
        <v>0.50610699999999997</v>
      </c>
      <c r="L20" s="89">
        <v>0.57804500000000003</v>
      </c>
      <c r="M20" s="89">
        <v>0.65013200000000004</v>
      </c>
      <c r="N20" s="89">
        <v>0.72068399999999999</v>
      </c>
      <c r="O20" s="89">
        <v>0.79029000000000005</v>
      </c>
      <c r="P20" s="89">
        <v>0.85896399999999995</v>
      </c>
      <c r="Q20" s="89">
        <v>0.92550900000000003</v>
      </c>
      <c r="R20" s="89">
        <v>0.99063500000000004</v>
      </c>
      <c r="S20" s="89">
        <v>1.0544990000000001</v>
      </c>
      <c r="T20" s="89">
        <v>1.1170100000000001</v>
      </c>
      <c r="U20" s="89">
        <v>1.1785939999999999</v>
      </c>
      <c r="V20" s="89">
        <v>1.2387509999999999</v>
      </c>
      <c r="W20" s="89">
        <v>1.2977559999999999</v>
      </c>
      <c r="X20" s="89">
        <v>1.356722</v>
      </c>
      <c r="Y20" s="89">
        <v>1.4161710000000001</v>
      </c>
      <c r="Z20" s="89">
        <v>1.4759199999999999</v>
      </c>
      <c r="AA20" s="89">
        <v>1.5419909999999999</v>
      </c>
      <c r="AB20" s="89">
        <v>1.613723</v>
      </c>
      <c r="AC20" s="89">
        <v>1.688793</v>
      </c>
      <c r="AD20" s="89">
        <v>1.7669729999999999</v>
      </c>
      <c r="AE20" s="89">
        <v>1.8495220000000001</v>
      </c>
      <c r="AF20" s="89">
        <v>1.9374210000000001</v>
      </c>
      <c r="AG20" s="92">
        <v>3.7116999999999997E-2</v>
      </c>
      <c r="AH20">
        <v>5.6800000000000002E-3</v>
      </c>
      <c r="AI20">
        <v>5.7790000000000003E-3</v>
      </c>
      <c r="AJ20" s="32">
        <v>8.1000000000000003E-2</v>
      </c>
    </row>
    <row r="21" spans="1:36" ht="24.75">
      <c r="A21" s="54" t="s">
        <v>3727</v>
      </c>
      <c r="B21" s="88" t="s">
        <v>3728</v>
      </c>
      <c r="C21" s="89">
        <v>24.764068999999999</v>
      </c>
      <c r="D21" s="89">
        <v>34.511890000000001</v>
      </c>
      <c r="E21" s="89">
        <v>45.918655000000001</v>
      </c>
      <c r="F21" s="89">
        <v>58.182929999999999</v>
      </c>
      <c r="G21" s="89">
        <v>71.282509000000005</v>
      </c>
      <c r="H21" s="89">
        <v>85.031136000000004</v>
      </c>
      <c r="I21" s="89">
        <v>98.971512000000004</v>
      </c>
      <c r="J21" s="89">
        <v>112.780022</v>
      </c>
      <c r="K21" s="89">
        <v>126.676147</v>
      </c>
      <c r="L21" s="89">
        <v>140.82676699999999</v>
      </c>
      <c r="M21" s="89">
        <v>155.278885</v>
      </c>
      <c r="N21" s="89">
        <v>169.72976700000001</v>
      </c>
      <c r="O21" s="89">
        <v>184.430679</v>
      </c>
      <c r="P21" s="89">
        <v>199.324814</v>
      </c>
      <c r="Q21" s="89">
        <v>214.293228</v>
      </c>
      <c r="R21" s="89">
        <v>229.396942</v>
      </c>
      <c r="S21" s="89">
        <v>244.721756</v>
      </c>
      <c r="T21" s="89">
        <v>260.19662499999998</v>
      </c>
      <c r="U21" s="89">
        <v>275.89236499999998</v>
      </c>
      <c r="V21" s="89">
        <v>291.69863900000001</v>
      </c>
      <c r="W21" s="89">
        <v>307.47470099999998</v>
      </c>
      <c r="X21" s="89">
        <v>323.21994000000001</v>
      </c>
      <c r="Y21" s="89">
        <v>339.25979599999999</v>
      </c>
      <c r="Z21" s="89">
        <v>355.59127799999999</v>
      </c>
      <c r="AA21" s="89">
        <v>372.05178799999999</v>
      </c>
      <c r="AB21" s="89">
        <v>388.33685300000002</v>
      </c>
      <c r="AC21" s="89">
        <v>404.65564000000001</v>
      </c>
      <c r="AD21" s="89">
        <v>420.94708300000002</v>
      </c>
      <c r="AE21" s="89">
        <v>437.380493</v>
      </c>
      <c r="AF21" s="89">
        <v>454.037781</v>
      </c>
      <c r="AG21" s="92">
        <v>0.105506</v>
      </c>
      <c r="AH21">
        <v>0</v>
      </c>
      <c r="AI21">
        <v>0</v>
      </c>
      <c r="AJ21" t="s">
        <v>112</v>
      </c>
    </row>
    <row r="22" spans="1:36">
      <c r="A22" s="54" t="s">
        <v>3729</v>
      </c>
      <c r="B22" s="88" t="s">
        <v>3730</v>
      </c>
      <c r="C22" s="89">
        <v>0.36432900000000001</v>
      </c>
      <c r="D22" s="89">
        <v>0.48852200000000001</v>
      </c>
      <c r="E22" s="89">
        <v>0.61699800000000005</v>
      </c>
      <c r="F22" s="89">
        <v>0.74021999999999999</v>
      </c>
      <c r="G22" s="89">
        <v>0.872479</v>
      </c>
      <c r="H22" s="89">
        <v>1.015633</v>
      </c>
      <c r="I22" s="89">
        <v>1.1693290000000001</v>
      </c>
      <c r="J22" s="89">
        <v>1.334678</v>
      </c>
      <c r="K22" s="89">
        <v>1.5124759999999999</v>
      </c>
      <c r="L22" s="89">
        <v>1.7031130000000001</v>
      </c>
      <c r="M22" s="89">
        <v>1.9068309999999999</v>
      </c>
      <c r="N22" s="89">
        <v>2.1189420000000001</v>
      </c>
      <c r="O22" s="89">
        <v>2.336719</v>
      </c>
      <c r="P22" s="89">
        <v>2.556305</v>
      </c>
      <c r="Q22" s="89">
        <v>2.771652</v>
      </c>
      <c r="R22" s="89">
        <v>2.9800059999999999</v>
      </c>
      <c r="S22" s="89">
        <v>3.1793809999999998</v>
      </c>
      <c r="T22" s="89">
        <v>3.3736160000000002</v>
      </c>
      <c r="U22" s="89">
        <v>3.566084</v>
      </c>
      <c r="V22" s="89">
        <v>3.755773</v>
      </c>
      <c r="W22" s="89">
        <v>3.9364880000000002</v>
      </c>
      <c r="X22" s="89">
        <v>4.1141100000000002</v>
      </c>
      <c r="Y22" s="89">
        <v>4.2844660000000001</v>
      </c>
      <c r="Z22" s="89">
        <v>4.4479160000000002</v>
      </c>
      <c r="AA22" s="89">
        <v>4.6137079999999999</v>
      </c>
      <c r="AB22" s="89">
        <v>4.7755470000000004</v>
      </c>
      <c r="AC22" s="89">
        <v>4.9307369999999997</v>
      </c>
      <c r="AD22" s="89">
        <v>5.0771990000000002</v>
      </c>
      <c r="AE22" s="89">
        <v>5.2161749999999998</v>
      </c>
      <c r="AF22" s="89">
        <v>5.3491600000000004</v>
      </c>
      <c r="AG22" s="92">
        <v>9.7070000000000004E-2</v>
      </c>
      <c r="AH22">
        <v>5588.216797</v>
      </c>
      <c r="AI22">
        <v>5636.1411129999997</v>
      </c>
      <c r="AJ22" s="32">
        <v>0</v>
      </c>
    </row>
    <row r="23" spans="1:36">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v>836.60589600000003</v>
      </c>
      <c r="AI23">
        <v>861.77056900000002</v>
      </c>
      <c r="AJ23" s="32">
        <v>1.6E-2</v>
      </c>
    </row>
    <row r="24" spans="1:36" ht="36.75">
      <c r="A24" s="54" t="s">
        <v>3731</v>
      </c>
      <c r="B24" s="87" t="s">
        <v>1012</v>
      </c>
      <c r="C24" s="90">
        <v>888.32324200000005</v>
      </c>
      <c r="D24" s="90">
        <v>907.55993699999999</v>
      </c>
      <c r="E24" s="90">
        <v>915.29083300000002</v>
      </c>
      <c r="F24" s="90">
        <v>914.74591099999998</v>
      </c>
      <c r="G24" s="90">
        <v>917.48150599999997</v>
      </c>
      <c r="H24" s="90">
        <v>917.95696999999996</v>
      </c>
      <c r="I24" s="90">
        <v>914.71563700000002</v>
      </c>
      <c r="J24" s="90">
        <v>913.13915999999995</v>
      </c>
      <c r="K24" s="90">
        <v>912.94812000000002</v>
      </c>
      <c r="L24" s="90">
        <v>913.61932400000001</v>
      </c>
      <c r="M24" s="90">
        <v>914.89263900000003</v>
      </c>
      <c r="N24" s="90">
        <v>917.46624799999995</v>
      </c>
      <c r="O24" s="90">
        <v>921.146973</v>
      </c>
      <c r="P24" s="90">
        <v>925.47863800000005</v>
      </c>
      <c r="Q24" s="90">
        <v>930.15087900000003</v>
      </c>
      <c r="R24" s="90">
        <v>935.85308799999996</v>
      </c>
      <c r="S24" s="90">
        <v>943.34344499999997</v>
      </c>
      <c r="T24" s="90">
        <v>951.09039299999995</v>
      </c>
      <c r="U24" s="90">
        <v>959.00439500000005</v>
      </c>
      <c r="V24" s="90">
        <v>967.11511199999995</v>
      </c>
      <c r="W24" s="90">
        <v>976.32757600000002</v>
      </c>
      <c r="X24" s="90">
        <v>985.921875</v>
      </c>
      <c r="Y24" s="90">
        <v>996.50323500000002</v>
      </c>
      <c r="Z24" s="90">
        <v>1007.049438</v>
      </c>
      <c r="AA24" s="90">
        <v>1017.768433</v>
      </c>
      <c r="AB24" s="90">
        <v>1030.6396480000001</v>
      </c>
      <c r="AC24" s="90">
        <v>1041.2025149999999</v>
      </c>
      <c r="AD24" s="90">
        <v>1050.5196530000001</v>
      </c>
      <c r="AE24" s="90">
        <v>1061.4022219999999</v>
      </c>
      <c r="AF24" s="90">
        <v>1074.767578</v>
      </c>
      <c r="AG24" s="93">
        <v>6.5909999999999996E-3</v>
      </c>
      <c r="AH24">
        <v>4646.4609380000002</v>
      </c>
      <c r="AI24">
        <v>4661.1557620000003</v>
      </c>
      <c r="AJ24" s="32">
        <v>-2E-3</v>
      </c>
    </row>
    <row r="25" spans="1:36" ht="48.75">
      <c r="A25" s="54" t="s">
        <v>3732</v>
      </c>
      <c r="B25" s="88" t="s">
        <v>3718</v>
      </c>
      <c r="C25" s="89">
        <v>614.34252900000001</v>
      </c>
      <c r="D25" s="89">
        <v>633.80950900000005</v>
      </c>
      <c r="E25" s="89">
        <v>644.77996800000005</v>
      </c>
      <c r="F25" s="89">
        <v>648.86706500000003</v>
      </c>
      <c r="G25" s="89">
        <v>655.23681599999998</v>
      </c>
      <c r="H25" s="89">
        <v>658.69421399999999</v>
      </c>
      <c r="I25" s="89">
        <v>656.84582499999999</v>
      </c>
      <c r="J25" s="89">
        <v>655.41406199999994</v>
      </c>
      <c r="K25" s="89">
        <v>654.60784899999999</v>
      </c>
      <c r="L25" s="89">
        <v>654.20941200000004</v>
      </c>
      <c r="M25" s="89">
        <v>654.01470900000004</v>
      </c>
      <c r="N25" s="89">
        <v>654.28637700000002</v>
      </c>
      <c r="O25" s="89">
        <v>654.76336700000002</v>
      </c>
      <c r="P25" s="89">
        <v>655.90240500000004</v>
      </c>
      <c r="Q25" s="89">
        <v>657.16143799999998</v>
      </c>
      <c r="R25" s="89">
        <v>659.01702899999998</v>
      </c>
      <c r="S25" s="89">
        <v>662.25061000000005</v>
      </c>
      <c r="T25" s="89">
        <v>665.78479000000004</v>
      </c>
      <c r="U25" s="89">
        <v>669.32995600000004</v>
      </c>
      <c r="V25" s="89">
        <v>673.30560300000002</v>
      </c>
      <c r="W25" s="89">
        <v>677.94335899999999</v>
      </c>
      <c r="X25" s="89">
        <v>682.89135699999997</v>
      </c>
      <c r="Y25" s="89">
        <v>688.00506600000006</v>
      </c>
      <c r="Z25" s="89">
        <v>692.85467500000004</v>
      </c>
      <c r="AA25" s="89">
        <v>697.80651899999998</v>
      </c>
      <c r="AB25" s="89">
        <v>703.93994099999998</v>
      </c>
      <c r="AC25" s="89">
        <v>708.92059300000005</v>
      </c>
      <c r="AD25" s="89">
        <v>713.17346199999997</v>
      </c>
      <c r="AE25" s="89">
        <v>718.8125</v>
      </c>
      <c r="AF25" s="89">
        <v>726.34527600000001</v>
      </c>
      <c r="AG25" s="92">
        <v>5.7920000000000003E-3</v>
      </c>
      <c r="AH25">
        <v>89.427291999999994</v>
      </c>
      <c r="AI25">
        <v>96.668953000000002</v>
      </c>
      <c r="AJ25" s="32">
        <v>2.5000000000000001E-2</v>
      </c>
    </row>
    <row r="26" spans="1:36">
      <c r="A26" s="54" t="s">
        <v>3733</v>
      </c>
      <c r="B26" s="88" t="s">
        <v>3720</v>
      </c>
      <c r="C26" s="89">
        <v>4.1552740000000004</v>
      </c>
      <c r="D26" s="89">
        <v>4.2846580000000003</v>
      </c>
      <c r="E26" s="89">
        <v>4.0672990000000002</v>
      </c>
      <c r="F26" s="89">
        <v>4.1190369999999996</v>
      </c>
      <c r="G26" s="89">
        <v>4.2546290000000004</v>
      </c>
      <c r="H26" s="89">
        <v>4.3491059999999999</v>
      </c>
      <c r="I26" s="89">
        <v>4.4519359999999999</v>
      </c>
      <c r="J26" s="89">
        <v>4.5601940000000001</v>
      </c>
      <c r="K26" s="89">
        <v>4.702108</v>
      </c>
      <c r="L26" s="89">
        <v>4.837161</v>
      </c>
      <c r="M26" s="89">
        <v>4.9781519999999997</v>
      </c>
      <c r="N26" s="89">
        <v>5.1473089999999999</v>
      </c>
      <c r="O26" s="89">
        <v>5.4099250000000003</v>
      </c>
      <c r="P26" s="89">
        <v>5.5183030000000004</v>
      </c>
      <c r="Q26" s="89">
        <v>5.7560729999999998</v>
      </c>
      <c r="R26" s="89">
        <v>6.1638349999999997</v>
      </c>
      <c r="S26" s="89">
        <v>6.5428040000000003</v>
      </c>
      <c r="T26" s="89">
        <v>6.8549049999999996</v>
      </c>
      <c r="U26" s="89">
        <v>7.2632989999999999</v>
      </c>
      <c r="V26" s="89">
        <v>7.6670569999999998</v>
      </c>
      <c r="W26" s="89">
        <v>8.0832300000000004</v>
      </c>
      <c r="X26" s="89">
        <v>8.5725119999999997</v>
      </c>
      <c r="Y26" s="89">
        <v>9.0432140000000008</v>
      </c>
      <c r="Z26" s="89">
        <v>9.5240030000000004</v>
      </c>
      <c r="AA26" s="89">
        <v>10.041880000000001</v>
      </c>
      <c r="AB26" s="89">
        <v>10.58123</v>
      </c>
      <c r="AC26" s="89">
        <v>11.160612</v>
      </c>
      <c r="AD26" s="89">
        <v>11.772819999999999</v>
      </c>
      <c r="AE26" s="89">
        <v>12.428053</v>
      </c>
      <c r="AF26" s="89">
        <v>13.153333999999999</v>
      </c>
      <c r="AG26" s="92">
        <v>4.0534000000000001E-2</v>
      </c>
      <c r="AH26">
        <v>6.5260220000000002</v>
      </c>
      <c r="AI26">
        <v>6.844849</v>
      </c>
      <c r="AJ26" s="32">
        <v>5.8000000000000003E-2</v>
      </c>
    </row>
    <row r="27" spans="1:36" ht="48.75">
      <c r="A27" s="54" t="s">
        <v>3734</v>
      </c>
      <c r="B27" s="88" t="s">
        <v>3722</v>
      </c>
      <c r="C27" s="89">
        <v>268.642517</v>
      </c>
      <c r="D27" s="89">
        <v>268.125092</v>
      </c>
      <c r="E27" s="89">
        <v>264.92746</v>
      </c>
      <c r="F27" s="89">
        <v>260.09613000000002</v>
      </c>
      <c r="G27" s="89">
        <v>256.220215</v>
      </c>
      <c r="H27" s="89">
        <v>253.049271</v>
      </c>
      <c r="I27" s="89">
        <v>251.487122</v>
      </c>
      <c r="J27" s="89">
        <v>251.19589199999999</v>
      </c>
      <c r="K27" s="89">
        <v>251.62777700000001</v>
      </c>
      <c r="L27" s="89">
        <v>252.52041600000001</v>
      </c>
      <c r="M27" s="89">
        <v>253.80427599999999</v>
      </c>
      <c r="N27" s="89">
        <v>255.89063999999999</v>
      </c>
      <c r="O27" s="89">
        <v>258.78051799999997</v>
      </c>
      <c r="P27" s="89">
        <v>261.80850199999998</v>
      </c>
      <c r="Q27" s="89">
        <v>264.92379799999998</v>
      </c>
      <c r="R27" s="89">
        <v>268.29809599999999</v>
      </c>
      <c r="S27" s="89">
        <v>272.10479700000002</v>
      </c>
      <c r="T27" s="89">
        <v>275.93069500000001</v>
      </c>
      <c r="U27" s="89">
        <v>279.81314099999997</v>
      </c>
      <c r="V27" s="89">
        <v>283.46228000000002</v>
      </c>
      <c r="W27" s="89">
        <v>287.533051</v>
      </c>
      <c r="X27" s="89">
        <v>291.597443</v>
      </c>
      <c r="Y27" s="89">
        <v>296.498627</v>
      </c>
      <c r="Z27" s="89">
        <v>301.61779799999999</v>
      </c>
      <c r="AA27" s="89">
        <v>306.76580799999999</v>
      </c>
      <c r="AB27" s="89">
        <v>312.85644500000001</v>
      </c>
      <c r="AC27" s="89">
        <v>317.753174</v>
      </c>
      <c r="AD27" s="89">
        <v>322.09628300000003</v>
      </c>
      <c r="AE27" s="89">
        <v>326.56167599999998</v>
      </c>
      <c r="AF27" s="89">
        <v>331.52713</v>
      </c>
      <c r="AG27" s="92">
        <v>7.2789999999999999E-3</v>
      </c>
      <c r="AH27">
        <v>3.1706829999999999</v>
      </c>
      <c r="AI27">
        <v>3.3523640000000001</v>
      </c>
      <c r="AJ27" s="32">
        <v>2.5999999999999999E-2</v>
      </c>
    </row>
    <row r="28" spans="1:36">
      <c r="A28" s="54" t="s">
        <v>3735</v>
      </c>
      <c r="B28" s="88" t="s">
        <v>3726</v>
      </c>
      <c r="C28" s="89">
        <v>0.17543500000000001</v>
      </c>
      <c r="D28" s="89">
        <v>0.34534700000000002</v>
      </c>
      <c r="E28" s="89">
        <v>0.50648599999999999</v>
      </c>
      <c r="F28" s="89">
        <v>0.65390000000000004</v>
      </c>
      <c r="G28" s="89">
        <v>0.78983499999999995</v>
      </c>
      <c r="H28" s="89">
        <v>0.92176800000000003</v>
      </c>
      <c r="I28" s="89">
        <v>1.0287200000000001</v>
      </c>
      <c r="J28" s="89">
        <v>1.1073219999999999</v>
      </c>
      <c r="K28" s="89">
        <v>1.1855770000000001</v>
      </c>
      <c r="L28" s="89">
        <v>1.2613510000000001</v>
      </c>
      <c r="M28" s="89">
        <v>1.335191</v>
      </c>
      <c r="N28" s="89">
        <v>1.4077059999999999</v>
      </c>
      <c r="O28" s="89">
        <v>1.4807189999999999</v>
      </c>
      <c r="P28" s="89">
        <v>1.5540639999999999</v>
      </c>
      <c r="Q28" s="89">
        <v>1.6282369999999999</v>
      </c>
      <c r="R28" s="89">
        <v>1.7046889999999999</v>
      </c>
      <c r="S28" s="89">
        <v>1.7853129999999999</v>
      </c>
      <c r="T28" s="89">
        <v>1.868547</v>
      </c>
      <c r="U28" s="89">
        <v>1.9531689999999999</v>
      </c>
      <c r="V28" s="89">
        <v>2.0406149999999998</v>
      </c>
      <c r="W28" s="89">
        <v>2.1317349999999999</v>
      </c>
      <c r="X28" s="89">
        <v>2.2261380000000002</v>
      </c>
      <c r="Y28" s="89">
        <v>2.3222649999999998</v>
      </c>
      <c r="Z28" s="89">
        <v>2.418539</v>
      </c>
      <c r="AA28" s="89">
        <v>2.5175900000000002</v>
      </c>
      <c r="AB28" s="89">
        <v>2.6219100000000002</v>
      </c>
      <c r="AC28" s="89">
        <v>2.7263829999999998</v>
      </c>
      <c r="AD28" s="89">
        <v>2.8311959999999998</v>
      </c>
      <c r="AE28" s="89">
        <v>2.9450440000000002</v>
      </c>
      <c r="AF28" s="89">
        <v>3.0714039999999998</v>
      </c>
      <c r="AG28" s="92">
        <v>0.10374700000000001</v>
      </c>
      <c r="AH28">
        <v>0.39459899999999998</v>
      </c>
      <c r="AI28">
        <v>0.41319299999999998</v>
      </c>
      <c r="AJ28" s="32">
        <v>0.06</v>
      </c>
    </row>
    <row r="29" spans="1:36" ht="72.75">
      <c r="A29" s="54" t="s">
        <v>3736</v>
      </c>
      <c r="B29" s="88" t="s">
        <v>3724</v>
      </c>
      <c r="C29" s="89">
        <v>1.0068790000000001</v>
      </c>
      <c r="D29" s="89">
        <v>0.99420200000000003</v>
      </c>
      <c r="E29" s="89">
        <v>1.0079629999999999</v>
      </c>
      <c r="F29" s="89">
        <v>1.007701</v>
      </c>
      <c r="G29" s="89">
        <v>0.97740000000000005</v>
      </c>
      <c r="H29" s="89">
        <v>0.939724</v>
      </c>
      <c r="I29" s="89">
        <v>0.89875899999999997</v>
      </c>
      <c r="J29" s="89">
        <v>0.858267</v>
      </c>
      <c r="K29" s="89">
        <v>0.82132300000000003</v>
      </c>
      <c r="L29" s="89">
        <v>0.78721799999999997</v>
      </c>
      <c r="M29" s="89">
        <v>0.75648499999999996</v>
      </c>
      <c r="N29" s="89">
        <v>0.73018499999999997</v>
      </c>
      <c r="O29" s="89">
        <v>0.708314</v>
      </c>
      <c r="P29" s="89">
        <v>0.69103800000000004</v>
      </c>
      <c r="Q29" s="89">
        <v>0.67702799999999996</v>
      </c>
      <c r="R29" s="89">
        <v>0.66500700000000001</v>
      </c>
      <c r="S29" s="89">
        <v>0.65533399999999997</v>
      </c>
      <c r="T29" s="89">
        <v>0.64680300000000002</v>
      </c>
      <c r="U29" s="89">
        <v>0.64005699999999999</v>
      </c>
      <c r="V29" s="89">
        <v>0.63469399999999998</v>
      </c>
      <c r="W29" s="89">
        <v>0.63115100000000002</v>
      </c>
      <c r="X29" s="89">
        <v>0.62939599999999996</v>
      </c>
      <c r="Y29" s="89">
        <v>0.62889499999999998</v>
      </c>
      <c r="Z29" s="89">
        <v>0.62921099999999996</v>
      </c>
      <c r="AA29" s="89">
        <v>0.63126599999999999</v>
      </c>
      <c r="AB29" s="89">
        <v>0.63462499999999999</v>
      </c>
      <c r="AC29" s="89">
        <v>0.63616200000000001</v>
      </c>
      <c r="AD29" s="89">
        <v>0.64023300000000005</v>
      </c>
      <c r="AE29" s="89">
        <v>0.64914099999999997</v>
      </c>
      <c r="AF29" s="89">
        <v>0.66471599999999997</v>
      </c>
      <c r="AG29" s="92">
        <v>-1.4217E-2</v>
      </c>
      <c r="AH29">
        <v>5.6316069999999998</v>
      </c>
      <c r="AI29">
        <v>5.9356090000000004</v>
      </c>
      <c r="AJ29" s="32">
        <v>0.128</v>
      </c>
    </row>
    <row r="30" spans="1:36" ht="24.75">
      <c r="A30" s="54" t="s">
        <v>3737</v>
      </c>
      <c r="B30" s="88" t="s">
        <v>3728</v>
      </c>
      <c r="C30" s="89">
        <v>5.9900000000000003E-4</v>
      </c>
      <c r="D30" s="89">
        <v>1.165E-3</v>
      </c>
      <c r="E30" s="89">
        <v>1.684E-3</v>
      </c>
      <c r="F30" s="89">
        <v>2.1419999999999998E-3</v>
      </c>
      <c r="G30" s="89">
        <v>2.5490000000000001E-3</v>
      </c>
      <c r="H30" s="89">
        <v>2.9290000000000002E-3</v>
      </c>
      <c r="I30" s="89">
        <v>3.2179999999999999E-3</v>
      </c>
      <c r="J30" s="89">
        <v>3.3960000000000001E-3</v>
      </c>
      <c r="K30" s="89">
        <v>3.5660000000000002E-3</v>
      </c>
      <c r="L30" s="89">
        <v>3.7239999999999999E-3</v>
      </c>
      <c r="M30" s="89">
        <v>3.869E-3</v>
      </c>
      <c r="N30" s="89">
        <v>4.0029999999999996E-3</v>
      </c>
      <c r="O30" s="89">
        <v>4.1310000000000001E-3</v>
      </c>
      <c r="P30" s="89">
        <v>4.2519999999999997E-3</v>
      </c>
      <c r="Q30" s="89">
        <v>4.3660000000000001E-3</v>
      </c>
      <c r="R30" s="89">
        <v>4.4759999999999999E-3</v>
      </c>
      <c r="S30" s="89">
        <v>4.5859999999999998E-3</v>
      </c>
      <c r="T30" s="89">
        <v>4.6909999999999999E-3</v>
      </c>
      <c r="U30" s="89">
        <v>4.79E-3</v>
      </c>
      <c r="V30" s="89">
        <v>4.8849999999999996E-3</v>
      </c>
      <c r="W30" s="89">
        <v>4.9810000000000002E-3</v>
      </c>
      <c r="X30" s="89">
        <v>5.0769999999999999E-3</v>
      </c>
      <c r="Y30" s="89">
        <v>5.1710000000000002E-3</v>
      </c>
      <c r="Z30" s="89">
        <v>5.2579999999999997E-3</v>
      </c>
      <c r="AA30" s="89">
        <v>5.3449999999999999E-3</v>
      </c>
      <c r="AB30" s="89">
        <v>5.4349999999999997E-3</v>
      </c>
      <c r="AC30" s="89">
        <v>5.5189999999999996E-3</v>
      </c>
      <c r="AD30" s="89">
        <v>5.5950000000000001E-3</v>
      </c>
      <c r="AE30" s="89">
        <v>5.6800000000000002E-3</v>
      </c>
      <c r="AF30" s="89">
        <v>5.7790000000000003E-3</v>
      </c>
      <c r="AG30" s="92">
        <v>8.1298999999999996E-2</v>
      </c>
      <c r="AH30">
        <v>435.12530500000003</v>
      </c>
      <c r="AI30">
        <v>437.26293900000002</v>
      </c>
      <c r="AJ30" s="32">
        <v>-2E-3</v>
      </c>
    </row>
    <row r="31" spans="1:36">
      <c r="A31" s="54" t="s">
        <v>3738</v>
      </c>
      <c r="B31" s="88" t="s">
        <v>3730</v>
      </c>
      <c r="C31" s="89">
        <v>0</v>
      </c>
      <c r="D31" s="89">
        <v>0</v>
      </c>
      <c r="E31" s="89">
        <v>0</v>
      </c>
      <c r="F31" s="89">
        <v>0</v>
      </c>
      <c r="G31" s="89">
        <v>0</v>
      </c>
      <c r="H31" s="89">
        <v>0</v>
      </c>
      <c r="I31" s="89">
        <v>0</v>
      </c>
      <c r="J31" s="89">
        <v>0</v>
      </c>
      <c r="K31" s="89">
        <v>0</v>
      </c>
      <c r="L31" s="89">
        <v>0</v>
      </c>
      <c r="M31" s="89">
        <v>0</v>
      </c>
      <c r="N31" s="89">
        <v>0</v>
      </c>
      <c r="O31" s="89">
        <v>0</v>
      </c>
      <c r="P31" s="89">
        <v>0</v>
      </c>
      <c r="Q31" s="89">
        <v>0</v>
      </c>
      <c r="R31" s="89">
        <v>0</v>
      </c>
      <c r="S31" s="89">
        <v>0</v>
      </c>
      <c r="T31" s="89">
        <v>0</v>
      </c>
      <c r="U31" s="89">
        <v>0</v>
      </c>
      <c r="V31" s="89">
        <v>0</v>
      </c>
      <c r="W31" s="89">
        <v>0</v>
      </c>
      <c r="X31" s="89">
        <v>0</v>
      </c>
      <c r="Y31" s="89">
        <v>0</v>
      </c>
      <c r="Z31" s="89">
        <v>0</v>
      </c>
      <c r="AA31" s="89">
        <v>0</v>
      </c>
      <c r="AB31" s="89">
        <v>0</v>
      </c>
      <c r="AC31" s="89">
        <v>0</v>
      </c>
      <c r="AD31" s="89">
        <v>0</v>
      </c>
      <c r="AE31" s="89">
        <v>0</v>
      </c>
      <c r="AF31" s="89">
        <v>0</v>
      </c>
      <c r="AG31" s="92" t="s">
        <v>3739</v>
      </c>
      <c r="AH31">
        <v>248.602814</v>
      </c>
      <c r="AI31">
        <v>244.09139999999999</v>
      </c>
      <c r="AJ31" s="32">
        <v>-2.1999999999999999E-2</v>
      </c>
    </row>
    <row r="32" spans="1:36">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v>0</v>
      </c>
      <c r="AI32">
        <v>0</v>
      </c>
      <c r="AJ32" t="s">
        <v>112</v>
      </c>
    </row>
    <row r="33" spans="1:36" ht="24.75">
      <c r="A33" s="54" t="s">
        <v>3740</v>
      </c>
      <c r="B33" s="87" t="s">
        <v>3741</v>
      </c>
      <c r="C33" s="90">
        <v>5569.2719729999999</v>
      </c>
      <c r="D33" s="90">
        <v>5649.5097660000001</v>
      </c>
      <c r="E33" s="90">
        <v>5670.9580079999996</v>
      </c>
      <c r="F33" s="90">
        <v>5665.5717770000001</v>
      </c>
      <c r="G33" s="90">
        <v>5658.5766599999997</v>
      </c>
      <c r="H33" s="90">
        <v>5631.4038090000004</v>
      </c>
      <c r="I33" s="90">
        <v>5582.7319340000004</v>
      </c>
      <c r="J33" s="90">
        <v>5544.029297</v>
      </c>
      <c r="K33" s="90">
        <v>5507.4682620000003</v>
      </c>
      <c r="L33" s="90">
        <v>5466.3779299999997</v>
      </c>
      <c r="M33" s="90">
        <v>5425.6215819999998</v>
      </c>
      <c r="N33" s="90">
        <v>5390.0795900000003</v>
      </c>
      <c r="O33" s="90">
        <v>5360.4155270000001</v>
      </c>
      <c r="P33" s="90">
        <v>5334.1704099999997</v>
      </c>
      <c r="Q33" s="90">
        <v>5316.8237300000001</v>
      </c>
      <c r="R33" s="90">
        <v>5305.4541019999997</v>
      </c>
      <c r="S33" s="90">
        <v>5305.1635740000002</v>
      </c>
      <c r="T33" s="90">
        <v>5310.3725590000004</v>
      </c>
      <c r="U33" s="90">
        <v>5318.4970700000003</v>
      </c>
      <c r="V33" s="90">
        <v>5330.435547</v>
      </c>
      <c r="W33" s="90">
        <v>5350.3930659999996</v>
      </c>
      <c r="X33" s="90">
        <v>5378.455078</v>
      </c>
      <c r="Y33" s="90">
        <v>5406.6201170000004</v>
      </c>
      <c r="Z33" s="90">
        <v>5437.1547849999997</v>
      </c>
      <c r="AA33" s="90">
        <v>5469.4423829999996</v>
      </c>
      <c r="AB33" s="90">
        <v>5506.4965819999998</v>
      </c>
      <c r="AC33" s="90">
        <v>5534.533203</v>
      </c>
      <c r="AD33" s="90">
        <v>5554.2827150000003</v>
      </c>
      <c r="AE33" s="90">
        <v>5588.216797</v>
      </c>
      <c r="AF33" s="90">
        <v>5636.1411129999997</v>
      </c>
      <c r="AG33" s="93">
        <v>4.1199999999999999E-4</v>
      </c>
      <c r="AH33">
        <v>0</v>
      </c>
      <c r="AI33">
        <v>0</v>
      </c>
      <c r="AJ33" t="s">
        <v>112</v>
      </c>
    </row>
    <row r="34" spans="1:36" ht="24.75">
      <c r="A34" s="54" t="s">
        <v>3742</v>
      </c>
      <c r="B34" s="88" t="s">
        <v>3743</v>
      </c>
      <c r="C34" s="89">
        <v>542.42627000000005</v>
      </c>
      <c r="D34" s="89">
        <v>542.14465299999995</v>
      </c>
      <c r="E34" s="89">
        <v>538.33727999999996</v>
      </c>
      <c r="F34" s="89">
        <v>534.45135500000004</v>
      </c>
      <c r="G34" s="89">
        <v>532.07110599999999</v>
      </c>
      <c r="H34" s="89">
        <v>530.26318400000002</v>
      </c>
      <c r="I34" s="89">
        <v>528.99560499999995</v>
      </c>
      <c r="J34" s="89">
        <v>531.24078399999996</v>
      </c>
      <c r="K34" s="89">
        <v>535.62042199999996</v>
      </c>
      <c r="L34" s="89">
        <v>540.57415800000001</v>
      </c>
      <c r="M34" s="89">
        <v>546.10522500000002</v>
      </c>
      <c r="N34" s="89">
        <v>553.47820999999999</v>
      </c>
      <c r="O34" s="89">
        <v>561.97143600000004</v>
      </c>
      <c r="P34" s="89">
        <v>571.28845200000001</v>
      </c>
      <c r="Q34" s="89">
        <v>581.83612100000005</v>
      </c>
      <c r="R34" s="89">
        <v>593.38824499999998</v>
      </c>
      <c r="S34" s="89">
        <v>607.09887700000002</v>
      </c>
      <c r="T34" s="89">
        <v>620.73406999999997</v>
      </c>
      <c r="U34" s="89">
        <v>635.69976799999995</v>
      </c>
      <c r="V34" s="89">
        <v>651.12866199999996</v>
      </c>
      <c r="W34" s="89">
        <v>668.65380900000002</v>
      </c>
      <c r="X34" s="89">
        <v>687.60571300000004</v>
      </c>
      <c r="Y34" s="89">
        <v>706.99609399999997</v>
      </c>
      <c r="Z34" s="89">
        <v>727.34741199999996</v>
      </c>
      <c r="AA34" s="89">
        <v>748.41870100000006</v>
      </c>
      <c r="AB34" s="89">
        <v>770.70361300000002</v>
      </c>
      <c r="AC34" s="89">
        <v>792.29974400000003</v>
      </c>
      <c r="AD34" s="89">
        <v>813.28997800000002</v>
      </c>
      <c r="AE34" s="89">
        <v>836.60589600000003</v>
      </c>
      <c r="AF34" s="89">
        <v>861.77056900000002</v>
      </c>
      <c r="AG34" s="92">
        <v>1.6091000000000001E-2</v>
      </c>
      <c r="AH34">
        <v>186.522491</v>
      </c>
      <c r="AI34">
        <v>193.17152400000001</v>
      </c>
      <c r="AJ34" s="32">
        <v>0.182</v>
      </c>
    </row>
    <row r="35" spans="1:36" ht="48.75">
      <c r="A35" s="54" t="s">
        <v>3744</v>
      </c>
      <c r="B35" s="88" t="s">
        <v>3722</v>
      </c>
      <c r="C35" s="89">
        <v>4976.689453</v>
      </c>
      <c r="D35" s="89">
        <v>5055.3876950000003</v>
      </c>
      <c r="E35" s="89">
        <v>5079.8876950000003</v>
      </c>
      <c r="F35" s="89">
        <v>5078.1098629999997</v>
      </c>
      <c r="G35" s="89">
        <v>5073.4624020000001</v>
      </c>
      <c r="H35" s="89">
        <v>5048.3701170000004</v>
      </c>
      <c r="I35" s="89">
        <v>5001.4560549999997</v>
      </c>
      <c r="J35" s="89">
        <v>4960.8745120000003</v>
      </c>
      <c r="K35" s="89">
        <v>4920.2299800000001</v>
      </c>
      <c r="L35" s="89">
        <v>4874.4697269999997</v>
      </c>
      <c r="M35" s="89">
        <v>4828.3608400000003</v>
      </c>
      <c r="N35" s="89">
        <v>4785.4204099999997</v>
      </c>
      <c r="O35" s="89">
        <v>4746.9272460000002</v>
      </c>
      <c r="P35" s="89">
        <v>4710.8579099999997</v>
      </c>
      <c r="Q35" s="89">
        <v>4682.1533200000003</v>
      </c>
      <c r="R35" s="89">
        <v>4658.1376950000003</v>
      </c>
      <c r="S35" s="89">
        <v>4642.6943359999996</v>
      </c>
      <c r="T35" s="89">
        <v>4632.513672</v>
      </c>
      <c r="U35" s="89">
        <v>4623.5385740000002</v>
      </c>
      <c r="V35" s="89">
        <v>4617.484375</v>
      </c>
      <c r="W35" s="89">
        <v>4616.8857420000004</v>
      </c>
      <c r="X35" s="89">
        <v>4622.5307620000003</v>
      </c>
      <c r="Y35" s="89">
        <v>4627.5087890000004</v>
      </c>
      <c r="Z35" s="89">
        <v>4633.4614259999998</v>
      </c>
      <c r="AA35" s="89">
        <v>4639.9770509999998</v>
      </c>
      <c r="AB35" s="89">
        <v>4649.4360349999997</v>
      </c>
      <c r="AC35" s="89">
        <v>4650.1777339999999</v>
      </c>
      <c r="AD35" s="89">
        <v>4642.8535160000001</v>
      </c>
      <c r="AE35" s="89">
        <v>4646.4609380000002</v>
      </c>
      <c r="AF35" s="89">
        <v>4661.1557620000003</v>
      </c>
      <c r="AG35" s="92">
        <v>-2.2560000000000002E-3</v>
      </c>
      <c r="AH35">
        <v>46.348914999999998</v>
      </c>
      <c r="AI35">
        <v>46.08128</v>
      </c>
      <c r="AJ35" s="32">
        <v>-1.7000000000000001E-2</v>
      </c>
    </row>
    <row r="36" spans="1:36" ht="72.75">
      <c r="A36" s="54" t="s">
        <v>3745</v>
      </c>
      <c r="B36" s="88" t="s">
        <v>3724</v>
      </c>
      <c r="C36" s="89">
        <v>46.997394999999997</v>
      </c>
      <c r="D36" s="89">
        <v>48.367187999999999</v>
      </c>
      <c r="E36" s="89">
        <v>48.840888999999997</v>
      </c>
      <c r="F36" s="89">
        <v>48.741549999999997</v>
      </c>
      <c r="G36" s="89">
        <v>48.394592000000003</v>
      </c>
      <c r="H36" s="89">
        <v>47.769526999999997</v>
      </c>
      <c r="I36" s="89">
        <v>46.945366</v>
      </c>
      <c r="J36" s="89">
        <v>46.237301000000002</v>
      </c>
      <c r="K36" s="89">
        <v>45.587302999999999</v>
      </c>
      <c r="L36" s="89">
        <v>44.961219999999997</v>
      </c>
      <c r="M36" s="89">
        <v>44.450096000000002</v>
      </c>
      <c r="N36" s="89">
        <v>44.134995000000004</v>
      </c>
      <c r="O36" s="89">
        <v>44.093451999999999</v>
      </c>
      <c r="P36" s="89">
        <v>44.283028000000002</v>
      </c>
      <c r="Q36" s="89">
        <v>44.730705</v>
      </c>
      <c r="R36" s="89">
        <v>45.414245999999999</v>
      </c>
      <c r="S36" s="89">
        <v>46.434826000000001</v>
      </c>
      <c r="T36" s="89">
        <v>47.786712999999999</v>
      </c>
      <c r="U36" s="89">
        <v>49.478347999999997</v>
      </c>
      <c r="V36" s="89">
        <v>51.585850000000001</v>
      </c>
      <c r="W36" s="89">
        <v>54.127968000000003</v>
      </c>
      <c r="X36" s="89">
        <v>57.057158999999999</v>
      </c>
      <c r="Y36" s="89">
        <v>60.303584999999998</v>
      </c>
      <c r="Z36" s="89">
        <v>63.959395999999998</v>
      </c>
      <c r="AA36" s="89">
        <v>68.052475000000001</v>
      </c>
      <c r="AB36" s="89">
        <v>72.714104000000006</v>
      </c>
      <c r="AC36" s="89">
        <v>77.749099999999999</v>
      </c>
      <c r="AD36" s="89">
        <v>83.156768999999997</v>
      </c>
      <c r="AE36" s="89">
        <v>89.427291999999994</v>
      </c>
      <c r="AF36" s="89">
        <v>96.668953000000002</v>
      </c>
      <c r="AG36" s="92">
        <v>2.5180999999999999E-2</v>
      </c>
      <c r="AH36">
        <v>44.682087000000003</v>
      </c>
      <c r="AI36">
        <v>44.326450000000001</v>
      </c>
      <c r="AJ36" s="32">
        <v>-1.7000000000000001E-2</v>
      </c>
    </row>
    <row r="37" spans="1:36">
      <c r="A37" s="54" t="s">
        <v>3746</v>
      </c>
      <c r="B37" s="88" t="s">
        <v>3726</v>
      </c>
      <c r="C37" s="89">
        <v>1.3243100000000001</v>
      </c>
      <c r="D37" s="89">
        <v>1.516086</v>
      </c>
      <c r="E37" s="89">
        <v>1.6933130000000001</v>
      </c>
      <c r="F37" s="89">
        <v>1.8586180000000001</v>
      </c>
      <c r="G37" s="89">
        <v>2.019209</v>
      </c>
      <c r="H37" s="89">
        <v>2.1709540000000001</v>
      </c>
      <c r="I37" s="89">
        <v>2.309936</v>
      </c>
      <c r="J37" s="89">
        <v>2.4498190000000002</v>
      </c>
      <c r="K37" s="89">
        <v>2.5863390000000002</v>
      </c>
      <c r="L37" s="89">
        <v>2.7183259999999998</v>
      </c>
      <c r="M37" s="89">
        <v>2.8477730000000001</v>
      </c>
      <c r="N37" s="89">
        <v>2.9795199999999999</v>
      </c>
      <c r="O37" s="89">
        <v>3.1201539999999999</v>
      </c>
      <c r="P37" s="89">
        <v>3.2687210000000002</v>
      </c>
      <c r="Q37" s="89">
        <v>3.4208910000000001</v>
      </c>
      <c r="R37" s="89">
        <v>3.5789550000000001</v>
      </c>
      <c r="S37" s="89">
        <v>3.7479100000000001</v>
      </c>
      <c r="T37" s="89">
        <v>3.9238650000000002</v>
      </c>
      <c r="U37" s="89">
        <v>4.1086</v>
      </c>
      <c r="V37" s="89">
        <v>4.3069369999999996</v>
      </c>
      <c r="W37" s="89">
        <v>4.5213640000000002</v>
      </c>
      <c r="X37" s="89">
        <v>4.745323</v>
      </c>
      <c r="Y37" s="89">
        <v>4.9734220000000002</v>
      </c>
      <c r="Z37" s="89">
        <v>5.208405</v>
      </c>
      <c r="AA37" s="89">
        <v>5.4531479999999997</v>
      </c>
      <c r="AB37" s="89">
        <v>5.7137700000000002</v>
      </c>
      <c r="AC37" s="89">
        <v>5.9756749999999998</v>
      </c>
      <c r="AD37" s="89">
        <v>6.2400200000000003</v>
      </c>
      <c r="AE37" s="89">
        <v>6.5260220000000002</v>
      </c>
      <c r="AF37" s="89">
        <v>6.844849</v>
      </c>
      <c r="AG37" s="92">
        <v>5.8276000000000001E-2</v>
      </c>
      <c r="AH37">
        <v>0.232824</v>
      </c>
      <c r="AI37">
        <v>0.231458</v>
      </c>
      <c r="AJ37" s="32">
        <v>-6.7000000000000004E-2</v>
      </c>
    </row>
    <row r="38" spans="1:36">
      <c r="A38" s="54" t="s">
        <v>3747</v>
      </c>
      <c r="B38" s="88" t="s">
        <v>3748</v>
      </c>
      <c r="C38" s="89">
        <v>1.578584</v>
      </c>
      <c r="D38" s="89">
        <v>1.642083</v>
      </c>
      <c r="E38" s="89">
        <v>1.5531219999999999</v>
      </c>
      <c r="F38" s="89">
        <v>1.577604</v>
      </c>
      <c r="G38" s="89">
        <v>1.6098710000000001</v>
      </c>
      <c r="H38" s="89">
        <v>1.626797</v>
      </c>
      <c r="I38" s="89">
        <v>1.6437330000000001</v>
      </c>
      <c r="J38" s="89">
        <v>1.666846</v>
      </c>
      <c r="K38" s="89">
        <v>1.7018519999999999</v>
      </c>
      <c r="L38" s="89">
        <v>1.7316370000000001</v>
      </c>
      <c r="M38" s="89">
        <v>1.7555149999999999</v>
      </c>
      <c r="N38" s="89">
        <v>1.785379</v>
      </c>
      <c r="O38" s="89">
        <v>1.843507</v>
      </c>
      <c r="P38" s="89">
        <v>1.834945</v>
      </c>
      <c r="Q38" s="89">
        <v>1.8669020000000001</v>
      </c>
      <c r="R38" s="89">
        <v>1.9379169999999999</v>
      </c>
      <c r="S38" s="89">
        <v>2.0014780000000001</v>
      </c>
      <c r="T38" s="89">
        <v>2.0326149999999998</v>
      </c>
      <c r="U38" s="89">
        <v>2.0868359999999999</v>
      </c>
      <c r="V38" s="89">
        <v>2.1404719999999999</v>
      </c>
      <c r="W38" s="89">
        <v>2.2006700000000001</v>
      </c>
      <c r="X38" s="89">
        <v>2.2882199999999999</v>
      </c>
      <c r="Y38" s="89">
        <v>2.3784920000000001</v>
      </c>
      <c r="Z38" s="89">
        <v>2.4800369999999998</v>
      </c>
      <c r="AA38" s="89">
        <v>2.59565</v>
      </c>
      <c r="AB38" s="89">
        <v>2.7215060000000002</v>
      </c>
      <c r="AC38" s="89">
        <v>2.8599570000000001</v>
      </c>
      <c r="AD38" s="89">
        <v>3.007593</v>
      </c>
      <c r="AE38" s="89">
        <v>3.1706829999999999</v>
      </c>
      <c r="AF38" s="89">
        <v>3.3523640000000001</v>
      </c>
      <c r="AG38" s="92">
        <v>2.631E-2</v>
      </c>
      <c r="AH38">
        <v>0</v>
      </c>
      <c r="AI38">
        <v>0</v>
      </c>
      <c r="AJ38" t="s">
        <v>112</v>
      </c>
    </row>
    <row r="39" spans="1:36" ht="24.75">
      <c r="A39" s="54" t="s">
        <v>3749</v>
      </c>
      <c r="B39" s="88" t="s">
        <v>3728</v>
      </c>
      <c r="C39" s="89">
        <v>7.6537999999999995E-2</v>
      </c>
      <c r="D39" s="89">
        <v>9.0200000000000002E-2</v>
      </c>
      <c r="E39" s="89">
        <v>0.103405</v>
      </c>
      <c r="F39" s="89">
        <v>0.116059</v>
      </c>
      <c r="G39" s="89">
        <v>0.12839500000000001</v>
      </c>
      <c r="H39" s="89">
        <v>0.13988100000000001</v>
      </c>
      <c r="I39" s="89">
        <v>0.15033199999999999</v>
      </c>
      <c r="J39" s="89">
        <v>0.16052900000000001</v>
      </c>
      <c r="K39" s="89">
        <v>0.17016100000000001</v>
      </c>
      <c r="L39" s="89">
        <v>0.178865</v>
      </c>
      <c r="M39" s="89">
        <v>0.18687799999999999</v>
      </c>
      <c r="N39" s="89">
        <v>0.19444800000000001</v>
      </c>
      <c r="O39" s="89">
        <v>0.20161399999999999</v>
      </c>
      <c r="P39" s="89">
        <v>0.20866299999999999</v>
      </c>
      <c r="Q39" s="89">
        <v>0.216228</v>
      </c>
      <c r="R39" s="89">
        <v>0.22417000000000001</v>
      </c>
      <c r="S39" s="89">
        <v>0.233181</v>
      </c>
      <c r="T39" s="89">
        <v>0.24357799999999999</v>
      </c>
      <c r="U39" s="89">
        <v>0.25422600000000001</v>
      </c>
      <c r="V39" s="89">
        <v>0.26469500000000001</v>
      </c>
      <c r="W39" s="89">
        <v>0.27645700000000001</v>
      </c>
      <c r="X39" s="89">
        <v>0.28980699999999998</v>
      </c>
      <c r="Y39" s="89">
        <v>0.30384499999999998</v>
      </c>
      <c r="Z39" s="89">
        <v>0.31773099999999999</v>
      </c>
      <c r="AA39" s="89">
        <v>0.332038</v>
      </c>
      <c r="AB39" s="89">
        <v>0.34720000000000001</v>
      </c>
      <c r="AC39" s="89">
        <v>0.36238399999999998</v>
      </c>
      <c r="AD39" s="89">
        <v>0.377662</v>
      </c>
      <c r="AE39" s="89">
        <v>0.39459899999999998</v>
      </c>
      <c r="AF39" s="89">
        <v>0.41319299999999998</v>
      </c>
      <c r="AG39" s="92">
        <v>5.9866000000000003E-2</v>
      </c>
      <c r="AH39">
        <v>1.434007</v>
      </c>
      <c r="AI39">
        <v>1.5233730000000001</v>
      </c>
      <c r="AJ39" s="32">
        <v>4.3999999999999997E-2</v>
      </c>
    </row>
    <row r="40" spans="1:36">
      <c r="A40" s="54" t="s">
        <v>3750</v>
      </c>
      <c r="B40" s="88" t="s">
        <v>3730</v>
      </c>
      <c r="C40" s="89">
        <v>0.17952299999999999</v>
      </c>
      <c r="D40" s="89">
        <v>0.36213600000000001</v>
      </c>
      <c r="E40" s="89">
        <v>0.54206699999999997</v>
      </c>
      <c r="F40" s="89">
        <v>0.71720499999999998</v>
      </c>
      <c r="G40" s="89">
        <v>0.89110400000000001</v>
      </c>
      <c r="H40" s="89">
        <v>1.063266</v>
      </c>
      <c r="I40" s="89">
        <v>1.2310570000000001</v>
      </c>
      <c r="J40" s="89">
        <v>1.39991</v>
      </c>
      <c r="K40" s="89">
        <v>1.5718259999999999</v>
      </c>
      <c r="L40" s="89">
        <v>1.7439750000000001</v>
      </c>
      <c r="M40" s="89">
        <v>1.9156880000000001</v>
      </c>
      <c r="N40" s="89">
        <v>2.0870470000000001</v>
      </c>
      <c r="O40" s="89">
        <v>2.2583690000000001</v>
      </c>
      <c r="P40" s="89">
        <v>2.4285399999999999</v>
      </c>
      <c r="Q40" s="89">
        <v>2.5999759999999998</v>
      </c>
      <c r="R40" s="89">
        <v>2.7732060000000001</v>
      </c>
      <c r="S40" s="89">
        <v>2.952922</v>
      </c>
      <c r="T40" s="89">
        <v>3.1384370000000001</v>
      </c>
      <c r="U40" s="89">
        <v>3.3307549999999999</v>
      </c>
      <c r="V40" s="89">
        <v>3.5242749999999998</v>
      </c>
      <c r="W40" s="89">
        <v>3.726855</v>
      </c>
      <c r="X40" s="89">
        <v>3.9380709999999999</v>
      </c>
      <c r="Y40" s="89">
        <v>4.1557440000000003</v>
      </c>
      <c r="Z40" s="89">
        <v>4.3805110000000003</v>
      </c>
      <c r="AA40" s="89">
        <v>4.6136169999999996</v>
      </c>
      <c r="AB40" s="89">
        <v>4.8605869999999998</v>
      </c>
      <c r="AC40" s="89">
        <v>5.1085190000000003</v>
      </c>
      <c r="AD40" s="89">
        <v>5.3570710000000004</v>
      </c>
      <c r="AE40" s="89">
        <v>5.6316069999999998</v>
      </c>
      <c r="AF40" s="89">
        <v>5.9356090000000004</v>
      </c>
      <c r="AG40" s="92">
        <v>0.12821299999999999</v>
      </c>
      <c r="AH40">
        <v>879.32208300000002</v>
      </c>
      <c r="AI40">
        <v>880.51599099999999</v>
      </c>
      <c r="AJ40" s="32">
        <v>-2E-3</v>
      </c>
    </row>
    <row r="41" spans="1:36">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v>334.09484900000001</v>
      </c>
      <c r="AI41">
        <v>334.64166299999999</v>
      </c>
      <c r="AJ41" s="32">
        <v>-2E-3</v>
      </c>
    </row>
    <row r="42" spans="1:36">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v>447.15524299999998</v>
      </c>
      <c r="AI42">
        <v>448.565247</v>
      </c>
      <c r="AJ42" s="32">
        <v>-6.0000000000000001E-3</v>
      </c>
    </row>
    <row r="43" spans="1:36" ht="24.75">
      <c r="A43" s="54" t="s">
        <v>3751</v>
      </c>
      <c r="B43" s="87" t="s">
        <v>3752</v>
      </c>
      <c r="C43" s="90">
        <v>468.24883999999997</v>
      </c>
      <c r="D43" s="90">
        <v>471.07888800000001</v>
      </c>
      <c r="E43" s="90">
        <v>474.24130200000002</v>
      </c>
      <c r="F43" s="90">
        <v>442.51971400000002</v>
      </c>
      <c r="G43" s="90">
        <v>448.956726</v>
      </c>
      <c r="H43" s="90">
        <v>457.64755200000002</v>
      </c>
      <c r="I43" s="90">
        <v>456.70379600000001</v>
      </c>
      <c r="J43" s="90">
        <v>455.44903599999998</v>
      </c>
      <c r="K43" s="90">
        <v>453.94357300000001</v>
      </c>
      <c r="L43" s="90">
        <v>453.61090100000001</v>
      </c>
      <c r="M43" s="90">
        <v>453.71829200000002</v>
      </c>
      <c r="N43" s="90">
        <v>453.838257</v>
      </c>
      <c r="O43" s="90">
        <v>454.42358400000001</v>
      </c>
      <c r="P43" s="90">
        <v>449.776611</v>
      </c>
      <c r="Q43" s="90">
        <v>447.98791499999999</v>
      </c>
      <c r="R43" s="90">
        <v>443.34918199999998</v>
      </c>
      <c r="S43" s="90">
        <v>443.77777099999997</v>
      </c>
      <c r="T43" s="90">
        <v>443.31896999999998</v>
      </c>
      <c r="U43" s="90">
        <v>442.87756300000001</v>
      </c>
      <c r="V43" s="90">
        <v>441.743042</v>
      </c>
      <c r="W43" s="90">
        <v>441.236176</v>
      </c>
      <c r="X43" s="90">
        <v>441.40057400000001</v>
      </c>
      <c r="Y43" s="90">
        <v>440.00219700000002</v>
      </c>
      <c r="Z43" s="90">
        <v>438.087219</v>
      </c>
      <c r="AA43" s="90">
        <v>437.03344700000002</v>
      </c>
      <c r="AB43" s="90">
        <v>436.80850199999998</v>
      </c>
      <c r="AC43" s="90">
        <v>435.68884300000002</v>
      </c>
      <c r="AD43" s="90">
        <v>435.13897700000001</v>
      </c>
      <c r="AE43" s="90">
        <v>435.12530500000003</v>
      </c>
      <c r="AF43" s="90">
        <v>437.26293900000002</v>
      </c>
      <c r="AG43" s="93">
        <v>-2.3579999999999999E-3</v>
      </c>
      <c r="AH43">
        <v>0</v>
      </c>
      <c r="AI43">
        <v>0</v>
      </c>
      <c r="AJ43" t="s">
        <v>112</v>
      </c>
    </row>
    <row r="44" spans="1:36" ht="48.75">
      <c r="A44" s="54" t="s">
        <v>3753</v>
      </c>
      <c r="B44" s="88" t="s">
        <v>3722</v>
      </c>
      <c r="C44" s="89">
        <v>466.74658199999999</v>
      </c>
      <c r="D44" s="89">
        <v>468.05999800000001</v>
      </c>
      <c r="E44" s="89">
        <v>469.18505900000002</v>
      </c>
      <c r="F44" s="89">
        <v>435.459045</v>
      </c>
      <c r="G44" s="89">
        <v>437.88919099999998</v>
      </c>
      <c r="H44" s="89">
        <v>440.86505099999999</v>
      </c>
      <c r="I44" s="89">
        <v>433.00036599999999</v>
      </c>
      <c r="J44" s="89">
        <v>423.47860700000001</v>
      </c>
      <c r="K44" s="89">
        <v>412.46298200000001</v>
      </c>
      <c r="L44" s="89">
        <v>402.75726300000002</v>
      </c>
      <c r="M44" s="89">
        <v>393.64819299999999</v>
      </c>
      <c r="N44" s="89">
        <v>384.74282799999997</v>
      </c>
      <c r="O44" s="89">
        <v>376.411652</v>
      </c>
      <c r="P44" s="89">
        <v>364.013214</v>
      </c>
      <c r="Q44" s="89">
        <v>354.24575800000002</v>
      </c>
      <c r="R44" s="89">
        <v>342.53298999999998</v>
      </c>
      <c r="S44" s="89">
        <v>334.996399</v>
      </c>
      <c r="T44" s="89">
        <v>326.97082499999999</v>
      </c>
      <c r="U44" s="89">
        <v>319.149719</v>
      </c>
      <c r="V44" s="89">
        <v>311.02734400000003</v>
      </c>
      <c r="W44" s="89">
        <v>303.54150399999997</v>
      </c>
      <c r="X44" s="89">
        <v>296.68661500000002</v>
      </c>
      <c r="Y44" s="89">
        <v>288.96017499999999</v>
      </c>
      <c r="Z44" s="89">
        <v>281.100616</v>
      </c>
      <c r="AA44" s="89">
        <v>273.98956299999998</v>
      </c>
      <c r="AB44" s="89">
        <v>267.56451399999997</v>
      </c>
      <c r="AC44" s="89">
        <v>260.75457799999998</v>
      </c>
      <c r="AD44" s="89">
        <v>254.449524</v>
      </c>
      <c r="AE44" s="89">
        <v>248.602814</v>
      </c>
      <c r="AF44" s="89">
        <v>244.09139999999999</v>
      </c>
      <c r="AG44" s="92">
        <v>-2.2105E-2</v>
      </c>
      <c r="AH44">
        <v>98.071976000000006</v>
      </c>
      <c r="AI44">
        <v>97.309059000000005</v>
      </c>
      <c r="AJ44" s="32">
        <v>3.1E-2</v>
      </c>
    </row>
    <row r="45" spans="1:36" ht="24.75">
      <c r="A45" s="54" t="s">
        <v>3754</v>
      </c>
      <c r="B45" s="88" t="s">
        <v>3755</v>
      </c>
      <c r="C45" s="89">
        <v>0</v>
      </c>
      <c r="D45" s="89">
        <v>0</v>
      </c>
      <c r="E45" s="89">
        <v>0</v>
      </c>
      <c r="F45" s="89">
        <v>0</v>
      </c>
      <c r="G45" s="89">
        <v>0</v>
      </c>
      <c r="H45" s="89">
        <v>0</v>
      </c>
      <c r="I45" s="89">
        <v>0</v>
      </c>
      <c r="J45" s="89">
        <v>0</v>
      </c>
      <c r="K45" s="89">
        <v>0</v>
      </c>
      <c r="L45" s="89">
        <v>0</v>
      </c>
      <c r="M45" s="89">
        <v>0</v>
      </c>
      <c r="N45" s="89">
        <v>0</v>
      </c>
      <c r="O45" s="89">
        <v>0</v>
      </c>
      <c r="P45" s="89">
        <v>0</v>
      </c>
      <c r="Q45" s="89">
        <v>0</v>
      </c>
      <c r="R45" s="89">
        <v>0</v>
      </c>
      <c r="S45" s="89">
        <v>0</v>
      </c>
      <c r="T45" s="89">
        <v>0</v>
      </c>
      <c r="U45" s="89">
        <v>0</v>
      </c>
      <c r="V45" s="89">
        <v>0</v>
      </c>
      <c r="W45" s="89">
        <v>0</v>
      </c>
      <c r="X45" s="89">
        <v>0</v>
      </c>
      <c r="Y45" s="89">
        <v>0</v>
      </c>
      <c r="Z45" s="89">
        <v>0</v>
      </c>
      <c r="AA45" s="89">
        <v>0</v>
      </c>
      <c r="AB45" s="89">
        <v>0</v>
      </c>
      <c r="AC45" s="89">
        <v>0</v>
      </c>
      <c r="AD45" s="89">
        <v>0</v>
      </c>
      <c r="AE45" s="89">
        <v>0</v>
      </c>
      <c r="AF45" s="89">
        <v>0</v>
      </c>
      <c r="AG45" s="92" t="s">
        <v>3739</v>
      </c>
      <c r="AH45">
        <v>4144.0703119999998</v>
      </c>
      <c r="AI45">
        <v>4203.2158200000003</v>
      </c>
      <c r="AJ45" s="32">
        <v>2.1000000000000001E-2</v>
      </c>
    </row>
    <row r="46" spans="1:36" ht="60.75">
      <c r="A46" s="54" t="s">
        <v>3756</v>
      </c>
      <c r="B46" s="88" t="s">
        <v>3757</v>
      </c>
      <c r="C46" s="89">
        <v>0</v>
      </c>
      <c r="D46" s="89">
        <v>0</v>
      </c>
      <c r="E46" s="89">
        <v>0</v>
      </c>
      <c r="F46" s="89">
        <v>0</v>
      </c>
      <c r="G46" s="89">
        <v>0</v>
      </c>
      <c r="H46" s="89">
        <v>0</v>
      </c>
      <c r="I46" s="89">
        <v>0</v>
      </c>
      <c r="J46" s="89">
        <v>0</v>
      </c>
      <c r="K46" s="89">
        <v>0</v>
      </c>
      <c r="L46" s="89">
        <v>0</v>
      </c>
      <c r="M46" s="89">
        <v>0</v>
      </c>
      <c r="N46" s="89">
        <v>0</v>
      </c>
      <c r="O46" s="89">
        <v>0</v>
      </c>
      <c r="P46" s="89">
        <v>0</v>
      </c>
      <c r="Q46" s="89">
        <v>0</v>
      </c>
      <c r="R46" s="89">
        <v>0</v>
      </c>
      <c r="S46" s="89">
        <v>0</v>
      </c>
      <c r="T46" s="89">
        <v>0</v>
      </c>
      <c r="U46" s="89">
        <v>0</v>
      </c>
      <c r="V46" s="89">
        <v>0</v>
      </c>
      <c r="W46" s="89">
        <v>0</v>
      </c>
      <c r="X46" s="89">
        <v>0</v>
      </c>
      <c r="Y46" s="89">
        <v>0</v>
      </c>
      <c r="Z46" s="89">
        <v>0</v>
      </c>
      <c r="AA46" s="89">
        <v>0</v>
      </c>
      <c r="AB46" s="89">
        <v>0</v>
      </c>
      <c r="AC46" s="89">
        <v>0</v>
      </c>
      <c r="AD46" s="89">
        <v>0</v>
      </c>
      <c r="AE46" s="89">
        <v>0</v>
      </c>
      <c r="AF46" s="89">
        <v>0</v>
      </c>
      <c r="AG46" s="92" t="s">
        <v>3739</v>
      </c>
      <c r="AH46">
        <v>4121.7119140000004</v>
      </c>
      <c r="AI46">
        <v>4180.857422</v>
      </c>
      <c r="AJ46" s="32">
        <v>2.1000000000000001E-2</v>
      </c>
    </row>
    <row r="47" spans="1:36" ht="48.75">
      <c r="A47" s="54" t="s">
        <v>3758</v>
      </c>
      <c r="B47" s="88" t="s">
        <v>3759</v>
      </c>
      <c r="C47" s="89">
        <v>1.502254</v>
      </c>
      <c r="D47" s="89">
        <v>3.018894</v>
      </c>
      <c r="E47" s="89">
        <v>5.0562379999999996</v>
      </c>
      <c r="F47" s="89">
        <v>7.0606559999999998</v>
      </c>
      <c r="G47" s="89">
        <v>11.067543000000001</v>
      </c>
      <c r="H47" s="89">
        <v>16.782509000000001</v>
      </c>
      <c r="I47" s="89">
        <v>23.703420999999999</v>
      </c>
      <c r="J47" s="89">
        <v>31.97044</v>
      </c>
      <c r="K47" s="89">
        <v>41.480578999999999</v>
      </c>
      <c r="L47" s="89">
        <v>50.853653000000001</v>
      </c>
      <c r="M47" s="89">
        <v>60.070095000000002</v>
      </c>
      <c r="N47" s="89">
        <v>69.095436000000007</v>
      </c>
      <c r="O47" s="89">
        <v>78.011948000000004</v>
      </c>
      <c r="P47" s="89">
        <v>85.763396999999998</v>
      </c>
      <c r="Q47" s="89">
        <v>93.742142000000001</v>
      </c>
      <c r="R47" s="89">
        <v>100.816208</v>
      </c>
      <c r="S47" s="89">
        <v>108.78138</v>
      </c>
      <c r="T47" s="89">
        <v>116.348152</v>
      </c>
      <c r="U47" s="89">
        <v>123.727859</v>
      </c>
      <c r="V47" s="89">
        <v>130.71568300000001</v>
      </c>
      <c r="W47" s="89">
        <v>137.694672</v>
      </c>
      <c r="X47" s="89">
        <v>144.713943</v>
      </c>
      <c r="Y47" s="89">
        <v>151.04200700000001</v>
      </c>
      <c r="Z47" s="89">
        <v>156.98658800000001</v>
      </c>
      <c r="AA47" s="89">
        <v>163.04388399999999</v>
      </c>
      <c r="AB47" s="89">
        <v>169.243988</v>
      </c>
      <c r="AC47" s="89">
        <v>174.93424999999999</v>
      </c>
      <c r="AD47" s="89">
        <v>180.68945299999999</v>
      </c>
      <c r="AE47" s="89">
        <v>186.522491</v>
      </c>
      <c r="AF47" s="89">
        <v>193.17152400000001</v>
      </c>
      <c r="AG47" s="92">
        <v>0.182309</v>
      </c>
      <c r="AH47">
        <v>22.358381000000001</v>
      </c>
      <c r="AI47">
        <v>22.358315000000001</v>
      </c>
      <c r="AJ47" s="32">
        <v>0</v>
      </c>
    </row>
    <row r="48" spans="1:36">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v>554.37951699999996</v>
      </c>
      <c r="AI48">
        <v>554.70135500000004</v>
      </c>
      <c r="AJ48" s="32">
        <v>1E-3</v>
      </c>
    </row>
    <row r="49" spans="1:36" ht="24.75">
      <c r="A49" s="54" t="s">
        <v>3760</v>
      </c>
      <c r="B49" s="87" t="s">
        <v>154</v>
      </c>
      <c r="C49" s="90">
        <v>75.169692999999995</v>
      </c>
      <c r="D49" s="90">
        <v>77.553368000000006</v>
      </c>
      <c r="E49" s="90">
        <v>76.937827999999996</v>
      </c>
      <c r="F49" s="90">
        <v>74.883780999999999</v>
      </c>
      <c r="G49" s="90">
        <v>73.008735999999999</v>
      </c>
      <c r="H49" s="90">
        <v>70.952270999999996</v>
      </c>
      <c r="I49" s="90">
        <v>68.639519000000007</v>
      </c>
      <c r="J49" s="90">
        <v>66.460136000000006</v>
      </c>
      <c r="K49" s="90">
        <v>64.220459000000005</v>
      </c>
      <c r="L49" s="90">
        <v>62.007294000000002</v>
      </c>
      <c r="M49" s="90">
        <v>60.828522</v>
      </c>
      <c r="N49" s="90">
        <v>59.650131000000002</v>
      </c>
      <c r="O49" s="90">
        <v>58.55489</v>
      </c>
      <c r="P49" s="90">
        <v>57.362952999999997</v>
      </c>
      <c r="Q49" s="90">
        <v>56.156143</v>
      </c>
      <c r="R49" s="90">
        <v>54.998362999999998</v>
      </c>
      <c r="S49" s="90">
        <v>53.933726999999998</v>
      </c>
      <c r="T49" s="90">
        <v>52.840007999999997</v>
      </c>
      <c r="U49" s="90">
        <v>51.828865</v>
      </c>
      <c r="V49" s="90">
        <v>50.803615999999998</v>
      </c>
      <c r="W49" s="90">
        <v>50.346043000000002</v>
      </c>
      <c r="X49" s="90">
        <v>49.869534000000002</v>
      </c>
      <c r="Y49" s="90">
        <v>49.358772000000002</v>
      </c>
      <c r="Z49" s="90">
        <v>48.884739000000003</v>
      </c>
      <c r="AA49" s="90">
        <v>48.413406000000002</v>
      </c>
      <c r="AB49" s="90">
        <v>47.972458000000003</v>
      </c>
      <c r="AC49" s="90">
        <v>47.419342</v>
      </c>
      <c r="AD49" s="90">
        <v>46.793990999999998</v>
      </c>
      <c r="AE49" s="90">
        <v>46.348914999999998</v>
      </c>
      <c r="AF49" s="90">
        <v>46.08128</v>
      </c>
      <c r="AG49" s="93">
        <v>-1.6732E-2</v>
      </c>
      <c r="AH49">
        <v>416.15707400000002</v>
      </c>
      <c r="AI49">
        <v>416.39840700000002</v>
      </c>
      <c r="AJ49" s="32">
        <v>1E-3</v>
      </c>
    </row>
    <row r="50" spans="1:36" ht="48.75">
      <c r="A50" s="54" t="s">
        <v>3761</v>
      </c>
      <c r="B50" s="88" t="s">
        <v>3722</v>
      </c>
      <c r="C50" s="89">
        <v>73.017257999999998</v>
      </c>
      <c r="D50" s="89">
        <v>75.437629999999999</v>
      </c>
      <c r="E50" s="89">
        <v>74.942642000000006</v>
      </c>
      <c r="F50" s="89">
        <v>72.962173000000007</v>
      </c>
      <c r="G50" s="89">
        <v>71.154540999999995</v>
      </c>
      <c r="H50" s="89">
        <v>69.167182999999994</v>
      </c>
      <c r="I50" s="89">
        <v>66.929717999999994</v>
      </c>
      <c r="J50" s="89">
        <v>64.821083000000002</v>
      </c>
      <c r="K50" s="89">
        <v>62.652237</v>
      </c>
      <c r="L50" s="89">
        <v>60.509067999999999</v>
      </c>
      <c r="M50" s="89">
        <v>59.375098999999999</v>
      </c>
      <c r="N50" s="89">
        <v>58.240456000000002</v>
      </c>
      <c r="O50" s="89">
        <v>57.186782999999998</v>
      </c>
      <c r="P50" s="89">
        <v>56.037548000000001</v>
      </c>
      <c r="Q50" s="89">
        <v>54.872925000000002</v>
      </c>
      <c r="R50" s="89">
        <v>53.753525000000003</v>
      </c>
      <c r="S50" s="89">
        <v>52.725825999999998</v>
      </c>
      <c r="T50" s="89">
        <v>51.671089000000002</v>
      </c>
      <c r="U50" s="89">
        <v>50.697575000000001</v>
      </c>
      <c r="V50" s="89">
        <v>49.681941999999999</v>
      </c>
      <c r="W50" s="89">
        <v>49.175784999999998</v>
      </c>
      <c r="X50" s="89">
        <v>48.648246999999998</v>
      </c>
      <c r="Y50" s="89">
        <v>48.084274000000001</v>
      </c>
      <c r="Z50" s="89">
        <v>47.552925000000002</v>
      </c>
      <c r="AA50" s="89">
        <v>47.020828000000002</v>
      </c>
      <c r="AB50" s="89">
        <v>46.514626</v>
      </c>
      <c r="AC50" s="89">
        <v>45.895980999999999</v>
      </c>
      <c r="AD50" s="89">
        <v>45.203902999999997</v>
      </c>
      <c r="AE50" s="89">
        <v>44.682087000000003</v>
      </c>
      <c r="AF50" s="89">
        <v>44.326450000000001</v>
      </c>
      <c r="AG50" s="92">
        <v>-1.7063999999999999E-2</v>
      </c>
      <c r="AH50">
        <v>19.085204999999998</v>
      </c>
      <c r="AI50">
        <v>19.096606999999999</v>
      </c>
      <c r="AJ50" s="32">
        <v>-2E-3</v>
      </c>
    </row>
    <row r="51" spans="1:36" ht="24.75">
      <c r="A51" s="54" t="s">
        <v>3762</v>
      </c>
      <c r="B51" s="88" t="s">
        <v>3763</v>
      </c>
      <c r="C51" s="89">
        <v>1.7114860000000001</v>
      </c>
      <c r="D51" s="89">
        <v>1.6128480000000001</v>
      </c>
      <c r="E51" s="89">
        <v>1.4495020000000001</v>
      </c>
      <c r="F51" s="89">
        <v>1.347504</v>
      </c>
      <c r="G51" s="89">
        <v>1.2532080000000001</v>
      </c>
      <c r="H51" s="89">
        <v>1.1653819999999999</v>
      </c>
      <c r="I51" s="89">
        <v>1.073898</v>
      </c>
      <c r="J51" s="89">
        <v>0.98857200000000001</v>
      </c>
      <c r="K51" s="89">
        <v>0.90627199999999997</v>
      </c>
      <c r="L51" s="89">
        <v>0.82484000000000002</v>
      </c>
      <c r="M51" s="89">
        <v>0.75754299999999997</v>
      </c>
      <c r="N51" s="89">
        <v>0.693527</v>
      </c>
      <c r="O51" s="89">
        <v>0.63092499999999996</v>
      </c>
      <c r="P51" s="89">
        <v>0.57072699999999998</v>
      </c>
      <c r="Q51" s="89">
        <v>0.513567</v>
      </c>
      <c r="R51" s="89">
        <v>0.465084</v>
      </c>
      <c r="S51" s="89">
        <v>0.41512900000000003</v>
      </c>
      <c r="T51" s="89">
        <v>0.36051800000000001</v>
      </c>
      <c r="U51" s="89">
        <v>0.304753</v>
      </c>
      <c r="V51" s="89">
        <v>0.25576300000000002</v>
      </c>
      <c r="W51" s="89">
        <v>0.25337700000000002</v>
      </c>
      <c r="X51" s="89">
        <v>0.25087799999999999</v>
      </c>
      <c r="Y51" s="89">
        <v>0.24824499999999999</v>
      </c>
      <c r="Z51" s="89">
        <v>0.24580399999999999</v>
      </c>
      <c r="AA51" s="89">
        <v>0.24337800000000001</v>
      </c>
      <c r="AB51" s="89">
        <v>0.24110400000000001</v>
      </c>
      <c r="AC51" s="89">
        <v>0.23829500000000001</v>
      </c>
      <c r="AD51" s="89">
        <v>0.23511299999999999</v>
      </c>
      <c r="AE51" s="89">
        <v>0.232824</v>
      </c>
      <c r="AF51" s="89">
        <v>0.231458</v>
      </c>
      <c r="AG51" s="92">
        <v>-6.6664000000000001E-2</v>
      </c>
      <c r="AH51">
        <v>119.13723</v>
      </c>
      <c r="AI51">
        <v>119.206306</v>
      </c>
      <c r="AJ51" s="32">
        <v>1E-3</v>
      </c>
    </row>
    <row r="52" spans="1:36" ht="60.75">
      <c r="A52" s="54" t="s">
        <v>3764</v>
      </c>
      <c r="B52" s="88" t="s">
        <v>3757</v>
      </c>
      <c r="C52" s="89">
        <v>0</v>
      </c>
      <c r="D52" s="89">
        <v>0</v>
      </c>
      <c r="E52" s="89">
        <v>0</v>
      </c>
      <c r="F52" s="89">
        <v>0</v>
      </c>
      <c r="G52" s="89">
        <v>0</v>
      </c>
      <c r="H52" s="89">
        <v>0</v>
      </c>
      <c r="I52" s="89">
        <v>0</v>
      </c>
      <c r="J52" s="89">
        <v>0</v>
      </c>
      <c r="K52" s="89">
        <v>0</v>
      </c>
      <c r="L52" s="89">
        <v>0</v>
      </c>
      <c r="M52" s="89">
        <v>0</v>
      </c>
      <c r="N52" s="89">
        <v>0</v>
      </c>
      <c r="O52" s="89">
        <v>0</v>
      </c>
      <c r="P52" s="89">
        <v>0</v>
      </c>
      <c r="Q52" s="89">
        <v>0</v>
      </c>
      <c r="R52" s="89">
        <v>0</v>
      </c>
      <c r="S52" s="89">
        <v>0</v>
      </c>
      <c r="T52" s="89">
        <v>0</v>
      </c>
      <c r="U52" s="89">
        <v>0</v>
      </c>
      <c r="V52" s="89">
        <v>0</v>
      </c>
      <c r="W52" s="89">
        <v>0</v>
      </c>
      <c r="X52" s="89">
        <v>0</v>
      </c>
      <c r="Y52" s="89">
        <v>0</v>
      </c>
      <c r="Z52" s="89">
        <v>0</v>
      </c>
      <c r="AA52" s="89">
        <v>0</v>
      </c>
      <c r="AB52" s="89">
        <v>0</v>
      </c>
      <c r="AC52" s="89">
        <v>0</v>
      </c>
      <c r="AD52" s="89">
        <v>0</v>
      </c>
      <c r="AE52" s="89">
        <v>0</v>
      </c>
      <c r="AF52" s="89">
        <v>0</v>
      </c>
      <c r="AG52" s="92" t="s">
        <v>3739</v>
      </c>
      <c r="AH52">
        <v>213.01475500000001</v>
      </c>
      <c r="AI52">
        <v>210.57737700000001</v>
      </c>
      <c r="AJ52" s="32">
        <v>6.0000000000000001E-3</v>
      </c>
    </row>
    <row r="53" spans="1:36" ht="48.75">
      <c r="A53" s="54" t="s">
        <v>3765</v>
      </c>
      <c r="B53" s="88" t="s">
        <v>3759</v>
      </c>
      <c r="C53" s="89">
        <v>0.440946</v>
      </c>
      <c r="D53" s="89">
        <v>0.50288900000000003</v>
      </c>
      <c r="E53" s="89">
        <v>0.545682</v>
      </c>
      <c r="F53" s="89">
        <v>0.57410099999999997</v>
      </c>
      <c r="G53" s="89">
        <v>0.60097900000000004</v>
      </c>
      <c r="H53" s="89">
        <v>0.61970499999999995</v>
      </c>
      <c r="I53" s="89">
        <v>0.63590100000000005</v>
      </c>
      <c r="J53" s="89">
        <v>0.65048399999999995</v>
      </c>
      <c r="K53" s="89">
        <v>0.66195300000000001</v>
      </c>
      <c r="L53" s="89">
        <v>0.67338399999999998</v>
      </c>
      <c r="M53" s="89">
        <v>0.69588000000000005</v>
      </c>
      <c r="N53" s="89">
        <v>0.71614999999999995</v>
      </c>
      <c r="O53" s="89">
        <v>0.73718399999999995</v>
      </c>
      <c r="P53" s="89">
        <v>0.75467799999999996</v>
      </c>
      <c r="Q53" s="89">
        <v>0.76964900000000003</v>
      </c>
      <c r="R53" s="89">
        <v>0.779756</v>
      </c>
      <c r="S53" s="89">
        <v>0.79277600000000004</v>
      </c>
      <c r="T53" s="89">
        <v>0.80840000000000001</v>
      </c>
      <c r="U53" s="89">
        <v>0.82653799999999999</v>
      </c>
      <c r="V53" s="89">
        <v>0.86590999999999996</v>
      </c>
      <c r="W53" s="89">
        <v>0.916883</v>
      </c>
      <c r="X53" s="89">
        <v>0.97040899999999997</v>
      </c>
      <c r="Y53" s="89">
        <v>1.0262519999999999</v>
      </c>
      <c r="Z53" s="89">
        <v>1.086009</v>
      </c>
      <c r="AA53" s="89">
        <v>1.1492020000000001</v>
      </c>
      <c r="AB53" s="89">
        <v>1.216726</v>
      </c>
      <c r="AC53" s="89">
        <v>1.2850699999999999</v>
      </c>
      <c r="AD53" s="89">
        <v>1.354975</v>
      </c>
      <c r="AE53" s="89">
        <v>1.434007</v>
      </c>
      <c r="AF53" s="89">
        <v>1.5233730000000001</v>
      </c>
      <c r="AG53" s="92">
        <v>4.3677000000000001E-2</v>
      </c>
      <c r="AH53">
        <v>87.816879</v>
      </c>
      <c r="AI53">
        <v>86.980957000000004</v>
      </c>
      <c r="AJ53" s="32">
        <v>5.0000000000000001E-3</v>
      </c>
    </row>
    <row r="54" spans="1:36">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v>11.712026</v>
      </c>
      <c r="AI54">
        <v>11.616365999999999</v>
      </c>
      <c r="AJ54" s="32">
        <v>6.0000000000000001E-3</v>
      </c>
    </row>
    <row r="55" spans="1:36" ht="24.75">
      <c r="A55" s="54" t="s">
        <v>3766</v>
      </c>
      <c r="B55" s="87" t="s">
        <v>155</v>
      </c>
      <c r="C55" s="90">
        <v>927.45135500000004</v>
      </c>
      <c r="D55" s="90">
        <v>990.02081299999998</v>
      </c>
      <c r="E55" s="90">
        <v>884.05950900000005</v>
      </c>
      <c r="F55" s="90">
        <v>884.70709199999999</v>
      </c>
      <c r="G55" s="90">
        <v>887.06121800000005</v>
      </c>
      <c r="H55" s="90">
        <v>885.41760299999999</v>
      </c>
      <c r="I55" s="90">
        <v>881.61273200000005</v>
      </c>
      <c r="J55" s="90">
        <v>880.34258999999997</v>
      </c>
      <c r="K55" s="90">
        <v>880.76928699999996</v>
      </c>
      <c r="L55" s="90">
        <v>879.92974900000002</v>
      </c>
      <c r="M55" s="90">
        <v>884.78594999999996</v>
      </c>
      <c r="N55" s="90">
        <v>884.65515100000005</v>
      </c>
      <c r="O55" s="90">
        <v>885.21844499999997</v>
      </c>
      <c r="P55" s="90">
        <v>886.28894000000003</v>
      </c>
      <c r="Q55" s="90">
        <v>887.35192900000004</v>
      </c>
      <c r="R55" s="90">
        <v>889.09478799999999</v>
      </c>
      <c r="S55" s="90">
        <v>891.03912400000002</v>
      </c>
      <c r="T55" s="90">
        <v>890.64679000000001</v>
      </c>
      <c r="U55" s="90">
        <v>892.27447500000005</v>
      </c>
      <c r="V55" s="90">
        <v>887.78131099999996</v>
      </c>
      <c r="W55" s="90">
        <v>886.33569299999999</v>
      </c>
      <c r="X55" s="90">
        <v>884.98419200000001</v>
      </c>
      <c r="Y55" s="90">
        <v>881.27642800000001</v>
      </c>
      <c r="Z55" s="90">
        <v>879.00164800000005</v>
      </c>
      <c r="AA55" s="90">
        <v>879.11547900000005</v>
      </c>
      <c r="AB55" s="90">
        <v>878.01025400000003</v>
      </c>
      <c r="AC55" s="90">
        <v>877.70593299999996</v>
      </c>
      <c r="AD55" s="90">
        <v>878.74401899999998</v>
      </c>
      <c r="AE55" s="90">
        <v>879.32208300000002</v>
      </c>
      <c r="AF55" s="90">
        <v>880.51599099999999</v>
      </c>
      <c r="AG55" s="93">
        <v>-1.789E-3</v>
      </c>
      <c r="AH55">
        <v>4.9189999999999998E-3</v>
      </c>
      <c r="AI55">
        <v>4.8370000000000002E-3</v>
      </c>
      <c r="AJ55" s="32">
        <v>-2E-3</v>
      </c>
    </row>
    <row r="56" spans="1:36" ht="48.75">
      <c r="A56" s="54" t="s">
        <v>3767</v>
      </c>
      <c r="B56" s="88" t="s">
        <v>3722</v>
      </c>
      <c r="C56" s="89">
        <v>351.65612800000002</v>
      </c>
      <c r="D56" s="89">
        <v>238.17157</v>
      </c>
      <c r="E56" s="89">
        <v>341.49670400000002</v>
      </c>
      <c r="F56" s="89">
        <v>337.37942500000003</v>
      </c>
      <c r="G56" s="89">
        <v>332.16564899999997</v>
      </c>
      <c r="H56" s="89">
        <v>331.91503899999998</v>
      </c>
      <c r="I56" s="89">
        <v>335.13259900000003</v>
      </c>
      <c r="J56" s="89">
        <v>337.84320100000002</v>
      </c>
      <c r="K56" s="89">
        <v>338.748535</v>
      </c>
      <c r="L56" s="89">
        <v>341.154968</v>
      </c>
      <c r="M56" s="89">
        <v>339.24258400000002</v>
      </c>
      <c r="N56" s="89">
        <v>339.37771600000002</v>
      </c>
      <c r="O56" s="89">
        <v>339.98928799999999</v>
      </c>
      <c r="P56" s="89">
        <v>339.515198</v>
      </c>
      <c r="Q56" s="89">
        <v>338.44873000000001</v>
      </c>
      <c r="R56" s="89">
        <v>336.32299799999998</v>
      </c>
      <c r="S56" s="89">
        <v>333.43383799999998</v>
      </c>
      <c r="T56" s="89">
        <v>333.31323200000003</v>
      </c>
      <c r="U56" s="89">
        <v>332.17944299999999</v>
      </c>
      <c r="V56" s="89">
        <v>334.76266500000003</v>
      </c>
      <c r="W56" s="89">
        <v>335.45147700000001</v>
      </c>
      <c r="X56" s="89">
        <v>336.63207999999997</v>
      </c>
      <c r="Y56" s="89">
        <v>337.43170199999997</v>
      </c>
      <c r="Z56" s="89">
        <v>336.05450400000001</v>
      </c>
      <c r="AA56" s="89">
        <v>335.15737899999999</v>
      </c>
      <c r="AB56" s="89">
        <v>333.87554899999998</v>
      </c>
      <c r="AC56" s="89">
        <v>333.81549100000001</v>
      </c>
      <c r="AD56" s="89">
        <v>333.91772500000002</v>
      </c>
      <c r="AE56" s="89">
        <v>334.09484900000001</v>
      </c>
      <c r="AF56" s="89">
        <v>334.64166299999999</v>
      </c>
      <c r="AG56" s="92">
        <v>-1.709E-3</v>
      </c>
      <c r="AH56">
        <v>46.7896</v>
      </c>
      <c r="AI56">
        <v>44.974155000000003</v>
      </c>
      <c r="AJ56" s="32">
        <v>0</v>
      </c>
    </row>
    <row r="57" spans="1:36" ht="24.75">
      <c r="A57" s="54" t="s">
        <v>3768</v>
      </c>
      <c r="B57" s="88" t="s">
        <v>3763</v>
      </c>
      <c r="C57" s="89">
        <v>535.95062299999995</v>
      </c>
      <c r="D57" s="89">
        <v>727.49896200000001</v>
      </c>
      <c r="E57" s="89">
        <v>503.42858899999999</v>
      </c>
      <c r="F57" s="89">
        <v>502.77362099999999</v>
      </c>
      <c r="G57" s="89">
        <v>507.00457799999998</v>
      </c>
      <c r="H57" s="89">
        <v>500.63662699999998</v>
      </c>
      <c r="I57" s="89">
        <v>488.62951700000002</v>
      </c>
      <c r="J57" s="89">
        <v>483.53585800000002</v>
      </c>
      <c r="K57" s="89">
        <v>482.90744000000001</v>
      </c>
      <c r="L57" s="89">
        <v>478.91043100000002</v>
      </c>
      <c r="M57" s="89">
        <v>490.33029199999999</v>
      </c>
      <c r="N57" s="89">
        <v>488.39150999999998</v>
      </c>
      <c r="O57" s="89">
        <v>488.33117700000003</v>
      </c>
      <c r="P57" s="89">
        <v>489.60311899999999</v>
      </c>
      <c r="Q57" s="89">
        <v>490.947113</v>
      </c>
      <c r="R57" s="89">
        <v>494.14855999999997</v>
      </c>
      <c r="S57" s="89">
        <v>497.88388099999997</v>
      </c>
      <c r="T57" s="89">
        <v>495.34140000000002</v>
      </c>
      <c r="U57" s="89">
        <v>498.27636699999999</v>
      </c>
      <c r="V57" s="89">
        <v>484.67297400000001</v>
      </c>
      <c r="W57" s="89">
        <v>479.240387</v>
      </c>
      <c r="X57" s="89">
        <v>474.04070999999999</v>
      </c>
      <c r="Y57" s="89">
        <v>462.37161300000002</v>
      </c>
      <c r="Z57" s="89">
        <v>454.591339</v>
      </c>
      <c r="AA57" s="89">
        <v>453.270355</v>
      </c>
      <c r="AB57" s="89">
        <v>448.61398300000002</v>
      </c>
      <c r="AC57" s="89">
        <v>446.11673000000002</v>
      </c>
      <c r="AD57" s="89">
        <v>447.29937699999999</v>
      </c>
      <c r="AE57" s="89">
        <v>447.15524299999998</v>
      </c>
      <c r="AF57" s="89">
        <v>448.565247</v>
      </c>
      <c r="AG57" s="92">
        <v>-6.1190000000000003E-3</v>
      </c>
      <c r="AH57">
        <v>22.419288999999999</v>
      </c>
      <c r="AI57">
        <v>22.166677</v>
      </c>
      <c r="AJ57" s="32">
        <v>5.0000000000000001E-3</v>
      </c>
    </row>
    <row r="58" spans="1:36" ht="60.75">
      <c r="A58" s="54" t="s">
        <v>3769</v>
      </c>
      <c r="B58" s="88" t="s">
        <v>3757</v>
      </c>
      <c r="C58" s="89">
        <v>0</v>
      </c>
      <c r="D58" s="89">
        <v>0</v>
      </c>
      <c r="E58" s="89">
        <v>0</v>
      </c>
      <c r="F58" s="89">
        <v>0</v>
      </c>
      <c r="G58" s="89">
        <v>0</v>
      </c>
      <c r="H58" s="89">
        <v>0</v>
      </c>
      <c r="I58" s="89">
        <v>0</v>
      </c>
      <c r="J58" s="89">
        <v>0</v>
      </c>
      <c r="K58" s="89">
        <v>0</v>
      </c>
      <c r="L58" s="89">
        <v>0</v>
      </c>
      <c r="M58" s="89">
        <v>0</v>
      </c>
      <c r="N58" s="89">
        <v>0</v>
      </c>
      <c r="O58" s="89">
        <v>0</v>
      </c>
      <c r="P58" s="89">
        <v>0</v>
      </c>
      <c r="Q58" s="89">
        <v>0</v>
      </c>
      <c r="R58" s="89">
        <v>0</v>
      </c>
      <c r="S58" s="89">
        <v>0</v>
      </c>
      <c r="T58" s="89">
        <v>0</v>
      </c>
      <c r="U58" s="89">
        <v>0</v>
      </c>
      <c r="V58" s="89">
        <v>0</v>
      </c>
      <c r="W58" s="89">
        <v>0</v>
      </c>
      <c r="X58" s="89">
        <v>0</v>
      </c>
      <c r="Y58" s="89">
        <v>0</v>
      </c>
      <c r="Z58" s="89">
        <v>0</v>
      </c>
      <c r="AA58" s="89">
        <v>0</v>
      </c>
      <c r="AB58" s="89">
        <v>0</v>
      </c>
      <c r="AC58" s="89">
        <v>0</v>
      </c>
      <c r="AD58" s="89">
        <v>0</v>
      </c>
      <c r="AE58" s="89">
        <v>0</v>
      </c>
      <c r="AF58" s="89">
        <v>0</v>
      </c>
      <c r="AG58" s="92" t="s">
        <v>3739</v>
      </c>
      <c r="AH58">
        <v>1.3559969999999999</v>
      </c>
      <c r="AI58">
        <v>1.3470800000000001</v>
      </c>
      <c r="AJ58" s="32">
        <v>0.01</v>
      </c>
    </row>
    <row r="59" spans="1:36" ht="48.75">
      <c r="A59" s="54" t="s">
        <v>3770</v>
      </c>
      <c r="B59" s="88" t="s">
        <v>3759</v>
      </c>
      <c r="C59" s="89">
        <v>39.844611999999998</v>
      </c>
      <c r="D59" s="89">
        <v>24.350292</v>
      </c>
      <c r="E59" s="89">
        <v>39.134216000000002</v>
      </c>
      <c r="F59" s="89">
        <v>44.554015999999997</v>
      </c>
      <c r="G59" s="89">
        <v>47.891013999999998</v>
      </c>
      <c r="H59" s="89">
        <v>52.865997</v>
      </c>
      <c r="I59" s="89">
        <v>57.850662</v>
      </c>
      <c r="J59" s="89">
        <v>58.963535</v>
      </c>
      <c r="K59" s="89">
        <v>59.113273999999997</v>
      </c>
      <c r="L59" s="89">
        <v>59.864296000000003</v>
      </c>
      <c r="M59" s="89">
        <v>55.213051</v>
      </c>
      <c r="N59" s="89">
        <v>56.885941000000003</v>
      </c>
      <c r="O59" s="89">
        <v>56.898018</v>
      </c>
      <c r="P59" s="89">
        <v>57.170631</v>
      </c>
      <c r="Q59" s="89">
        <v>57.956054999999999</v>
      </c>
      <c r="R59" s="89">
        <v>58.623233999999997</v>
      </c>
      <c r="S59" s="89">
        <v>59.721397000000003</v>
      </c>
      <c r="T59" s="89">
        <v>61.992119000000002</v>
      </c>
      <c r="U59" s="89">
        <v>61.818676000000004</v>
      </c>
      <c r="V59" s="89">
        <v>68.345634000000004</v>
      </c>
      <c r="W59" s="89">
        <v>71.643828999999997</v>
      </c>
      <c r="X59" s="89">
        <v>74.311394000000007</v>
      </c>
      <c r="Y59" s="89">
        <v>81.473067999999998</v>
      </c>
      <c r="Z59" s="89">
        <v>88.355773999999997</v>
      </c>
      <c r="AA59" s="89">
        <v>90.687775000000002</v>
      </c>
      <c r="AB59" s="89">
        <v>95.520767000000006</v>
      </c>
      <c r="AC59" s="89">
        <v>97.773712000000003</v>
      </c>
      <c r="AD59" s="89">
        <v>97.526932000000002</v>
      </c>
      <c r="AE59" s="89">
        <v>98.071976000000006</v>
      </c>
      <c r="AF59" s="89">
        <v>97.309059000000005</v>
      </c>
      <c r="AG59" s="92">
        <v>3.1268999999999998E-2</v>
      </c>
      <c r="AH59">
        <v>5.518154</v>
      </c>
      <c r="AI59">
        <v>6.8551640000000003</v>
      </c>
      <c r="AJ59" s="32">
        <v>0.10199999999999999</v>
      </c>
    </row>
    <row r="60" spans="1:36">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v>1.6909E-2</v>
      </c>
      <c r="AI60">
        <v>1.6667000000000001E-2</v>
      </c>
      <c r="AJ60" s="32">
        <v>4.0000000000000001E-3</v>
      </c>
    </row>
    <row r="61" spans="1:36" ht="36.75">
      <c r="A61" s="54" t="s">
        <v>3771</v>
      </c>
      <c r="B61" s="87" t="s">
        <v>3711</v>
      </c>
      <c r="C61" s="90">
        <v>2296.1611330000001</v>
      </c>
      <c r="D61" s="90">
        <v>2683.6513669999999</v>
      </c>
      <c r="E61" s="90">
        <v>2951.118164</v>
      </c>
      <c r="F61" s="90">
        <v>3034.7094729999999</v>
      </c>
      <c r="G61" s="90">
        <v>3111.6896969999998</v>
      </c>
      <c r="H61" s="90">
        <v>3173.992432</v>
      </c>
      <c r="I61" s="90">
        <v>3213.9558109999998</v>
      </c>
      <c r="J61" s="90">
        <v>3252.0551759999998</v>
      </c>
      <c r="K61" s="90">
        <v>3293.8454590000001</v>
      </c>
      <c r="L61" s="90">
        <v>3340.3571780000002</v>
      </c>
      <c r="M61" s="90">
        <v>3377.2758789999998</v>
      </c>
      <c r="N61" s="90">
        <v>3393.485107</v>
      </c>
      <c r="O61" s="90">
        <v>3431.1589359999998</v>
      </c>
      <c r="P61" s="90">
        <v>3465.1965329999998</v>
      </c>
      <c r="Q61" s="90">
        <v>3501.516846</v>
      </c>
      <c r="R61" s="90">
        <v>3538.3811040000001</v>
      </c>
      <c r="S61" s="90">
        <v>3580.70874</v>
      </c>
      <c r="T61" s="90">
        <v>3619.171143</v>
      </c>
      <c r="U61" s="90">
        <v>3663.686279</v>
      </c>
      <c r="V61" s="90">
        <v>3712.9865719999998</v>
      </c>
      <c r="W61" s="90">
        <v>3753.7878420000002</v>
      </c>
      <c r="X61" s="90">
        <v>3799.3937989999999</v>
      </c>
      <c r="Y61" s="90">
        <v>3847.1994629999999</v>
      </c>
      <c r="Z61" s="90">
        <v>3892.524414</v>
      </c>
      <c r="AA61" s="90">
        <v>3945.7468260000001</v>
      </c>
      <c r="AB61" s="90">
        <v>3999.0383299999999</v>
      </c>
      <c r="AC61" s="90">
        <v>4045.6613769999999</v>
      </c>
      <c r="AD61" s="90">
        <v>4090.9533689999998</v>
      </c>
      <c r="AE61" s="90">
        <v>4144.0703119999998</v>
      </c>
      <c r="AF61" s="90">
        <v>4203.2158200000003</v>
      </c>
      <c r="AG61" s="93">
        <v>2.1068E-2</v>
      </c>
      <c r="AH61">
        <v>40.965553</v>
      </c>
      <c r="AI61">
        <v>41.161906999999999</v>
      </c>
      <c r="AJ61" s="32">
        <v>1.7999999999999999E-2</v>
      </c>
    </row>
    <row r="62" spans="1:36">
      <c r="A62" s="54" t="s">
        <v>3772</v>
      </c>
      <c r="B62" s="88" t="s">
        <v>3773</v>
      </c>
      <c r="C62" s="89">
        <v>2273.726318</v>
      </c>
      <c r="D62" s="89">
        <v>2661.2297359999998</v>
      </c>
      <c r="E62" s="89">
        <v>2928.7075199999999</v>
      </c>
      <c r="F62" s="89">
        <v>3012.3078609999998</v>
      </c>
      <c r="G62" s="89">
        <v>3089.295654</v>
      </c>
      <c r="H62" s="89">
        <v>3151.6047359999998</v>
      </c>
      <c r="I62" s="89">
        <v>3191.5732419999999</v>
      </c>
      <c r="J62" s="89">
        <v>3229.6767580000001</v>
      </c>
      <c r="K62" s="89">
        <v>3271.4704590000001</v>
      </c>
      <c r="L62" s="89">
        <v>3317.985107</v>
      </c>
      <c r="M62" s="89">
        <v>3354.90625</v>
      </c>
      <c r="N62" s="89">
        <v>3371.117432</v>
      </c>
      <c r="O62" s="89">
        <v>3408.7929690000001</v>
      </c>
      <c r="P62" s="89">
        <v>3442.8320309999999</v>
      </c>
      <c r="Q62" s="89">
        <v>3479.1533199999999</v>
      </c>
      <c r="R62" s="89">
        <v>3516.0185550000001</v>
      </c>
      <c r="S62" s="89">
        <v>3558.3469239999999</v>
      </c>
      <c r="T62" s="89">
        <v>3596.8100589999999</v>
      </c>
      <c r="U62" s="89">
        <v>3641.3256839999999</v>
      </c>
      <c r="V62" s="89">
        <v>3690.6264649999998</v>
      </c>
      <c r="W62" s="89">
        <v>3731.4282229999999</v>
      </c>
      <c r="X62" s="89">
        <v>3777.0344239999999</v>
      </c>
      <c r="Y62" s="89">
        <v>3824.8403320000002</v>
      </c>
      <c r="Z62" s="89">
        <v>3870.1655270000001</v>
      </c>
      <c r="AA62" s="89">
        <v>3923.3879390000002</v>
      </c>
      <c r="AB62" s="89">
        <v>3976.6796880000002</v>
      </c>
      <c r="AC62" s="89">
        <v>4023.3027339999999</v>
      </c>
      <c r="AD62" s="89">
        <v>4068.594971</v>
      </c>
      <c r="AE62" s="89">
        <v>4121.7119140000004</v>
      </c>
      <c r="AF62" s="89">
        <v>4180.857422</v>
      </c>
      <c r="AG62" s="92">
        <v>2.1225000000000001E-2</v>
      </c>
      <c r="AH62">
        <v>0</v>
      </c>
      <c r="AI62">
        <v>0</v>
      </c>
      <c r="AJ62" t="s">
        <v>112</v>
      </c>
    </row>
    <row r="63" spans="1:36" ht="24.75">
      <c r="A63" s="54" t="s">
        <v>3774</v>
      </c>
      <c r="B63" s="88" t="s">
        <v>3775</v>
      </c>
      <c r="C63" s="89">
        <v>22.434891</v>
      </c>
      <c r="D63" s="89">
        <v>22.421617999999999</v>
      </c>
      <c r="E63" s="89">
        <v>22.410634999999999</v>
      </c>
      <c r="F63" s="89">
        <v>22.401547999999998</v>
      </c>
      <c r="G63" s="89">
        <v>22.394031999999999</v>
      </c>
      <c r="H63" s="89">
        <v>22.387812</v>
      </c>
      <c r="I63" s="89">
        <v>22.382666</v>
      </c>
      <c r="J63" s="89">
        <v>22.378406999999999</v>
      </c>
      <c r="K63" s="89">
        <v>22.374884000000002</v>
      </c>
      <c r="L63" s="89">
        <v>22.371969</v>
      </c>
      <c r="M63" s="89">
        <v>22.369558000000001</v>
      </c>
      <c r="N63" s="89">
        <v>22.367563000000001</v>
      </c>
      <c r="O63" s="89">
        <v>22.365911000000001</v>
      </c>
      <c r="P63" s="89">
        <v>22.364546000000001</v>
      </c>
      <c r="Q63" s="89">
        <v>22.363416999999998</v>
      </c>
      <c r="R63" s="89">
        <v>22.362480000000001</v>
      </c>
      <c r="S63" s="89">
        <v>22.361708</v>
      </c>
      <c r="T63" s="89">
        <v>22.361066999999998</v>
      </c>
      <c r="U63" s="89">
        <v>22.360537999999998</v>
      </c>
      <c r="V63" s="89">
        <v>22.360099999999999</v>
      </c>
      <c r="W63" s="89">
        <v>22.359736999999999</v>
      </c>
      <c r="X63" s="89">
        <v>22.359438000000001</v>
      </c>
      <c r="Y63" s="89">
        <v>22.359190000000002</v>
      </c>
      <c r="Z63" s="89">
        <v>22.358984</v>
      </c>
      <c r="AA63" s="89">
        <v>22.358813999999999</v>
      </c>
      <c r="AB63" s="89">
        <v>22.358673</v>
      </c>
      <c r="AC63" s="89">
        <v>22.358557000000001</v>
      </c>
      <c r="AD63" s="89">
        <v>22.358460999999998</v>
      </c>
      <c r="AE63" s="89">
        <v>22.358381000000001</v>
      </c>
      <c r="AF63" s="89">
        <v>22.358315000000001</v>
      </c>
      <c r="AG63" s="92">
        <v>-1.18E-4</v>
      </c>
      <c r="AH63">
        <v>0</v>
      </c>
      <c r="AI63">
        <v>0</v>
      </c>
      <c r="AJ63" t="s">
        <v>112</v>
      </c>
    </row>
    <row r="64" spans="1:36">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v>40.965553</v>
      </c>
      <c r="AI64">
        <v>41.161906999999999</v>
      </c>
      <c r="AJ64" s="32">
        <v>1.7999999999999999E-2</v>
      </c>
    </row>
    <row r="65" spans="1:36" ht="24.75">
      <c r="A65" s="54" t="s">
        <v>3776</v>
      </c>
      <c r="B65" s="87" t="s">
        <v>232</v>
      </c>
      <c r="C65" s="90">
        <v>537.703125</v>
      </c>
      <c r="D65" s="90">
        <v>545.34875499999998</v>
      </c>
      <c r="E65" s="90">
        <v>539.67163100000005</v>
      </c>
      <c r="F65" s="90">
        <v>539.22375499999998</v>
      </c>
      <c r="G65" s="90">
        <v>542.58715800000004</v>
      </c>
      <c r="H65" s="90">
        <v>545.14965800000004</v>
      </c>
      <c r="I65" s="90">
        <v>547.036743</v>
      </c>
      <c r="J65" s="90">
        <v>549.19799799999998</v>
      </c>
      <c r="K65" s="90">
        <v>547.83374000000003</v>
      </c>
      <c r="L65" s="90">
        <v>549.64349400000003</v>
      </c>
      <c r="M65" s="90">
        <v>549.11926300000005</v>
      </c>
      <c r="N65" s="90">
        <v>549.31872599999997</v>
      </c>
      <c r="O65" s="90">
        <v>549.48425299999997</v>
      </c>
      <c r="P65" s="90">
        <v>549.62329099999999</v>
      </c>
      <c r="Q65" s="90">
        <v>549.73779300000001</v>
      </c>
      <c r="R65" s="90">
        <v>549.99847399999999</v>
      </c>
      <c r="S65" s="90">
        <v>550.35229500000003</v>
      </c>
      <c r="T65" s="90">
        <v>550.70202600000005</v>
      </c>
      <c r="U65" s="90">
        <v>551.05041500000004</v>
      </c>
      <c r="V65" s="90">
        <v>551.39324999999997</v>
      </c>
      <c r="W65" s="90">
        <v>551.73486300000002</v>
      </c>
      <c r="X65" s="90">
        <v>552.07397500000002</v>
      </c>
      <c r="Y65" s="90">
        <v>552.408997</v>
      </c>
      <c r="Z65" s="90">
        <v>552.74206500000003</v>
      </c>
      <c r="AA65" s="90">
        <v>553.07428000000004</v>
      </c>
      <c r="AB65" s="90">
        <v>553.40344200000004</v>
      </c>
      <c r="AC65" s="90">
        <v>553.73046899999997</v>
      </c>
      <c r="AD65" s="90">
        <v>554.056152</v>
      </c>
      <c r="AE65" s="90">
        <v>554.37951699999996</v>
      </c>
      <c r="AF65" s="90">
        <v>554.70135500000004</v>
      </c>
      <c r="AG65" s="93">
        <v>1.0740000000000001E-3</v>
      </c>
      <c r="AH65">
        <v>0</v>
      </c>
      <c r="AI65">
        <v>0</v>
      </c>
      <c r="AJ65" t="s">
        <v>112</v>
      </c>
    </row>
    <row r="66" spans="1:36" ht="48.75">
      <c r="A66" s="54" t="s">
        <v>3777</v>
      </c>
      <c r="B66" s="88" t="s">
        <v>3778</v>
      </c>
      <c r="C66" s="89">
        <v>402.12243699999999</v>
      </c>
      <c r="D66" s="89">
        <v>408.58813500000002</v>
      </c>
      <c r="E66" s="89">
        <v>405.11737099999999</v>
      </c>
      <c r="F66" s="89">
        <v>404.78070100000002</v>
      </c>
      <c r="G66" s="89">
        <v>407.30474900000002</v>
      </c>
      <c r="H66" s="89">
        <v>409.22909499999997</v>
      </c>
      <c r="I66" s="89">
        <v>410.64746100000002</v>
      </c>
      <c r="J66" s="89">
        <v>412.27038599999997</v>
      </c>
      <c r="K66" s="89">
        <v>411.24566700000003</v>
      </c>
      <c r="L66" s="89">
        <v>412.60449199999999</v>
      </c>
      <c r="M66" s="89">
        <v>412.20864899999998</v>
      </c>
      <c r="N66" s="89">
        <v>412.35833700000001</v>
      </c>
      <c r="O66" s="89">
        <v>412.48217799999998</v>
      </c>
      <c r="P66" s="89">
        <v>412.58575400000001</v>
      </c>
      <c r="Q66" s="89">
        <v>412.67089800000002</v>
      </c>
      <c r="R66" s="89">
        <v>412.86550899999997</v>
      </c>
      <c r="S66" s="89">
        <v>413.12994400000002</v>
      </c>
      <c r="T66" s="89">
        <v>413.39245599999998</v>
      </c>
      <c r="U66" s="89">
        <v>413.65313700000002</v>
      </c>
      <c r="V66" s="89">
        <v>413.91204800000003</v>
      </c>
      <c r="W66" s="89">
        <v>414.16891500000003</v>
      </c>
      <c r="X66" s="89">
        <v>414.42382800000001</v>
      </c>
      <c r="Y66" s="89">
        <v>414.67672700000003</v>
      </c>
      <c r="Z66" s="89">
        <v>414.92770400000001</v>
      </c>
      <c r="AA66" s="89">
        <v>415.176849</v>
      </c>
      <c r="AB66" s="89">
        <v>415.42431599999998</v>
      </c>
      <c r="AC66" s="89">
        <v>415.67010499999998</v>
      </c>
      <c r="AD66" s="89">
        <v>415.91433699999999</v>
      </c>
      <c r="AE66" s="89">
        <v>416.15707400000002</v>
      </c>
      <c r="AF66" s="89">
        <v>416.39840700000002</v>
      </c>
      <c r="AG66" s="92">
        <v>1.204E-3</v>
      </c>
      <c r="AH66">
        <v>0</v>
      </c>
      <c r="AI66">
        <v>0</v>
      </c>
      <c r="AJ66" t="s">
        <v>112</v>
      </c>
    </row>
    <row r="67" spans="1:36" ht="24.75">
      <c r="A67" s="54" t="s">
        <v>3779</v>
      </c>
      <c r="B67" s="88" t="s">
        <v>3755</v>
      </c>
      <c r="C67" s="89">
        <v>20.461241000000001</v>
      </c>
      <c r="D67" s="89">
        <v>19.790189999999999</v>
      </c>
      <c r="E67" s="89">
        <v>18.577483999999998</v>
      </c>
      <c r="F67" s="89">
        <v>18.562657999999999</v>
      </c>
      <c r="G67" s="89">
        <v>18.679366999999999</v>
      </c>
      <c r="H67" s="89">
        <v>18.766643999999999</v>
      </c>
      <c r="I67" s="89">
        <v>18.82938</v>
      </c>
      <c r="J67" s="89">
        <v>18.903067</v>
      </c>
      <c r="K67" s="89">
        <v>18.856854999999999</v>
      </c>
      <c r="L67" s="89">
        <v>18.918801999999999</v>
      </c>
      <c r="M67" s="89">
        <v>18.903721000000001</v>
      </c>
      <c r="N67" s="89">
        <v>18.910616000000001</v>
      </c>
      <c r="O67" s="89">
        <v>18.916868000000001</v>
      </c>
      <c r="P67" s="89">
        <v>18.92268</v>
      </c>
      <c r="Q67" s="89">
        <v>18.927703999999999</v>
      </c>
      <c r="R67" s="89">
        <v>18.938010999999999</v>
      </c>
      <c r="S67" s="89">
        <v>18.951756</v>
      </c>
      <c r="T67" s="89">
        <v>18.963802000000001</v>
      </c>
      <c r="U67" s="89">
        <v>18.976884999999999</v>
      </c>
      <c r="V67" s="89">
        <v>18.986682999999999</v>
      </c>
      <c r="W67" s="89">
        <v>18.997869000000001</v>
      </c>
      <c r="X67" s="89">
        <v>19.009169</v>
      </c>
      <c r="Y67" s="89">
        <v>19.018823999999999</v>
      </c>
      <c r="Z67" s="89">
        <v>19.029070000000001</v>
      </c>
      <c r="AA67" s="89">
        <v>19.040801999999999</v>
      </c>
      <c r="AB67" s="89">
        <v>19.051625999999999</v>
      </c>
      <c r="AC67" s="89">
        <v>19.062536000000001</v>
      </c>
      <c r="AD67" s="89">
        <v>19.074103999999998</v>
      </c>
      <c r="AE67" s="89">
        <v>19.085204999999998</v>
      </c>
      <c r="AF67" s="89">
        <v>19.096606999999999</v>
      </c>
      <c r="AG67" s="92">
        <v>-2.3770000000000002E-3</v>
      </c>
      <c r="AH67">
        <v>0</v>
      </c>
      <c r="AI67">
        <v>0</v>
      </c>
      <c r="AJ67" t="s">
        <v>112</v>
      </c>
    </row>
    <row r="68" spans="1:36" ht="48.75">
      <c r="A68" s="54" t="s">
        <v>3780</v>
      </c>
      <c r="B68" s="88" t="s">
        <v>3781</v>
      </c>
      <c r="C68" s="89">
        <v>115.119415</v>
      </c>
      <c r="D68" s="89">
        <v>116.97041299999999</v>
      </c>
      <c r="E68" s="89">
        <v>115.97680699999999</v>
      </c>
      <c r="F68" s="89">
        <v>115.880424</v>
      </c>
      <c r="G68" s="89">
        <v>116.603004</v>
      </c>
      <c r="H68" s="89">
        <v>117.15389999999999</v>
      </c>
      <c r="I68" s="89">
        <v>117.55993700000001</v>
      </c>
      <c r="J68" s="89">
        <v>118.024559</v>
      </c>
      <c r="K68" s="89">
        <v>117.731201</v>
      </c>
      <c r="L68" s="89">
        <v>118.120216</v>
      </c>
      <c r="M68" s="89">
        <v>118.006882</v>
      </c>
      <c r="N68" s="89">
        <v>118.049744</v>
      </c>
      <c r="O68" s="89">
        <v>118.08519</v>
      </c>
      <c r="P68" s="89">
        <v>118.11483800000001</v>
      </c>
      <c r="Q68" s="89">
        <v>118.139214</v>
      </c>
      <c r="R68" s="89">
        <v>118.194923</v>
      </c>
      <c r="S68" s="89">
        <v>118.27063</v>
      </c>
      <c r="T68" s="89">
        <v>118.34577899999999</v>
      </c>
      <c r="U68" s="89">
        <v>118.42041</v>
      </c>
      <c r="V68" s="89">
        <v>118.494522</v>
      </c>
      <c r="W68" s="89">
        <v>118.568062</v>
      </c>
      <c r="X68" s="89">
        <v>118.64102200000001</v>
      </c>
      <c r="Y68" s="89">
        <v>118.713425</v>
      </c>
      <c r="Z68" s="89">
        <v>118.78527800000001</v>
      </c>
      <c r="AA68" s="89">
        <v>118.856613</v>
      </c>
      <c r="AB68" s="89">
        <v>118.92746</v>
      </c>
      <c r="AC68" s="89">
        <v>118.997818</v>
      </c>
      <c r="AD68" s="89">
        <v>119.067734</v>
      </c>
      <c r="AE68" s="89">
        <v>119.13723</v>
      </c>
      <c r="AF68" s="89">
        <v>119.206306</v>
      </c>
      <c r="AG68" s="92">
        <v>1.204E-3</v>
      </c>
      <c r="AH68">
        <v>0</v>
      </c>
      <c r="AI68">
        <v>0</v>
      </c>
      <c r="AJ68" t="s">
        <v>112</v>
      </c>
    </row>
    <row r="69" spans="1:36">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v>89.772278</v>
      </c>
      <c r="AI69">
        <v>89.311194999999998</v>
      </c>
      <c r="AJ69" s="32">
        <v>6.0000000000000001E-3</v>
      </c>
    </row>
    <row r="70" spans="1:36" ht="36.75">
      <c r="A70" s="54" t="s">
        <v>3782</v>
      </c>
      <c r="B70" s="87" t="s">
        <v>3712</v>
      </c>
      <c r="C70" s="90">
        <v>175.12567100000001</v>
      </c>
      <c r="D70" s="90">
        <v>199.400192</v>
      </c>
      <c r="E70" s="90">
        <v>211.32579000000001</v>
      </c>
      <c r="F70" s="90">
        <v>217.84545900000001</v>
      </c>
      <c r="G70" s="90">
        <v>221.70657299999999</v>
      </c>
      <c r="H70" s="90">
        <v>224.223602</v>
      </c>
      <c r="I70" s="90">
        <v>225.852982</v>
      </c>
      <c r="J70" s="90">
        <v>226.766907</v>
      </c>
      <c r="K70" s="90">
        <v>227.22096300000001</v>
      </c>
      <c r="L70" s="90">
        <v>227.62361100000001</v>
      </c>
      <c r="M70" s="90">
        <v>228.039795</v>
      </c>
      <c r="N70" s="90">
        <v>227.957672</v>
      </c>
      <c r="O70" s="90">
        <v>227.73249799999999</v>
      </c>
      <c r="P70" s="90">
        <v>227.421097</v>
      </c>
      <c r="Q70" s="90">
        <v>226.926514</v>
      </c>
      <c r="R70" s="90">
        <v>226.58166499999999</v>
      </c>
      <c r="S70" s="90">
        <v>226.33427399999999</v>
      </c>
      <c r="T70" s="90">
        <v>226.04068000000001</v>
      </c>
      <c r="U70" s="90">
        <v>225.20178200000001</v>
      </c>
      <c r="V70" s="90">
        <v>224.45675700000001</v>
      </c>
      <c r="W70" s="90">
        <v>223.568939</v>
      </c>
      <c r="X70" s="90">
        <v>222.53797900000001</v>
      </c>
      <c r="Y70" s="90">
        <v>221.54235800000001</v>
      </c>
      <c r="Z70" s="90">
        <v>220.49520899999999</v>
      </c>
      <c r="AA70" s="90">
        <v>219.292664</v>
      </c>
      <c r="AB70" s="90">
        <v>218.10140999999999</v>
      </c>
      <c r="AC70" s="90">
        <v>216.69142199999999</v>
      </c>
      <c r="AD70" s="90">
        <v>215.01010099999999</v>
      </c>
      <c r="AE70" s="90">
        <v>213.01475500000001</v>
      </c>
      <c r="AF70" s="90">
        <v>210.57737700000001</v>
      </c>
      <c r="AG70" s="93">
        <v>6.3769999999999999E-3</v>
      </c>
      <c r="AH70">
        <v>5.37134</v>
      </c>
      <c r="AI70">
        <v>5.3437510000000001</v>
      </c>
      <c r="AJ70" s="32">
        <v>6.0000000000000001E-3</v>
      </c>
    </row>
    <row r="71" spans="1:36" ht="24.75">
      <c r="A71" s="54" t="s">
        <v>3783</v>
      </c>
      <c r="B71" s="88" t="s">
        <v>3784</v>
      </c>
      <c r="C71" s="89">
        <v>75.313231999999999</v>
      </c>
      <c r="D71" s="89">
        <v>82.089530999999994</v>
      </c>
      <c r="E71" s="89">
        <v>86.692977999999997</v>
      </c>
      <c r="F71" s="89">
        <v>90.064269999999993</v>
      </c>
      <c r="G71" s="89">
        <v>92.387680000000003</v>
      </c>
      <c r="H71" s="89">
        <v>94.193466000000001</v>
      </c>
      <c r="I71" s="89">
        <v>95.518471000000005</v>
      </c>
      <c r="J71" s="89">
        <v>96.276381999999998</v>
      </c>
      <c r="K71" s="89">
        <v>96.685287000000002</v>
      </c>
      <c r="L71" s="89">
        <v>97.144073000000006</v>
      </c>
      <c r="M71" s="89">
        <v>97.692047000000002</v>
      </c>
      <c r="N71" s="89">
        <v>97.729561000000004</v>
      </c>
      <c r="O71" s="89">
        <v>97.570175000000006</v>
      </c>
      <c r="P71" s="89">
        <v>97.256912</v>
      </c>
      <c r="Q71" s="89">
        <v>96.751548999999997</v>
      </c>
      <c r="R71" s="89">
        <v>96.316826000000006</v>
      </c>
      <c r="S71" s="89">
        <v>95.774390999999994</v>
      </c>
      <c r="T71" s="89">
        <v>95.265297000000004</v>
      </c>
      <c r="U71" s="89">
        <v>94.576369999999997</v>
      </c>
      <c r="V71" s="89">
        <v>94.018851999999995</v>
      </c>
      <c r="W71" s="89">
        <v>93.417525999999995</v>
      </c>
      <c r="X71" s="89">
        <v>92.731255000000004</v>
      </c>
      <c r="Y71" s="89">
        <v>92.131393000000003</v>
      </c>
      <c r="Z71" s="89">
        <v>91.537315000000007</v>
      </c>
      <c r="AA71" s="89">
        <v>90.839286999999999</v>
      </c>
      <c r="AB71" s="89">
        <v>90.224250999999995</v>
      </c>
      <c r="AC71" s="89">
        <v>89.512221999999994</v>
      </c>
      <c r="AD71" s="89">
        <v>88.689475999999999</v>
      </c>
      <c r="AE71" s="89">
        <v>87.816879</v>
      </c>
      <c r="AF71" s="89">
        <v>86.980957000000004</v>
      </c>
      <c r="AG71" s="92">
        <v>4.9789999999999999E-3</v>
      </c>
      <c r="AH71">
        <v>0</v>
      </c>
      <c r="AI71">
        <v>0</v>
      </c>
      <c r="AJ71" t="s">
        <v>112</v>
      </c>
    </row>
    <row r="72" spans="1:36" ht="24.75">
      <c r="A72" s="54" t="s">
        <v>3785</v>
      </c>
      <c r="B72" s="88" t="s">
        <v>3786</v>
      </c>
      <c r="C72" s="89">
        <v>9.6433230000000005</v>
      </c>
      <c r="D72" s="89">
        <v>10.540934</v>
      </c>
      <c r="E72" s="89">
        <v>11.148802999999999</v>
      </c>
      <c r="F72" s="89">
        <v>11.600770000000001</v>
      </c>
      <c r="G72" s="89">
        <v>11.917157</v>
      </c>
      <c r="H72" s="89">
        <v>12.169338</v>
      </c>
      <c r="I72" s="89">
        <v>12.357654999999999</v>
      </c>
      <c r="J72" s="89">
        <v>12.472455</v>
      </c>
      <c r="K72" s="89">
        <v>12.542721</v>
      </c>
      <c r="L72" s="89">
        <v>12.621245999999999</v>
      </c>
      <c r="M72" s="89">
        <v>12.713088000000001</v>
      </c>
      <c r="N72" s="89">
        <v>12.736143</v>
      </c>
      <c r="O72" s="89">
        <v>12.732991999999999</v>
      </c>
      <c r="P72" s="89">
        <v>12.709225</v>
      </c>
      <c r="Q72" s="89">
        <v>12.659914000000001</v>
      </c>
      <c r="R72" s="89">
        <v>12.620424999999999</v>
      </c>
      <c r="S72" s="89">
        <v>12.566718</v>
      </c>
      <c r="T72" s="89">
        <v>12.517704</v>
      </c>
      <c r="U72" s="89">
        <v>12.443576</v>
      </c>
      <c r="V72" s="89">
        <v>12.387663</v>
      </c>
      <c r="W72" s="89">
        <v>12.324693999999999</v>
      </c>
      <c r="X72" s="89">
        <v>12.250159999999999</v>
      </c>
      <c r="Y72" s="89">
        <v>12.187834000000001</v>
      </c>
      <c r="Z72" s="89">
        <v>12.126117000000001</v>
      </c>
      <c r="AA72" s="89">
        <v>12.050186</v>
      </c>
      <c r="AB72" s="89">
        <v>11.985734000000001</v>
      </c>
      <c r="AC72" s="89">
        <v>11.906828000000001</v>
      </c>
      <c r="AD72" s="89">
        <v>11.812537000000001</v>
      </c>
      <c r="AE72" s="89">
        <v>11.712026</v>
      </c>
      <c r="AF72" s="89">
        <v>11.616365999999999</v>
      </c>
      <c r="AG72" s="92">
        <v>6.4400000000000004E-3</v>
      </c>
      <c r="AH72">
        <v>78.515174999999999</v>
      </c>
      <c r="AI72">
        <v>78.090041999999997</v>
      </c>
      <c r="AJ72" s="32">
        <v>5.0000000000000001E-3</v>
      </c>
    </row>
    <row r="73" spans="1:36">
      <c r="A73" s="54" t="s">
        <v>3787</v>
      </c>
      <c r="B73" s="88" t="s">
        <v>3788</v>
      </c>
      <c r="C73" s="89">
        <v>5.1609999999999998E-3</v>
      </c>
      <c r="D73" s="89">
        <v>5.496E-3</v>
      </c>
      <c r="E73" s="89">
        <v>5.7359999999999998E-3</v>
      </c>
      <c r="F73" s="89">
        <v>5.8849999999999996E-3</v>
      </c>
      <c r="G73" s="89">
        <v>5.9800000000000001E-3</v>
      </c>
      <c r="H73" s="89">
        <v>6.0460000000000002E-3</v>
      </c>
      <c r="I73" s="89">
        <v>6.097E-3</v>
      </c>
      <c r="J73" s="89">
        <v>6.1120000000000002E-3</v>
      </c>
      <c r="K73" s="89">
        <v>6.1019999999999998E-3</v>
      </c>
      <c r="L73" s="89">
        <v>6.0910000000000001E-3</v>
      </c>
      <c r="M73" s="89">
        <v>6.0860000000000003E-3</v>
      </c>
      <c r="N73" s="89">
        <v>6.051E-3</v>
      </c>
      <c r="O73" s="89">
        <v>6.0049999999999999E-3</v>
      </c>
      <c r="P73" s="89">
        <v>5.953E-3</v>
      </c>
      <c r="Q73" s="89">
        <v>5.8919999999999997E-3</v>
      </c>
      <c r="R73" s="89">
        <v>5.8339999999999998E-3</v>
      </c>
      <c r="S73" s="89">
        <v>5.7679999999999997E-3</v>
      </c>
      <c r="T73" s="89">
        <v>5.705E-3</v>
      </c>
      <c r="U73" s="89">
        <v>5.6350000000000003E-3</v>
      </c>
      <c r="V73" s="89">
        <v>5.5669999999999999E-3</v>
      </c>
      <c r="W73" s="89">
        <v>5.4999999999999997E-3</v>
      </c>
      <c r="X73" s="89">
        <v>5.4299999999999999E-3</v>
      </c>
      <c r="Y73" s="89">
        <v>5.3619999999999996E-3</v>
      </c>
      <c r="Z73" s="89">
        <v>5.2940000000000001E-3</v>
      </c>
      <c r="AA73" s="89">
        <v>5.2209999999999999E-3</v>
      </c>
      <c r="AB73" s="89">
        <v>5.1489999999999999E-3</v>
      </c>
      <c r="AC73" s="89">
        <v>5.078E-3</v>
      </c>
      <c r="AD73" s="89">
        <v>5.0010000000000002E-3</v>
      </c>
      <c r="AE73" s="89">
        <v>4.9189999999999998E-3</v>
      </c>
      <c r="AF73" s="89">
        <v>4.8370000000000002E-3</v>
      </c>
      <c r="AG73" s="92">
        <v>-2.2309999999999999E-3</v>
      </c>
      <c r="AH73">
        <v>1.4942040000000001</v>
      </c>
      <c r="AI73">
        <v>1.508394</v>
      </c>
      <c r="AJ73" s="32">
        <v>1.9E-2</v>
      </c>
    </row>
    <row r="74" spans="1:36" ht="48.75">
      <c r="A74" s="54" t="s">
        <v>3789</v>
      </c>
      <c r="B74" s="88" t="s">
        <v>3790</v>
      </c>
      <c r="C74" s="89">
        <v>45.060589</v>
      </c>
      <c r="D74" s="89">
        <v>48.910423000000002</v>
      </c>
      <c r="E74" s="89">
        <v>51.438122</v>
      </c>
      <c r="F74" s="89">
        <v>53.268456</v>
      </c>
      <c r="G74" s="89">
        <v>54.502411000000002</v>
      </c>
      <c r="H74" s="89">
        <v>55.450690999999999</v>
      </c>
      <c r="I74" s="89">
        <v>56.114525</v>
      </c>
      <c r="J74" s="89">
        <v>56.457973000000003</v>
      </c>
      <c r="K74" s="89">
        <v>56.608898000000003</v>
      </c>
      <c r="L74" s="89">
        <v>56.796799</v>
      </c>
      <c r="M74" s="89">
        <v>57.038184999999999</v>
      </c>
      <c r="N74" s="89">
        <v>56.982272999999999</v>
      </c>
      <c r="O74" s="89">
        <v>56.809921000000003</v>
      </c>
      <c r="P74" s="89">
        <v>56.540951</v>
      </c>
      <c r="Q74" s="89">
        <v>56.149715</v>
      </c>
      <c r="R74" s="89">
        <v>55.791142000000001</v>
      </c>
      <c r="S74" s="89">
        <v>55.365161999999998</v>
      </c>
      <c r="T74" s="89">
        <v>54.947074999999998</v>
      </c>
      <c r="U74" s="89">
        <v>54.407032000000001</v>
      </c>
      <c r="V74" s="89">
        <v>53.927959000000001</v>
      </c>
      <c r="W74" s="89">
        <v>53.398918000000002</v>
      </c>
      <c r="X74" s="89">
        <v>52.798279000000001</v>
      </c>
      <c r="Y74" s="89">
        <v>52.219101000000002</v>
      </c>
      <c r="Z74" s="89">
        <v>51.604584000000003</v>
      </c>
      <c r="AA74" s="89">
        <v>50.88467</v>
      </c>
      <c r="AB74" s="89">
        <v>50.147407999999999</v>
      </c>
      <c r="AC74" s="89">
        <v>49.255951000000003</v>
      </c>
      <c r="AD74" s="89">
        <v>48.159224999999999</v>
      </c>
      <c r="AE74" s="89">
        <v>46.7896</v>
      </c>
      <c r="AF74" s="89">
        <v>44.974155000000003</v>
      </c>
      <c r="AG74" s="92">
        <v>-6.6000000000000005E-5</v>
      </c>
      <c r="AH74">
        <v>4.3915660000000001</v>
      </c>
      <c r="AI74">
        <v>4.3690100000000003</v>
      </c>
      <c r="AJ74" s="32">
        <v>6.0000000000000001E-3</v>
      </c>
    </row>
    <row r="75" spans="1:36" ht="72.75">
      <c r="A75" s="54" t="s">
        <v>3791</v>
      </c>
      <c r="B75" s="88" t="s">
        <v>3792</v>
      </c>
      <c r="C75" s="89">
        <v>19.164963</v>
      </c>
      <c r="D75" s="89">
        <v>21.02298</v>
      </c>
      <c r="E75" s="89">
        <v>22.358467000000001</v>
      </c>
      <c r="F75" s="89">
        <v>23.335905</v>
      </c>
      <c r="G75" s="89">
        <v>24.015098999999999</v>
      </c>
      <c r="H75" s="89">
        <v>24.532710999999999</v>
      </c>
      <c r="I75" s="89">
        <v>24.923483000000001</v>
      </c>
      <c r="J75" s="89">
        <v>25.149429000000001</v>
      </c>
      <c r="K75" s="89">
        <v>25.266787999999998</v>
      </c>
      <c r="L75" s="89">
        <v>25.382044</v>
      </c>
      <c r="M75" s="89">
        <v>25.510753999999999</v>
      </c>
      <c r="N75" s="89">
        <v>25.501729999999998</v>
      </c>
      <c r="O75" s="89">
        <v>25.436585999999998</v>
      </c>
      <c r="P75" s="89">
        <v>25.330863999999998</v>
      </c>
      <c r="Q75" s="89">
        <v>25.177016999999999</v>
      </c>
      <c r="R75" s="89">
        <v>25.038975000000001</v>
      </c>
      <c r="S75" s="89">
        <v>24.867069000000001</v>
      </c>
      <c r="T75" s="89">
        <v>24.70186</v>
      </c>
      <c r="U75" s="89">
        <v>24.494648000000002</v>
      </c>
      <c r="V75" s="89">
        <v>24.317627000000002</v>
      </c>
      <c r="W75" s="89">
        <v>24.134003</v>
      </c>
      <c r="X75" s="89">
        <v>23.926787999999998</v>
      </c>
      <c r="Y75" s="89">
        <v>23.738327000000002</v>
      </c>
      <c r="Z75" s="89">
        <v>23.551292</v>
      </c>
      <c r="AA75" s="89">
        <v>23.335457000000002</v>
      </c>
      <c r="AB75" s="89">
        <v>23.138323</v>
      </c>
      <c r="AC75" s="89">
        <v>22.922705000000001</v>
      </c>
      <c r="AD75" s="89">
        <v>22.679783</v>
      </c>
      <c r="AE75" s="89">
        <v>22.419288999999999</v>
      </c>
      <c r="AF75" s="89">
        <v>22.166677</v>
      </c>
      <c r="AG75" s="92">
        <v>5.0299999999999997E-3</v>
      </c>
      <c r="AH75">
        <v>0</v>
      </c>
      <c r="AI75">
        <v>0</v>
      </c>
      <c r="AJ75" t="s">
        <v>112</v>
      </c>
    </row>
    <row r="76" spans="1:36">
      <c r="A76" s="54" t="s">
        <v>3793</v>
      </c>
      <c r="B76" s="88" t="s">
        <v>3794</v>
      </c>
      <c r="C76" s="89">
        <v>1.0136350000000001</v>
      </c>
      <c r="D76" s="89">
        <v>1.1214280000000001</v>
      </c>
      <c r="E76" s="89">
        <v>1.1965779999999999</v>
      </c>
      <c r="F76" s="89">
        <v>1.253755</v>
      </c>
      <c r="G76" s="89">
        <v>1.2953699999999999</v>
      </c>
      <c r="H76" s="89">
        <v>1.3301050000000001</v>
      </c>
      <c r="I76" s="89">
        <v>1.357456</v>
      </c>
      <c r="J76" s="89">
        <v>1.375831</v>
      </c>
      <c r="K76" s="89">
        <v>1.3886940000000001</v>
      </c>
      <c r="L76" s="89">
        <v>1.4023129999999999</v>
      </c>
      <c r="M76" s="89">
        <v>1.4178390000000001</v>
      </c>
      <c r="N76" s="89">
        <v>1.4246030000000001</v>
      </c>
      <c r="O76" s="89">
        <v>1.4278219999999999</v>
      </c>
      <c r="P76" s="89">
        <v>1.4284509999999999</v>
      </c>
      <c r="Q76" s="89">
        <v>1.4261349999999999</v>
      </c>
      <c r="R76" s="89">
        <v>1.4251339999999999</v>
      </c>
      <c r="S76" s="89">
        <v>1.4221159999999999</v>
      </c>
      <c r="T76" s="89">
        <v>1.4197329999999999</v>
      </c>
      <c r="U76" s="89">
        <v>1.4140159999999999</v>
      </c>
      <c r="V76" s="89">
        <v>1.4105300000000001</v>
      </c>
      <c r="W76" s="89">
        <v>1.406185</v>
      </c>
      <c r="X76" s="89">
        <v>1.4003129999999999</v>
      </c>
      <c r="Y76" s="89">
        <v>1.3960170000000001</v>
      </c>
      <c r="Z76" s="89">
        <v>1.391753</v>
      </c>
      <c r="AA76" s="89">
        <v>1.385535</v>
      </c>
      <c r="AB76" s="89">
        <v>1.380744</v>
      </c>
      <c r="AC76" s="89">
        <v>1.374058</v>
      </c>
      <c r="AD76" s="89">
        <v>1.3654170000000001</v>
      </c>
      <c r="AE76" s="89">
        <v>1.3559969999999999</v>
      </c>
      <c r="AF76" s="89">
        <v>1.3470800000000001</v>
      </c>
      <c r="AG76" s="92">
        <v>9.8549999999999992E-3</v>
      </c>
      <c r="AH76">
        <v>0</v>
      </c>
      <c r="AI76">
        <v>0</v>
      </c>
      <c r="AJ76" t="s">
        <v>112</v>
      </c>
    </row>
    <row r="77" spans="1:36" ht="24.75">
      <c r="A77" s="54" t="s">
        <v>3795</v>
      </c>
      <c r="B77" s="88" t="s">
        <v>3796</v>
      </c>
      <c r="C77" s="89">
        <v>0.41080800000000001</v>
      </c>
      <c r="D77" s="89">
        <v>0.47196700000000003</v>
      </c>
      <c r="E77" s="89">
        <v>0.52781999999999996</v>
      </c>
      <c r="F77" s="89">
        <v>0.58121599999999995</v>
      </c>
      <c r="G77" s="89">
        <v>0.63278500000000004</v>
      </c>
      <c r="H77" s="89">
        <v>0.68526399999999998</v>
      </c>
      <c r="I77" s="89">
        <v>0.739618</v>
      </c>
      <c r="J77" s="89">
        <v>0.79476100000000005</v>
      </c>
      <c r="K77" s="89">
        <v>0.85218000000000005</v>
      </c>
      <c r="L77" s="89">
        <v>0.91561099999999995</v>
      </c>
      <c r="M77" s="89">
        <v>0.98605200000000004</v>
      </c>
      <c r="N77" s="89">
        <v>1.0587519999999999</v>
      </c>
      <c r="O77" s="89">
        <v>1.136935</v>
      </c>
      <c r="P77" s="89">
        <v>1.221665</v>
      </c>
      <c r="Q77" s="89">
        <v>1.313231</v>
      </c>
      <c r="R77" s="89">
        <v>1.4158059999999999</v>
      </c>
      <c r="S77" s="89">
        <v>1.5282180000000001</v>
      </c>
      <c r="T77" s="89">
        <v>1.6540509999999999</v>
      </c>
      <c r="U77" s="89">
        <v>1.7924979999999999</v>
      </c>
      <c r="V77" s="89">
        <v>1.9507209999999999</v>
      </c>
      <c r="W77" s="89">
        <v>2.1296390000000001</v>
      </c>
      <c r="X77" s="89">
        <v>2.3318880000000002</v>
      </c>
      <c r="Y77" s="89">
        <v>2.5665460000000002</v>
      </c>
      <c r="Z77" s="89">
        <v>2.840255</v>
      </c>
      <c r="AA77" s="89">
        <v>3.1604169999999998</v>
      </c>
      <c r="AB77" s="89">
        <v>3.5493030000000001</v>
      </c>
      <c r="AC77" s="89">
        <v>4.0302100000000003</v>
      </c>
      <c r="AD77" s="89">
        <v>4.6503500000000004</v>
      </c>
      <c r="AE77" s="89">
        <v>5.518154</v>
      </c>
      <c r="AF77" s="89">
        <v>6.8551640000000003</v>
      </c>
      <c r="AG77" s="92">
        <v>0.101922</v>
      </c>
      <c r="AH77">
        <v>67.135193000000001</v>
      </c>
      <c r="AI77">
        <v>67.960930000000005</v>
      </c>
      <c r="AJ77" s="32">
        <v>2.1999999999999999E-2</v>
      </c>
    </row>
    <row r="78" spans="1:36" ht="24.75">
      <c r="A78" s="54" t="s">
        <v>3797</v>
      </c>
      <c r="B78" s="88" t="s">
        <v>3798</v>
      </c>
      <c r="C78" s="89">
        <v>1.4751999999999999E-2</v>
      </c>
      <c r="D78" s="89">
        <v>1.6302000000000001E-2</v>
      </c>
      <c r="E78" s="89">
        <v>1.7451999999999999E-2</v>
      </c>
      <c r="F78" s="89">
        <v>1.8290000000000001E-2</v>
      </c>
      <c r="G78" s="89">
        <v>1.8873000000000001E-2</v>
      </c>
      <c r="H78" s="89">
        <v>1.9307000000000001E-2</v>
      </c>
      <c r="I78" s="89">
        <v>1.9635E-2</v>
      </c>
      <c r="J78" s="89">
        <v>1.9817999999999999E-2</v>
      </c>
      <c r="K78" s="89">
        <v>1.9900000000000001E-2</v>
      </c>
      <c r="L78" s="89">
        <v>1.9973000000000001E-2</v>
      </c>
      <c r="M78" s="89">
        <v>2.0046000000000001E-2</v>
      </c>
      <c r="N78" s="89">
        <v>2.0005999999999999E-2</v>
      </c>
      <c r="O78" s="89">
        <v>1.9921000000000001E-2</v>
      </c>
      <c r="P78" s="89">
        <v>1.9803000000000001E-2</v>
      </c>
      <c r="Q78" s="89">
        <v>1.9649E-2</v>
      </c>
      <c r="R78" s="89">
        <v>1.9505000000000002E-2</v>
      </c>
      <c r="S78" s="89">
        <v>1.9332999999999999E-2</v>
      </c>
      <c r="T78" s="89">
        <v>1.9162999999999999E-2</v>
      </c>
      <c r="U78" s="89">
        <v>1.8963000000000001E-2</v>
      </c>
      <c r="V78" s="89">
        <v>1.8780999999999999E-2</v>
      </c>
      <c r="W78" s="89">
        <v>1.8596000000000001E-2</v>
      </c>
      <c r="X78" s="89">
        <v>1.8394000000000001E-2</v>
      </c>
      <c r="Y78" s="89">
        <v>1.8201999999999999E-2</v>
      </c>
      <c r="Z78" s="89">
        <v>1.8010999999999999E-2</v>
      </c>
      <c r="AA78" s="89">
        <v>1.7798000000000001E-2</v>
      </c>
      <c r="AB78" s="89">
        <v>1.7596000000000001E-2</v>
      </c>
      <c r="AC78" s="89">
        <v>1.7385000000000001E-2</v>
      </c>
      <c r="AD78" s="89">
        <v>1.7155E-2</v>
      </c>
      <c r="AE78" s="89">
        <v>1.6909E-2</v>
      </c>
      <c r="AF78" s="89">
        <v>1.6667000000000001E-2</v>
      </c>
      <c r="AG78" s="92">
        <v>4.2170000000000003E-3</v>
      </c>
      <c r="AH78">
        <v>13.396444000000001</v>
      </c>
      <c r="AI78">
        <v>13.474932000000001</v>
      </c>
      <c r="AJ78" s="32">
        <v>2.5000000000000001E-2</v>
      </c>
    </row>
    <row r="79" spans="1:36" ht="24.75">
      <c r="A79" s="54" t="s">
        <v>3799</v>
      </c>
      <c r="B79" s="88" t="s">
        <v>3800</v>
      </c>
      <c r="C79" s="89">
        <v>24.198651999999999</v>
      </c>
      <c r="D79" s="89">
        <v>27.012305999999999</v>
      </c>
      <c r="E79" s="89">
        <v>29.212630999999998</v>
      </c>
      <c r="F79" s="89">
        <v>30.957491000000001</v>
      </c>
      <c r="G79" s="89">
        <v>32.341728000000003</v>
      </c>
      <c r="H79" s="89">
        <v>33.455863999999998</v>
      </c>
      <c r="I79" s="89">
        <v>34.358207999999998</v>
      </c>
      <c r="J79" s="89">
        <v>35.101486000000001</v>
      </c>
      <c r="K79" s="89">
        <v>35.729759000000001</v>
      </c>
      <c r="L79" s="89">
        <v>36.272857999999999</v>
      </c>
      <c r="M79" s="89">
        <v>36.745235000000001</v>
      </c>
      <c r="N79" s="89">
        <v>37.157916999999998</v>
      </c>
      <c r="O79" s="89">
        <v>37.519179999999999</v>
      </c>
      <c r="P79" s="89">
        <v>37.836520999999998</v>
      </c>
      <c r="Q79" s="89">
        <v>38.120975000000001</v>
      </c>
      <c r="R79" s="89">
        <v>38.371074999999998</v>
      </c>
      <c r="S79" s="89">
        <v>38.582680000000003</v>
      </c>
      <c r="T79" s="89">
        <v>38.780827000000002</v>
      </c>
      <c r="U79" s="89">
        <v>38.998050999999997</v>
      </c>
      <c r="V79" s="89">
        <v>39.207397</v>
      </c>
      <c r="W79" s="89">
        <v>39.410442000000003</v>
      </c>
      <c r="X79" s="89">
        <v>39.611862000000002</v>
      </c>
      <c r="Y79" s="89">
        <v>39.810284000000003</v>
      </c>
      <c r="Z79" s="89">
        <v>40.004852</v>
      </c>
      <c r="AA79" s="89">
        <v>40.199120000000001</v>
      </c>
      <c r="AB79" s="89">
        <v>40.391823000000002</v>
      </c>
      <c r="AC79" s="89">
        <v>40.581470000000003</v>
      </c>
      <c r="AD79" s="89">
        <v>40.771324</v>
      </c>
      <c r="AE79" s="89">
        <v>40.965553</v>
      </c>
      <c r="AF79" s="89">
        <v>41.161906999999999</v>
      </c>
      <c r="AG79" s="92">
        <v>1.8487E-2</v>
      </c>
      <c r="AH79">
        <v>2.0818129999999999</v>
      </c>
      <c r="AI79">
        <v>2.0940089999999998</v>
      </c>
      <c r="AJ79" s="32">
        <v>2.5000000000000001E-2</v>
      </c>
    </row>
    <row r="80" spans="1:36" ht="24.75">
      <c r="A80" s="54" t="s">
        <v>3801</v>
      </c>
      <c r="B80" s="88" t="s">
        <v>3786</v>
      </c>
      <c r="C80" s="89">
        <v>0</v>
      </c>
      <c r="D80" s="89">
        <v>0</v>
      </c>
      <c r="E80" s="89">
        <v>0</v>
      </c>
      <c r="F80" s="89">
        <v>0</v>
      </c>
      <c r="G80" s="89">
        <v>0</v>
      </c>
      <c r="H80" s="89">
        <v>0</v>
      </c>
      <c r="I80" s="89">
        <v>0</v>
      </c>
      <c r="J80" s="89">
        <v>0</v>
      </c>
      <c r="K80" s="89">
        <v>0</v>
      </c>
      <c r="L80" s="89">
        <v>0</v>
      </c>
      <c r="M80" s="89">
        <v>0</v>
      </c>
      <c r="N80" s="89">
        <v>0</v>
      </c>
      <c r="O80" s="89">
        <v>0</v>
      </c>
      <c r="P80" s="89">
        <v>0</v>
      </c>
      <c r="Q80" s="89">
        <v>0</v>
      </c>
      <c r="R80" s="89">
        <v>0</v>
      </c>
      <c r="S80" s="89">
        <v>0</v>
      </c>
      <c r="T80" s="89">
        <v>0</v>
      </c>
      <c r="U80" s="89">
        <v>0</v>
      </c>
      <c r="V80" s="89">
        <v>0</v>
      </c>
      <c r="W80" s="89">
        <v>0</v>
      </c>
      <c r="X80" s="89">
        <v>0</v>
      </c>
      <c r="Y80" s="89">
        <v>0</v>
      </c>
      <c r="Z80" s="89">
        <v>0</v>
      </c>
      <c r="AA80" s="89">
        <v>0</v>
      </c>
      <c r="AB80" s="89">
        <v>0</v>
      </c>
      <c r="AC80" s="89">
        <v>0</v>
      </c>
      <c r="AD80" s="89">
        <v>0</v>
      </c>
      <c r="AE80" s="89">
        <v>0</v>
      </c>
      <c r="AF80" s="89">
        <v>0</v>
      </c>
      <c r="AG80" s="92" t="s">
        <v>3739</v>
      </c>
      <c r="AH80">
        <v>11.314631</v>
      </c>
      <c r="AI80">
        <v>11.380922</v>
      </c>
      <c r="AJ80" s="32">
        <v>2.5000000000000001E-2</v>
      </c>
    </row>
    <row r="81" spans="1:36">
      <c r="A81" s="54" t="s">
        <v>3802</v>
      </c>
      <c r="B81" s="88" t="s">
        <v>3788</v>
      </c>
      <c r="C81" s="89">
        <v>0</v>
      </c>
      <c r="D81" s="89">
        <v>0</v>
      </c>
      <c r="E81" s="89">
        <v>0</v>
      </c>
      <c r="F81" s="89">
        <v>0</v>
      </c>
      <c r="G81" s="89">
        <v>0</v>
      </c>
      <c r="H81" s="89">
        <v>0</v>
      </c>
      <c r="I81" s="89">
        <v>0</v>
      </c>
      <c r="J81" s="89">
        <v>0</v>
      </c>
      <c r="K81" s="89">
        <v>0</v>
      </c>
      <c r="L81" s="89">
        <v>0</v>
      </c>
      <c r="M81" s="89">
        <v>0</v>
      </c>
      <c r="N81" s="89">
        <v>0</v>
      </c>
      <c r="O81" s="89">
        <v>0</v>
      </c>
      <c r="P81" s="89">
        <v>0</v>
      </c>
      <c r="Q81" s="89">
        <v>0</v>
      </c>
      <c r="R81" s="89">
        <v>0</v>
      </c>
      <c r="S81" s="89">
        <v>0</v>
      </c>
      <c r="T81" s="89">
        <v>0</v>
      </c>
      <c r="U81" s="89">
        <v>0</v>
      </c>
      <c r="V81" s="89">
        <v>0</v>
      </c>
      <c r="W81" s="89">
        <v>0</v>
      </c>
      <c r="X81" s="89">
        <v>0</v>
      </c>
      <c r="Y81" s="89">
        <v>0</v>
      </c>
      <c r="Z81" s="89">
        <v>0</v>
      </c>
      <c r="AA81" s="89">
        <v>0</v>
      </c>
      <c r="AB81" s="89">
        <v>0</v>
      </c>
      <c r="AC81" s="89">
        <v>0</v>
      </c>
      <c r="AD81" s="89">
        <v>0</v>
      </c>
      <c r="AE81" s="89">
        <v>0</v>
      </c>
      <c r="AF81" s="89">
        <v>0</v>
      </c>
      <c r="AG81" s="92" t="s">
        <v>3739</v>
      </c>
      <c r="AH81">
        <v>0</v>
      </c>
      <c r="AI81">
        <v>0</v>
      </c>
      <c r="AJ81" t="s">
        <v>112</v>
      </c>
    </row>
    <row r="82" spans="1:36" ht="48.75">
      <c r="A82" s="54" t="s">
        <v>3803</v>
      </c>
      <c r="B82" s="88" t="s">
        <v>3790</v>
      </c>
      <c r="C82" s="89">
        <v>24.198651999999999</v>
      </c>
      <c r="D82" s="89">
        <v>27.012305999999999</v>
      </c>
      <c r="E82" s="89">
        <v>29.212630999999998</v>
      </c>
      <c r="F82" s="89">
        <v>30.957491000000001</v>
      </c>
      <c r="G82" s="89">
        <v>32.341728000000003</v>
      </c>
      <c r="H82" s="89">
        <v>33.455863999999998</v>
      </c>
      <c r="I82" s="89">
        <v>34.358207999999998</v>
      </c>
      <c r="J82" s="89">
        <v>35.101486000000001</v>
      </c>
      <c r="K82" s="89">
        <v>35.729759000000001</v>
      </c>
      <c r="L82" s="89">
        <v>36.272857999999999</v>
      </c>
      <c r="M82" s="89">
        <v>36.745235000000001</v>
      </c>
      <c r="N82" s="89">
        <v>37.157916999999998</v>
      </c>
      <c r="O82" s="89">
        <v>37.519179999999999</v>
      </c>
      <c r="P82" s="89">
        <v>37.836520999999998</v>
      </c>
      <c r="Q82" s="89">
        <v>38.120975000000001</v>
      </c>
      <c r="R82" s="89">
        <v>38.371074999999998</v>
      </c>
      <c r="S82" s="89">
        <v>38.582680000000003</v>
      </c>
      <c r="T82" s="89">
        <v>38.780827000000002</v>
      </c>
      <c r="U82" s="89">
        <v>38.998050999999997</v>
      </c>
      <c r="V82" s="89">
        <v>39.207397</v>
      </c>
      <c r="W82" s="89">
        <v>39.410442000000003</v>
      </c>
      <c r="X82" s="89">
        <v>39.611862000000002</v>
      </c>
      <c r="Y82" s="89">
        <v>39.810284000000003</v>
      </c>
      <c r="Z82" s="89">
        <v>40.004852</v>
      </c>
      <c r="AA82" s="89">
        <v>40.199120000000001</v>
      </c>
      <c r="AB82" s="89">
        <v>40.391823000000002</v>
      </c>
      <c r="AC82" s="89">
        <v>40.581470000000003</v>
      </c>
      <c r="AD82" s="89">
        <v>40.771324</v>
      </c>
      <c r="AE82" s="89">
        <v>40.965553</v>
      </c>
      <c r="AF82" s="89">
        <v>41.161906999999999</v>
      </c>
      <c r="AG82" s="92">
        <v>1.8487E-2</v>
      </c>
      <c r="AH82">
        <v>0</v>
      </c>
      <c r="AI82">
        <v>0</v>
      </c>
      <c r="AJ82" t="s">
        <v>112</v>
      </c>
    </row>
    <row r="83" spans="1:36" ht="72.75">
      <c r="A83" s="54" t="s">
        <v>3804</v>
      </c>
      <c r="B83" s="88" t="s">
        <v>3792</v>
      </c>
      <c r="C83" s="89">
        <v>0</v>
      </c>
      <c r="D83" s="89">
        <v>0</v>
      </c>
      <c r="E83" s="89">
        <v>0</v>
      </c>
      <c r="F83" s="89">
        <v>0</v>
      </c>
      <c r="G83" s="89">
        <v>0</v>
      </c>
      <c r="H83" s="89">
        <v>0</v>
      </c>
      <c r="I83" s="89">
        <v>0</v>
      </c>
      <c r="J83" s="89">
        <v>0</v>
      </c>
      <c r="K83" s="89">
        <v>0</v>
      </c>
      <c r="L83" s="89">
        <v>0</v>
      </c>
      <c r="M83" s="89">
        <v>0</v>
      </c>
      <c r="N83" s="89">
        <v>0</v>
      </c>
      <c r="O83" s="89">
        <v>0</v>
      </c>
      <c r="P83" s="89">
        <v>0</v>
      </c>
      <c r="Q83" s="89">
        <v>0</v>
      </c>
      <c r="R83" s="89">
        <v>0</v>
      </c>
      <c r="S83" s="89">
        <v>0</v>
      </c>
      <c r="T83" s="89">
        <v>0</v>
      </c>
      <c r="U83" s="89">
        <v>0</v>
      </c>
      <c r="V83" s="89">
        <v>0</v>
      </c>
      <c r="W83" s="89">
        <v>0</v>
      </c>
      <c r="X83" s="89">
        <v>0</v>
      </c>
      <c r="Y83" s="89">
        <v>0</v>
      </c>
      <c r="Z83" s="89">
        <v>0</v>
      </c>
      <c r="AA83" s="89">
        <v>0</v>
      </c>
      <c r="AB83" s="89">
        <v>0</v>
      </c>
      <c r="AC83" s="89">
        <v>0</v>
      </c>
      <c r="AD83" s="89">
        <v>0</v>
      </c>
      <c r="AE83" s="89">
        <v>0</v>
      </c>
      <c r="AF83" s="89">
        <v>0</v>
      </c>
      <c r="AG83" s="92" t="s">
        <v>3739</v>
      </c>
      <c r="AH83">
        <v>23.661840000000002</v>
      </c>
      <c r="AI83">
        <v>23.94849</v>
      </c>
      <c r="AJ83" s="32">
        <v>2.1999999999999999E-2</v>
      </c>
    </row>
    <row r="84" spans="1:36">
      <c r="A84" s="54" t="s">
        <v>3805</v>
      </c>
      <c r="B84" s="88" t="s">
        <v>3794</v>
      </c>
      <c r="C84" s="89">
        <v>0</v>
      </c>
      <c r="D84" s="89">
        <v>0</v>
      </c>
      <c r="E84" s="89">
        <v>0</v>
      </c>
      <c r="F84" s="89">
        <v>0</v>
      </c>
      <c r="G84" s="89">
        <v>0</v>
      </c>
      <c r="H84" s="89">
        <v>0</v>
      </c>
      <c r="I84" s="89">
        <v>0</v>
      </c>
      <c r="J84" s="89">
        <v>0</v>
      </c>
      <c r="K84" s="89">
        <v>0</v>
      </c>
      <c r="L84" s="89">
        <v>0</v>
      </c>
      <c r="M84" s="89">
        <v>0</v>
      </c>
      <c r="N84" s="89">
        <v>0</v>
      </c>
      <c r="O84" s="89">
        <v>0</v>
      </c>
      <c r="P84" s="89">
        <v>0</v>
      </c>
      <c r="Q84" s="89">
        <v>0</v>
      </c>
      <c r="R84" s="89">
        <v>0</v>
      </c>
      <c r="S84" s="89">
        <v>0</v>
      </c>
      <c r="T84" s="89">
        <v>0</v>
      </c>
      <c r="U84" s="89">
        <v>0</v>
      </c>
      <c r="V84" s="89">
        <v>0</v>
      </c>
      <c r="W84" s="89">
        <v>0</v>
      </c>
      <c r="X84" s="89">
        <v>0</v>
      </c>
      <c r="Y84" s="89">
        <v>0</v>
      </c>
      <c r="Z84" s="89">
        <v>0</v>
      </c>
      <c r="AA84" s="89">
        <v>0</v>
      </c>
      <c r="AB84" s="89">
        <v>0</v>
      </c>
      <c r="AC84" s="89">
        <v>0</v>
      </c>
      <c r="AD84" s="89">
        <v>0</v>
      </c>
      <c r="AE84" s="89">
        <v>0</v>
      </c>
      <c r="AF84" s="89">
        <v>0</v>
      </c>
      <c r="AG84" s="92" t="s">
        <v>3739</v>
      </c>
      <c r="AH84">
        <v>23.661840000000002</v>
      </c>
      <c r="AI84">
        <v>23.94849</v>
      </c>
      <c r="AJ84" s="32">
        <v>2.1999999999999999E-2</v>
      </c>
    </row>
    <row r="85" spans="1:36" ht="24.75">
      <c r="A85" s="54" t="s">
        <v>3806</v>
      </c>
      <c r="B85" s="88" t="s">
        <v>3796</v>
      </c>
      <c r="C85" s="89">
        <v>0</v>
      </c>
      <c r="D85" s="89">
        <v>0</v>
      </c>
      <c r="E85" s="89">
        <v>0</v>
      </c>
      <c r="F85" s="89">
        <v>0</v>
      </c>
      <c r="G85" s="89">
        <v>0</v>
      </c>
      <c r="H85" s="89">
        <v>0</v>
      </c>
      <c r="I85" s="89">
        <v>0</v>
      </c>
      <c r="J85" s="89">
        <v>0</v>
      </c>
      <c r="K85" s="89">
        <v>0</v>
      </c>
      <c r="L85" s="89">
        <v>0</v>
      </c>
      <c r="M85" s="89">
        <v>0</v>
      </c>
      <c r="N85" s="89">
        <v>0</v>
      </c>
      <c r="O85" s="89">
        <v>0</v>
      </c>
      <c r="P85" s="89">
        <v>0</v>
      </c>
      <c r="Q85" s="89">
        <v>0</v>
      </c>
      <c r="R85" s="89">
        <v>0</v>
      </c>
      <c r="S85" s="89">
        <v>0</v>
      </c>
      <c r="T85" s="89">
        <v>0</v>
      </c>
      <c r="U85" s="89">
        <v>0</v>
      </c>
      <c r="V85" s="89">
        <v>0</v>
      </c>
      <c r="W85" s="89">
        <v>0</v>
      </c>
      <c r="X85" s="89">
        <v>0</v>
      </c>
      <c r="Y85" s="89">
        <v>0</v>
      </c>
      <c r="Z85" s="89">
        <v>0</v>
      </c>
      <c r="AA85" s="89">
        <v>0</v>
      </c>
      <c r="AB85" s="89">
        <v>0</v>
      </c>
      <c r="AC85" s="89">
        <v>0</v>
      </c>
      <c r="AD85" s="89">
        <v>0</v>
      </c>
      <c r="AE85" s="89">
        <v>0</v>
      </c>
      <c r="AF85" s="89">
        <v>0</v>
      </c>
      <c r="AG85" s="92" t="s">
        <v>3739</v>
      </c>
      <c r="AH85">
        <v>30.076912</v>
      </c>
      <c r="AI85">
        <v>30.537510000000001</v>
      </c>
      <c r="AJ85" s="32">
        <v>2.1000000000000001E-2</v>
      </c>
    </row>
    <row r="86" spans="1:36" ht="24.75">
      <c r="A86" s="54" t="s">
        <v>3807</v>
      </c>
      <c r="B86" s="88" t="s">
        <v>3798</v>
      </c>
      <c r="C86" s="89">
        <v>0</v>
      </c>
      <c r="D86" s="89">
        <v>0</v>
      </c>
      <c r="E86" s="89">
        <v>0</v>
      </c>
      <c r="F86" s="89">
        <v>0</v>
      </c>
      <c r="G86" s="89">
        <v>0</v>
      </c>
      <c r="H86" s="89">
        <v>0</v>
      </c>
      <c r="I86" s="89">
        <v>0</v>
      </c>
      <c r="J86" s="89">
        <v>0</v>
      </c>
      <c r="K86" s="89">
        <v>0</v>
      </c>
      <c r="L86" s="89">
        <v>0</v>
      </c>
      <c r="M86" s="89">
        <v>0</v>
      </c>
      <c r="N86" s="89">
        <v>0</v>
      </c>
      <c r="O86" s="89">
        <v>0</v>
      </c>
      <c r="P86" s="89">
        <v>0</v>
      </c>
      <c r="Q86" s="89">
        <v>0</v>
      </c>
      <c r="R86" s="89">
        <v>0</v>
      </c>
      <c r="S86" s="89">
        <v>0</v>
      </c>
      <c r="T86" s="89">
        <v>0</v>
      </c>
      <c r="U86" s="89">
        <v>0</v>
      </c>
      <c r="V86" s="89">
        <v>0</v>
      </c>
      <c r="W86" s="89">
        <v>0</v>
      </c>
      <c r="X86" s="89">
        <v>0</v>
      </c>
      <c r="Y86" s="89">
        <v>0</v>
      </c>
      <c r="Z86" s="89">
        <v>0</v>
      </c>
      <c r="AA86" s="89">
        <v>0</v>
      </c>
      <c r="AB86" s="89">
        <v>0</v>
      </c>
      <c r="AC86" s="89">
        <v>0</v>
      </c>
      <c r="AD86" s="89">
        <v>0</v>
      </c>
      <c r="AE86" s="89">
        <v>0</v>
      </c>
      <c r="AF86" s="89">
        <v>0</v>
      </c>
      <c r="AG86" s="92" t="s">
        <v>3739</v>
      </c>
      <c r="AH86">
        <v>9.5472020000000004</v>
      </c>
      <c r="AI86">
        <v>9.7163330000000006</v>
      </c>
      <c r="AJ86" s="32">
        <v>2.1999999999999999E-2</v>
      </c>
    </row>
    <row r="87" spans="1:36" ht="24.75">
      <c r="A87" s="54" t="s">
        <v>3808</v>
      </c>
      <c r="B87" s="88" t="s">
        <v>3809</v>
      </c>
      <c r="C87" s="89">
        <v>76.044501999999994</v>
      </c>
      <c r="D87" s="89">
        <v>90.79213</v>
      </c>
      <c r="E87" s="89">
        <v>95.971183999999994</v>
      </c>
      <c r="F87" s="89">
        <v>97.429085000000001</v>
      </c>
      <c r="G87" s="89">
        <v>97.634795999999994</v>
      </c>
      <c r="H87" s="89">
        <v>97.284903999999997</v>
      </c>
      <c r="I87" s="89">
        <v>96.741660999999993</v>
      </c>
      <c r="J87" s="89">
        <v>96.209746999999993</v>
      </c>
      <c r="K87" s="89">
        <v>95.684082000000004</v>
      </c>
      <c r="L87" s="89">
        <v>95.148360999999994</v>
      </c>
      <c r="M87" s="89">
        <v>94.614684999999994</v>
      </c>
      <c r="N87" s="89">
        <v>94.155013999999994</v>
      </c>
      <c r="O87" s="89">
        <v>93.805999999999997</v>
      </c>
      <c r="P87" s="89">
        <v>93.575080999999997</v>
      </c>
      <c r="Q87" s="89">
        <v>93.392753999999996</v>
      </c>
      <c r="R87" s="89">
        <v>93.334914999999995</v>
      </c>
      <c r="S87" s="89">
        <v>93.530533000000005</v>
      </c>
      <c r="T87" s="89">
        <v>93.673462000000001</v>
      </c>
      <c r="U87" s="89">
        <v>93.444473000000002</v>
      </c>
      <c r="V87" s="89">
        <v>93.205589000000003</v>
      </c>
      <c r="W87" s="89">
        <v>92.894690999999995</v>
      </c>
      <c r="X87" s="89">
        <v>92.550583000000003</v>
      </c>
      <c r="Y87" s="89">
        <v>92.190781000000001</v>
      </c>
      <c r="Z87" s="89">
        <v>91.816612000000006</v>
      </c>
      <c r="AA87" s="89">
        <v>91.437714</v>
      </c>
      <c r="AB87" s="89">
        <v>91.057372999999998</v>
      </c>
      <c r="AC87" s="89">
        <v>90.650406000000004</v>
      </c>
      <c r="AD87" s="89">
        <v>90.221801999999997</v>
      </c>
      <c r="AE87" s="89">
        <v>89.772278</v>
      </c>
      <c r="AF87" s="89">
        <v>89.311194999999998</v>
      </c>
      <c r="AG87" s="92">
        <v>5.561E-3</v>
      </c>
      <c r="AH87">
        <v>20.529709</v>
      </c>
      <c r="AI87">
        <v>20.821176999999999</v>
      </c>
      <c r="AJ87" s="32">
        <v>2.1000000000000001E-2</v>
      </c>
    </row>
    <row r="88" spans="1:36" ht="24.75">
      <c r="A88" s="54" t="s">
        <v>3810</v>
      </c>
      <c r="B88" s="88" t="s">
        <v>3786</v>
      </c>
      <c r="C88" s="89">
        <v>4.5499660000000004</v>
      </c>
      <c r="D88" s="89">
        <v>5.4323610000000002</v>
      </c>
      <c r="E88" s="89">
        <v>5.7422389999999996</v>
      </c>
      <c r="F88" s="89">
        <v>5.8294680000000003</v>
      </c>
      <c r="G88" s="89">
        <v>5.8417770000000004</v>
      </c>
      <c r="H88" s="89">
        <v>5.8208419999999998</v>
      </c>
      <c r="I88" s="89">
        <v>5.7883389999999997</v>
      </c>
      <c r="J88" s="89">
        <v>5.7565119999999999</v>
      </c>
      <c r="K88" s="89">
        <v>5.72506</v>
      </c>
      <c r="L88" s="89">
        <v>5.6930069999999997</v>
      </c>
      <c r="M88" s="89">
        <v>5.6610750000000003</v>
      </c>
      <c r="N88" s="89">
        <v>5.6335709999999999</v>
      </c>
      <c r="O88" s="89">
        <v>5.6126889999999996</v>
      </c>
      <c r="P88" s="89">
        <v>5.5988730000000002</v>
      </c>
      <c r="Q88" s="89">
        <v>5.5879630000000002</v>
      </c>
      <c r="R88" s="89">
        <v>5.5845029999999998</v>
      </c>
      <c r="S88" s="89">
        <v>5.5962059999999996</v>
      </c>
      <c r="T88" s="89">
        <v>5.6047589999999996</v>
      </c>
      <c r="U88" s="89">
        <v>5.5910580000000003</v>
      </c>
      <c r="V88" s="89">
        <v>5.576765</v>
      </c>
      <c r="W88" s="89">
        <v>5.5581630000000004</v>
      </c>
      <c r="X88" s="89">
        <v>5.5375730000000001</v>
      </c>
      <c r="Y88" s="89">
        <v>5.5160460000000002</v>
      </c>
      <c r="Z88" s="89">
        <v>5.4936579999999999</v>
      </c>
      <c r="AA88" s="89">
        <v>5.470987</v>
      </c>
      <c r="AB88" s="89">
        <v>5.4482299999999997</v>
      </c>
      <c r="AC88" s="89">
        <v>5.4238799999999996</v>
      </c>
      <c r="AD88" s="89">
        <v>5.3982349999999997</v>
      </c>
      <c r="AE88" s="89">
        <v>5.37134</v>
      </c>
      <c r="AF88" s="89">
        <v>5.3437510000000001</v>
      </c>
      <c r="AG88" s="92">
        <v>5.561E-3</v>
      </c>
      <c r="AH88">
        <v>0</v>
      </c>
      <c r="AI88">
        <v>0</v>
      </c>
      <c r="AJ88" t="s">
        <v>112</v>
      </c>
    </row>
    <row r="89" spans="1:36">
      <c r="A89" s="54" t="s">
        <v>3811</v>
      </c>
      <c r="B89" s="88" t="s">
        <v>3788</v>
      </c>
      <c r="C89" s="89">
        <v>0</v>
      </c>
      <c r="D89" s="89">
        <v>0</v>
      </c>
      <c r="E89" s="89">
        <v>0</v>
      </c>
      <c r="F89" s="89">
        <v>0</v>
      </c>
      <c r="G89" s="89">
        <v>0</v>
      </c>
      <c r="H89" s="89">
        <v>0</v>
      </c>
      <c r="I89" s="89">
        <v>0</v>
      </c>
      <c r="J89" s="89">
        <v>0</v>
      </c>
      <c r="K89" s="89">
        <v>0</v>
      </c>
      <c r="L89" s="89">
        <v>0</v>
      </c>
      <c r="M89" s="89">
        <v>0</v>
      </c>
      <c r="N89" s="89">
        <v>0</v>
      </c>
      <c r="O89" s="89">
        <v>0</v>
      </c>
      <c r="P89" s="89">
        <v>0</v>
      </c>
      <c r="Q89" s="89">
        <v>0</v>
      </c>
      <c r="R89" s="89">
        <v>0</v>
      </c>
      <c r="S89" s="89">
        <v>0</v>
      </c>
      <c r="T89" s="89">
        <v>0</v>
      </c>
      <c r="U89" s="89">
        <v>0</v>
      </c>
      <c r="V89" s="89">
        <v>0</v>
      </c>
      <c r="W89" s="89">
        <v>0</v>
      </c>
      <c r="X89" s="89">
        <v>0</v>
      </c>
      <c r="Y89" s="89">
        <v>0</v>
      </c>
      <c r="Z89" s="89">
        <v>0</v>
      </c>
      <c r="AA89" s="89">
        <v>0</v>
      </c>
      <c r="AB89" s="89">
        <v>0</v>
      </c>
      <c r="AC89" s="89">
        <v>0</v>
      </c>
      <c r="AD89" s="89">
        <v>0</v>
      </c>
      <c r="AE89" s="89">
        <v>0</v>
      </c>
      <c r="AF89" s="89">
        <v>0</v>
      </c>
      <c r="AG89" s="92" t="s">
        <v>3739</v>
      </c>
      <c r="AH89">
        <v>0</v>
      </c>
      <c r="AI89">
        <v>0</v>
      </c>
      <c r="AJ89" t="s">
        <v>112</v>
      </c>
    </row>
    <row r="90" spans="1:36" ht="48.75">
      <c r="A90" s="54" t="s">
        <v>3812</v>
      </c>
      <c r="B90" s="88" t="s">
        <v>3790</v>
      </c>
      <c r="C90" s="89">
        <v>66.903946000000005</v>
      </c>
      <c r="D90" s="89">
        <v>79.866623000000004</v>
      </c>
      <c r="E90" s="89">
        <v>84.410392999999999</v>
      </c>
      <c r="F90" s="89">
        <v>85.676758000000007</v>
      </c>
      <c r="G90" s="89">
        <v>85.841071999999997</v>
      </c>
      <c r="H90" s="89">
        <v>85.516707999999994</v>
      </c>
      <c r="I90" s="89">
        <v>85.022239999999996</v>
      </c>
      <c r="J90" s="89">
        <v>84.537384000000003</v>
      </c>
      <c r="K90" s="89">
        <v>84.058197000000007</v>
      </c>
      <c r="L90" s="89">
        <v>83.57029</v>
      </c>
      <c r="M90" s="89">
        <v>83.087447999999995</v>
      </c>
      <c r="N90" s="89">
        <v>82.669296000000003</v>
      </c>
      <c r="O90" s="89">
        <v>82.348731999999998</v>
      </c>
      <c r="P90" s="89">
        <v>82.131691000000004</v>
      </c>
      <c r="Q90" s="89">
        <v>81.956665000000001</v>
      </c>
      <c r="R90" s="89">
        <v>81.890297000000004</v>
      </c>
      <c r="S90" s="89">
        <v>82.045471000000006</v>
      </c>
      <c r="T90" s="89">
        <v>82.153717</v>
      </c>
      <c r="U90" s="89">
        <v>81.93544</v>
      </c>
      <c r="V90" s="89">
        <v>81.707840000000004</v>
      </c>
      <c r="W90" s="89">
        <v>81.416816999999995</v>
      </c>
      <c r="X90" s="89">
        <v>81.096405000000004</v>
      </c>
      <c r="Y90" s="89">
        <v>80.761443999999997</v>
      </c>
      <c r="Z90" s="89">
        <v>80.413048000000003</v>
      </c>
      <c r="AA90" s="89">
        <v>80.060181</v>
      </c>
      <c r="AB90" s="89">
        <v>79.705521000000005</v>
      </c>
      <c r="AC90" s="89">
        <v>79.327445999999995</v>
      </c>
      <c r="AD90" s="89">
        <v>78.930412000000004</v>
      </c>
      <c r="AE90" s="89">
        <v>78.515174999999999</v>
      </c>
      <c r="AF90" s="89">
        <v>78.090041999999997</v>
      </c>
      <c r="AG90" s="92">
        <v>5.3449999999999999E-3</v>
      </c>
      <c r="AH90">
        <v>192.858002</v>
      </c>
      <c r="AI90">
        <v>192.57214400000001</v>
      </c>
      <c r="AJ90" s="32">
        <v>-2E-3</v>
      </c>
    </row>
    <row r="91" spans="1:36" ht="72.75">
      <c r="A91" s="54" t="s">
        <v>3813</v>
      </c>
      <c r="B91" s="88" t="s">
        <v>3792</v>
      </c>
      <c r="C91" s="89">
        <v>0.87057399999999996</v>
      </c>
      <c r="D91" s="89">
        <v>1.0516920000000001</v>
      </c>
      <c r="E91" s="89">
        <v>1.1237379999999999</v>
      </c>
      <c r="F91" s="89">
        <v>1.1567270000000001</v>
      </c>
      <c r="G91" s="89">
        <v>1.1757610000000001</v>
      </c>
      <c r="H91" s="89">
        <v>1.18828</v>
      </c>
      <c r="I91" s="89">
        <v>1.1985840000000001</v>
      </c>
      <c r="J91" s="89">
        <v>1.2093670000000001</v>
      </c>
      <c r="K91" s="89">
        <v>1.2200660000000001</v>
      </c>
      <c r="L91" s="89">
        <v>1.230507</v>
      </c>
      <c r="M91" s="89">
        <v>1.237716</v>
      </c>
      <c r="N91" s="89">
        <v>1.2461850000000001</v>
      </c>
      <c r="O91" s="89">
        <v>1.2556890000000001</v>
      </c>
      <c r="P91" s="89">
        <v>1.2669239999999999</v>
      </c>
      <c r="Q91" s="89">
        <v>1.279453</v>
      </c>
      <c r="R91" s="89">
        <v>1.2942689999999999</v>
      </c>
      <c r="S91" s="89">
        <v>1.3134410000000001</v>
      </c>
      <c r="T91" s="89">
        <v>1.332581</v>
      </c>
      <c r="U91" s="89">
        <v>1.34677</v>
      </c>
      <c r="V91" s="89">
        <v>1.3614630000000001</v>
      </c>
      <c r="W91" s="89">
        <v>1.375402</v>
      </c>
      <c r="X91" s="89">
        <v>1.389122</v>
      </c>
      <c r="Y91" s="89">
        <v>1.40341</v>
      </c>
      <c r="Z91" s="89">
        <v>1.418331</v>
      </c>
      <c r="AA91" s="89">
        <v>1.4335059999999999</v>
      </c>
      <c r="AB91" s="89">
        <v>1.449198</v>
      </c>
      <c r="AC91" s="89">
        <v>1.4645550000000001</v>
      </c>
      <c r="AD91" s="89">
        <v>1.479595</v>
      </c>
      <c r="AE91" s="89">
        <v>1.4942040000000001</v>
      </c>
      <c r="AF91" s="89">
        <v>1.508394</v>
      </c>
      <c r="AG91" s="92">
        <v>1.9134000000000002E-2</v>
      </c>
      <c r="AH91">
        <v>148.35287500000001</v>
      </c>
      <c r="AI91">
        <v>147.84863300000001</v>
      </c>
      <c r="AJ91" s="32">
        <v>-4.0000000000000001E-3</v>
      </c>
    </row>
    <row r="92" spans="1:36">
      <c r="A92" s="54" t="s">
        <v>3814</v>
      </c>
      <c r="B92" s="88" t="s">
        <v>3794</v>
      </c>
      <c r="C92" s="89">
        <v>3.7200169999999999</v>
      </c>
      <c r="D92" s="89">
        <v>4.4414559999999996</v>
      </c>
      <c r="E92" s="89">
        <v>4.6948090000000002</v>
      </c>
      <c r="F92" s="89">
        <v>4.7661290000000003</v>
      </c>
      <c r="G92" s="89">
        <v>4.776192</v>
      </c>
      <c r="H92" s="89">
        <v>4.7590760000000003</v>
      </c>
      <c r="I92" s="89">
        <v>4.7325010000000001</v>
      </c>
      <c r="J92" s="89">
        <v>4.7064789999999999</v>
      </c>
      <c r="K92" s="89">
        <v>4.6807660000000002</v>
      </c>
      <c r="L92" s="89">
        <v>4.6545579999999998</v>
      </c>
      <c r="M92" s="89">
        <v>4.6284510000000001</v>
      </c>
      <c r="N92" s="89">
        <v>4.6059640000000002</v>
      </c>
      <c r="O92" s="89">
        <v>4.5888910000000003</v>
      </c>
      <c r="P92" s="89">
        <v>4.5775959999999998</v>
      </c>
      <c r="Q92" s="89">
        <v>4.568676</v>
      </c>
      <c r="R92" s="89">
        <v>4.5658450000000004</v>
      </c>
      <c r="S92" s="89">
        <v>4.5754159999999997</v>
      </c>
      <c r="T92" s="89">
        <v>4.5824069999999999</v>
      </c>
      <c r="U92" s="89">
        <v>4.5712060000000001</v>
      </c>
      <c r="V92" s="89">
        <v>4.55952</v>
      </c>
      <c r="W92" s="89">
        <v>4.5443110000000004</v>
      </c>
      <c r="X92" s="89">
        <v>4.5274770000000002</v>
      </c>
      <c r="Y92" s="89">
        <v>4.5098760000000002</v>
      </c>
      <c r="Z92" s="89">
        <v>4.4915719999999997</v>
      </c>
      <c r="AA92" s="89">
        <v>4.4730369999999997</v>
      </c>
      <c r="AB92" s="89">
        <v>4.4544319999999997</v>
      </c>
      <c r="AC92" s="89">
        <v>4.4345220000000003</v>
      </c>
      <c r="AD92" s="89">
        <v>4.4135559999999998</v>
      </c>
      <c r="AE92" s="89">
        <v>4.3915660000000001</v>
      </c>
      <c r="AF92" s="89">
        <v>4.3690100000000003</v>
      </c>
      <c r="AG92" s="92">
        <v>5.561E-3</v>
      </c>
      <c r="AH92">
        <v>44.505119000000001</v>
      </c>
      <c r="AI92">
        <v>44.723514999999999</v>
      </c>
      <c r="AJ92" s="32">
        <v>5.0000000000000001E-3</v>
      </c>
    </row>
    <row r="93" spans="1:36" ht="24.75">
      <c r="A93" s="54" t="s">
        <v>3815</v>
      </c>
      <c r="B93" s="88" t="s">
        <v>3796</v>
      </c>
      <c r="C93" s="89">
        <v>0</v>
      </c>
      <c r="D93" s="89">
        <v>0</v>
      </c>
      <c r="E93" s="89">
        <v>0</v>
      </c>
      <c r="F93" s="89">
        <v>0</v>
      </c>
      <c r="G93" s="89">
        <v>0</v>
      </c>
      <c r="H93" s="89">
        <v>0</v>
      </c>
      <c r="I93" s="89">
        <v>0</v>
      </c>
      <c r="J93" s="89">
        <v>0</v>
      </c>
      <c r="K93" s="89">
        <v>0</v>
      </c>
      <c r="L93" s="89">
        <v>0</v>
      </c>
      <c r="M93" s="89">
        <v>0</v>
      </c>
      <c r="N93" s="89">
        <v>0</v>
      </c>
      <c r="O93" s="89">
        <v>0</v>
      </c>
      <c r="P93" s="89">
        <v>0</v>
      </c>
      <c r="Q93" s="89">
        <v>0</v>
      </c>
      <c r="R93" s="89">
        <v>0</v>
      </c>
      <c r="S93" s="89">
        <v>0</v>
      </c>
      <c r="T93" s="89">
        <v>0</v>
      </c>
      <c r="U93" s="89">
        <v>0</v>
      </c>
      <c r="V93" s="89">
        <v>0</v>
      </c>
      <c r="W93" s="89">
        <v>0</v>
      </c>
      <c r="X93" s="89">
        <v>0</v>
      </c>
      <c r="Y93" s="89">
        <v>0</v>
      </c>
      <c r="Z93" s="89">
        <v>0</v>
      </c>
      <c r="AA93" s="89">
        <v>0</v>
      </c>
      <c r="AB93" s="89">
        <v>0</v>
      </c>
      <c r="AC93" s="89">
        <v>0</v>
      </c>
      <c r="AD93" s="89">
        <v>0</v>
      </c>
      <c r="AE93" s="89">
        <v>0</v>
      </c>
      <c r="AF93" s="89">
        <v>0</v>
      </c>
      <c r="AG93" s="92" t="s">
        <v>3739</v>
      </c>
      <c r="AH93">
        <v>132.70448300000001</v>
      </c>
      <c r="AI93">
        <v>132.83111600000001</v>
      </c>
      <c r="AJ93" s="32">
        <v>2E-3</v>
      </c>
    </row>
    <row r="94" spans="1:36" ht="24.75">
      <c r="A94" s="54" t="s">
        <v>3816</v>
      </c>
      <c r="B94" s="88" t="s">
        <v>3798</v>
      </c>
      <c r="C94" s="89">
        <v>0</v>
      </c>
      <c r="D94" s="89">
        <v>0</v>
      </c>
      <c r="E94" s="89">
        <v>0</v>
      </c>
      <c r="F94" s="89">
        <v>0</v>
      </c>
      <c r="G94" s="89">
        <v>0</v>
      </c>
      <c r="H94" s="89">
        <v>0</v>
      </c>
      <c r="I94" s="89">
        <v>0</v>
      </c>
      <c r="J94" s="89">
        <v>0</v>
      </c>
      <c r="K94" s="89">
        <v>0</v>
      </c>
      <c r="L94" s="89">
        <v>0</v>
      </c>
      <c r="M94" s="89">
        <v>0</v>
      </c>
      <c r="N94" s="89">
        <v>0</v>
      </c>
      <c r="O94" s="89">
        <v>0</v>
      </c>
      <c r="P94" s="89">
        <v>0</v>
      </c>
      <c r="Q94" s="89">
        <v>0</v>
      </c>
      <c r="R94" s="89">
        <v>0</v>
      </c>
      <c r="S94" s="89">
        <v>0</v>
      </c>
      <c r="T94" s="89">
        <v>0</v>
      </c>
      <c r="U94" s="89">
        <v>0</v>
      </c>
      <c r="V94" s="89">
        <v>0</v>
      </c>
      <c r="W94" s="89">
        <v>0</v>
      </c>
      <c r="X94" s="89">
        <v>0</v>
      </c>
      <c r="Y94" s="89">
        <v>0</v>
      </c>
      <c r="Z94" s="89">
        <v>0</v>
      </c>
      <c r="AA94" s="89">
        <v>0</v>
      </c>
      <c r="AB94" s="89">
        <v>0</v>
      </c>
      <c r="AC94" s="89">
        <v>0</v>
      </c>
      <c r="AD94" s="89">
        <v>0</v>
      </c>
      <c r="AE94" s="89">
        <v>0</v>
      </c>
      <c r="AF94" s="89">
        <v>0</v>
      </c>
      <c r="AG94" s="92" t="s">
        <v>3739</v>
      </c>
      <c r="AH94">
        <v>703.19329800000003</v>
      </c>
      <c r="AI94">
        <v>710.15020800000002</v>
      </c>
      <c r="AJ94" s="32">
        <v>-2E-3</v>
      </c>
    </row>
    <row r="95" spans="1:36" ht="36.75">
      <c r="A95" s="54" t="s">
        <v>3817</v>
      </c>
      <c r="B95" s="87" t="s">
        <v>3713</v>
      </c>
      <c r="C95" s="90">
        <v>35.747318</v>
      </c>
      <c r="D95" s="90">
        <v>40.344104999999999</v>
      </c>
      <c r="E95" s="90">
        <v>43.365397999999999</v>
      </c>
      <c r="F95" s="90">
        <v>45.948174000000002</v>
      </c>
      <c r="G95" s="90">
        <v>47.974677999999997</v>
      </c>
      <c r="H95" s="90">
        <v>49.670772999999997</v>
      </c>
      <c r="I95" s="90">
        <v>50.918190000000003</v>
      </c>
      <c r="J95" s="90">
        <v>51.923713999999997</v>
      </c>
      <c r="K95" s="90">
        <v>52.848305000000003</v>
      </c>
      <c r="L95" s="90">
        <v>53.864001999999999</v>
      </c>
      <c r="M95" s="90">
        <v>54.846595999999998</v>
      </c>
      <c r="N95" s="90">
        <v>55.669662000000002</v>
      </c>
      <c r="O95" s="90">
        <v>56.455813999999997</v>
      </c>
      <c r="P95" s="90">
        <v>57.163257999999999</v>
      </c>
      <c r="Q95" s="90">
        <v>57.769817000000003</v>
      </c>
      <c r="R95" s="90">
        <v>58.395102999999999</v>
      </c>
      <c r="S95" s="90">
        <v>59.068030999999998</v>
      </c>
      <c r="T95" s="90">
        <v>59.723274000000004</v>
      </c>
      <c r="U95" s="90">
        <v>60.304985000000002</v>
      </c>
      <c r="V95" s="90">
        <v>60.995941000000002</v>
      </c>
      <c r="W95" s="90">
        <v>61.573295999999999</v>
      </c>
      <c r="X95" s="90">
        <v>62.161354000000003</v>
      </c>
      <c r="Y95" s="90">
        <v>62.81823</v>
      </c>
      <c r="Z95" s="90">
        <v>63.486359</v>
      </c>
      <c r="AA95" s="90">
        <v>64.212356999999997</v>
      </c>
      <c r="AB95" s="90">
        <v>65.027725000000004</v>
      </c>
      <c r="AC95" s="90">
        <v>65.726546999999997</v>
      </c>
      <c r="AD95" s="90">
        <v>66.387557999999999</v>
      </c>
      <c r="AE95" s="90">
        <v>67.135193000000001</v>
      </c>
      <c r="AF95" s="90">
        <v>67.960930000000005</v>
      </c>
      <c r="AG95" s="93">
        <v>2.2401000000000001E-2</v>
      </c>
      <c r="AH95">
        <v>28719.751952999999</v>
      </c>
      <c r="AI95">
        <v>28946.207031000002</v>
      </c>
      <c r="AJ95" s="32">
        <v>3.0000000000000001E-3</v>
      </c>
    </row>
    <row r="96" spans="1:36" ht="24.75">
      <c r="A96" s="54" t="s">
        <v>3818</v>
      </c>
      <c r="B96" s="88" t="s">
        <v>3819</v>
      </c>
      <c r="C96" s="89">
        <v>6.5376079999999996</v>
      </c>
      <c r="D96" s="89">
        <v>7.6941170000000003</v>
      </c>
      <c r="E96" s="89">
        <v>8.600384</v>
      </c>
      <c r="F96" s="89">
        <v>9.3146170000000001</v>
      </c>
      <c r="G96" s="89">
        <v>9.8805449999999997</v>
      </c>
      <c r="H96" s="89">
        <v>10.335025999999999</v>
      </c>
      <c r="I96" s="89">
        <v>10.704774</v>
      </c>
      <c r="J96" s="89">
        <v>11.008782</v>
      </c>
      <c r="K96" s="89">
        <v>11.263825000000001</v>
      </c>
      <c r="L96" s="89">
        <v>11.482137</v>
      </c>
      <c r="M96" s="89">
        <v>11.671988000000001</v>
      </c>
      <c r="N96" s="89">
        <v>11.837391999999999</v>
      </c>
      <c r="O96" s="89">
        <v>11.982087999999999</v>
      </c>
      <c r="P96" s="89">
        <v>12.11</v>
      </c>
      <c r="Q96" s="89">
        <v>12.225593999999999</v>
      </c>
      <c r="R96" s="89">
        <v>12.328609</v>
      </c>
      <c r="S96" s="89">
        <v>12.416886</v>
      </c>
      <c r="T96" s="89">
        <v>12.500261</v>
      </c>
      <c r="U96" s="89">
        <v>12.589261</v>
      </c>
      <c r="V96" s="89">
        <v>12.674621999999999</v>
      </c>
      <c r="W96" s="89">
        <v>12.758965</v>
      </c>
      <c r="X96" s="89">
        <v>12.842041</v>
      </c>
      <c r="Y96" s="89">
        <v>12.923666000000001</v>
      </c>
      <c r="Z96" s="89">
        <v>13.003992</v>
      </c>
      <c r="AA96" s="89">
        <v>13.083086</v>
      </c>
      <c r="AB96" s="89">
        <v>13.161218999999999</v>
      </c>
      <c r="AC96" s="89">
        <v>13.239566</v>
      </c>
      <c r="AD96" s="89">
        <v>13.317968</v>
      </c>
      <c r="AE96" s="89">
        <v>13.396444000000001</v>
      </c>
      <c r="AF96" s="89">
        <v>13.474932000000001</v>
      </c>
      <c r="AG96" s="92">
        <v>2.5253999999999999E-2</v>
      </c>
    </row>
    <row r="97" spans="1:33" ht="24.75">
      <c r="A97" s="54" t="s">
        <v>3820</v>
      </c>
      <c r="B97" s="88" t="s">
        <v>3796</v>
      </c>
      <c r="C97" s="89">
        <v>1.0159469999999999</v>
      </c>
      <c r="D97" s="89">
        <v>1.1956690000000001</v>
      </c>
      <c r="E97" s="89">
        <v>1.336503</v>
      </c>
      <c r="F97" s="89">
        <v>1.447495</v>
      </c>
      <c r="G97" s="89">
        <v>1.5354399999999999</v>
      </c>
      <c r="H97" s="89">
        <v>1.6060669999999999</v>
      </c>
      <c r="I97" s="89">
        <v>1.663527</v>
      </c>
      <c r="J97" s="89">
        <v>1.710769</v>
      </c>
      <c r="K97" s="89">
        <v>1.750402</v>
      </c>
      <c r="L97" s="89">
        <v>1.7843279999999999</v>
      </c>
      <c r="M97" s="89">
        <v>1.813831</v>
      </c>
      <c r="N97" s="89">
        <v>1.8395360000000001</v>
      </c>
      <c r="O97" s="89">
        <v>1.8620209999999999</v>
      </c>
      <c r="P97" s="89">
        <v>1.881899</v>
      </c>
      <c r="Q97" s="89">
        <v>1.8998619999999999</v>
      </c>
      <c r="R97" s="89">
        <v>1.9158710000000001</v>
      </c>
      <c r="S97" s="89">
        <v>1.929589</v>
      </c>
      <c r="T97" s="89">
        <v>1.9425460000000001</v>
      </c>
      <c r="U97" s="89">
        <v>1.9563759999999999</v>
      </c>
      <c r="V97" s="89">
        <v>1.969641</v>
      </c>
      <c r="W97" s="89">
        <v>1.982748</v>
      </c>
      <c r="X97" s="89">
        <v>1.9956579999999999</v>
      </c>
      <c r="Y97" s="89">
        <v>2.008343</v>
      </c>
      <c r="Z97" s="89">
        <v>2.0208249999999999</v>
      </c>
      <c r="AA97" s="89">
        <v>2.0331160000000001</v>
      </c>
      <c r="AB97" s="89">
        <v>2.0452590000000002</v>
      </c>
      <c r="AC97" s="89">
        <v>2.0574340000000002</v>
      </c>
      <c r="AD97" s="89">
        <v>2.069617</v>
      </c>
      <c r="AE97" s="89">
        <v>2.0818129999999999</v>
      </c>
      <c r="AF97" s="89">
        <v>2.0940089999999998</v>
      </c>
      <c r="AG97" s="92">
        <v>2.5253999999999999E-2</v>
      </c>
    </row>
    <row r="98" spans="1:33">
      <c r="A98" s="54" t="s">
        <v>3821</v>
      </c>
      <c r="B98" s="88" t="s">
        <v>3822</v>
      </c>
      <c r="C98" s="89">
        <v>5.5216609999999999</v>
      </c>
      <c r="D98" s="89">
        <v>6.4984479999999998</v>
      </c>
      <c r="E98" s="89">
        <v>7.2638809999999996</v>
      </c>
      <c r="F98" s="89">
        <v>7.8671220000000002</v>
      </c>
      <c r="G98" s="89">
        <v>8.3451039999999992</v>
      </c>
      <c r="H98" s="89">
        <v>8.7289589999999997</v>
      </c>
      <c r="I98" s="89">
        <v>9.0412470000000003</v>
      </c>
      <c r="J98" s="89">
        <v>9.2980140000000002</v>
      </c>
      <c r="K98" s="89">
        <v>9.5134229999999995</v>
      </c>
      <c r="L98" s="89">
        <v>9.6978080000000002</v>
      </c>
      <c r="M98" s="89">
        <v>9.8581559999999993</v>
      </c>
      <c r="N98" s="89">
        <v>9.9978560000000005</v>
      </c>
      <c r="O98" s="89">
        <v>10.120067000000001</v>
      </c>
      <c r="P98" s="89">
        <v>10.228101000000001</v>
      </c>
      <c r="Q98" s="89">
        <v>10.325730999999999</v>
      </c>
      <c r="R98" s="89">
        <v>10.412739</v>
      </c>
      <c r="S98" s="89">
        <v>10.487297</v>
      </c>
      <c r="T98" s="89">
        <v>10.557715</v>
      </c>
      <c r="U98" s="89">
        <v>10.632885</v>
      </c>
      <c r="V98" s="89">
        <v>10.704981</v>
      </c>
      <c r="W98" s="89">
        <v>10.776217000000001</v>
      </c>
      <c r="X98" s="89">
        <v>10.846382999999999</v>
      </c>
      <c r="Y98" s="89">
        <v>10.915323000000001</v>
      </c>
      <c r="Z98" s="89">
        <v>10.983167</v>
      </c>
      <c r="AA98" s="89">
        <v>11.04997</v>
      </c>
      <c r="AB98" s="89">
        <v>11.115959999999999</v>
      </c>
      <c r="AC98" s="89">
        <v>11.182131999999999</v>
      </c>
      <c r="AD98" s="89">
        <v>11.248351</v>
      </c>
      <c r="AE98" s="89">
        <v>11.314631</v>
      </c>
      <c r="AF98" s="89">
        <v>11.380922</v>
      </c>
      <c r="AG98" s="92">
        <v>2.5253999999999999E-2</v>
      </c>
    </row>
    <row r="99" spans="1:33" ht="60.75">
      <c r="A99" s="54" t="s">
        <v>3823</v>
      </c>
      <c r="B99" s="88" t="s">
        <v>3824</v>
      </c>
      <c r="C99" s="89">
        <v>0</v>
      </c>
      <c r="D99" s="89">
        <v>0</v>
      </c>
      <c r="E99" s="89">
        <v>0</v>
      </c>
      <c r="F99" s="89">
        <v>0</v>
      </c>
      <c r="G99" s="89">
        <v>0</v>
      </c>
      <c r="H99" s="89">
        <v>0</v>
      </c>
      <c r="I99" s="89">
        <v>0</v>
      </c>
      <c r="J99" s="89">
        <v>0</v>
      </c>
      <c r="K99" s="89">
        <v>0</v>
      </c>
      <c r="L99" s="89">
        <v>0</v>
      </c>
      <c r="M99" s="89">
        <v>0</v>
      </c>
      <c r="N99" s="89">
        <v>0</v>
      </c>
      <c r="O99" s="89">
        <v>0</v>
      </c>
      <c r="P99" s="89">
        <v>0</v>
      </c>
      <c r="Q99" s="89">
        <v>0</v>
      </c>
      <c r="R99" s="89">
        <v>0</v>
      </c>
      <c r="S99" s="89">
        <v>0</v>
      </c>
      <c r="T99" s="89">
        <v>0</v>
      </c>
      <c r="U99" s="89">
        <v>0</v>
      </c>
      <c r="V99" s="89">
        <v>0</v>
      </c>
      <c r="W99" s="89">
        <v>0</v>
      </c>
      <c r="X99" s="89">
        <v>0</v>
      </c>
      <c r="Y99" s="89">
        <v>0</v>
      </c>
      <c r="Z99" s="89">
        <v>0</v>
      </c>
      <c r="AA99" s="89">
        <v>0</v>
      </c>
      <c r="AB99" s="89">
        <v>0</v>
      </c>
      <c r="AC99" s="89">
        <v>0</v>
      </c>
      <c r="AD99" s="89">
        <v>0</v>
      </c>
      <c r="AE99" s="89">
        <v>0</v>
      </c>
      <c r="AF99" s="89">
        <v>0</v>
      </c>
      <c r="AG99" s="92" t="s">
        <v>3739</v>
      </c>
    </row>
    <row r="100" spans="1:33" ht="48.75">
      <c r="A100" s="54" t="s">
        <v>3825</v>
      </c>
      <c r="B100" s="88" t="s">
        <v>3826</v>
      </c>
      <c r="C100" s="89">
        <v>0</v>
      </c>
      <c r="D100" s="89">
        <v>0</v>
      </c>
      <c r="E100" s="89">
        <v>0</v>
      </c>
      <c r="F100" s="89">
        <v>0</v>
      </c>
      <c r="G100" s="89">
        <v>0</v>
      </c>
      <c r="H100" s="89">
        <v>0</v>
      </c>
      <c r="I100" s="89">
        <v>0</v>
      </c>
      <c r="J100" s="89">
        <v>0</v>
      </c>
      <c r="K100" s="89">
        <v>0</v>
      </c>
      <c r="L100" s="89">
        <v>0</v>
      </c>
      <c r="M100" s="89">
        <v>0</v>
      </c>
      <c r="N100" s="89">
        <v>0</v>
      </c>
      <c r="O100" s="89">
        <v>0</v>
      </c>
      <c r="P100" s="89">
        <v>0</v>
      </c>
      <c r="Q100" s="89">
        <v>0</v>
      </c>
      <c r="R100" s="89">
        <v>0</v>
      </c>
      <c r="S100" s="89">
        <v>0</v>
      </c>
      <c r="T100" s="89">
        <v>0</v>
      </c>
      <c r="U100" s="89">
        <v>0</v>
      </c>
      <c r="V100" s="89">
        <v>0</v>
      </c>
      <c r="W100" s="89">
        <v>0</v>
      </c>
      <c r="X100" s="89">
        <v>0</v>
      </c>
      <c r="Y100" s="89">
        <v>0</v>
      </c>
      <c r="Z100" s="89">
        <v>0</v>
      </c>
      <c r="AA100" s="89">
        <v>0</v>
      </c>
      <c r="AB100" s="89">
        <v>0</v>
      </c>
      <c r="AC100" s="89">
        <v>0</v>
      </c>
      <c r="AD100" s="89">
        <v>0</v>
      </c>
      <c r="AE100" s="89">
        <v>0</v>
      </c>
      <c r="AF100" s="89">
        <v>0</v>
      </c>
      <c r="AG100" s="92" t="s">
        <v>3739</v>
      </c>
    </row>
    <row r="101" spans="1:33" ht="24.75">
      <c r="A101" s="54" t="s">
        <v>3827</v>
      </c>
      <c r="B101" s="88" t="s">
        <v>3828</v>
      </c>
      <c r="C101" s="89">
        <v>12.700588</v>
      </c>
      <c r="D101" s="89">
        <v>14.364753</v>
      </c>
      <c r="E101" s="89">
        <v>15.38791</v>
      </c>
      <c r="F101" s="89">
        <v>16.292556999999999</v>
      </c>
      <c r="G101" s="89">
        <v>16.996079999999999</v>
      </c>
      <c r="H101" s="89">
        <v>17.604413999999998</v>
      </c>
      <c r="I101" s="89">
        <v>18.043613000000001</v>
      </c>
      <c r="J101" s="89">
        <v>18.391649000000001</v>
      </c>
      <c r="K101" s="89">
        <v>18.714884000000001</v>
      </c>
      <c r="L101" s="89">
        <v>19.093592000000001</v>
      </c>
      <c r="M101" s="89">
        <v>19.474936</v>
      </c>
      <c r="N101" s="89">
        <v>19.774450000000002</v>
      </c>
      <c r="O101" s="89">
        <v>20.058819</v>
      </c>
      <c r="P101" s="89">
        <v>20.311828999999999</v>
      </c>
      <c r="Q101" s="89">
        <v>20.512810000000002</v>
      </c>
      <c r="R101" s="89">
        <v>20.728580000000001</v>
      </c>
      <c r="S101" s="89">
        <v>20.966011000000002</v>
      </c>
      <c r="T101" s="89">
        <v>21.199514000000001</v>
      </c>
      <c r="U101" s="89">
        <v>21.387691</v>
      </c>
      <c r="V101" s="89">
        <v>21.628992</v>
      </c>
      <c r="W101" s="89">
        <v>21.819023000000001</v>
      </c>
      <c r="X101" s="89">
        <v>22.007545</v>
      </c>
      <c r="Y101" s="89">
        <v>22.229607000000001</v>
      </c>
      <c r="Z101" s="89">
        <v>22.454782000000002</v>
      </c>
      <c r="AA101" s="89">
        <v>22.696708999999998</v>
      </c>
      <c r="AB101" s="89">
        <v>22.978424</v>
      </c>
      <c r="AC101" s="89">
        <v>23.205546999999999</v>
      </c>
      <c r="AD101" s="89">
        <v>23.414211000000002</v>
      </c>
      <c r="AE101" s="89">
        <v>23.661840000000002</v>
      </c>
      <c r="AF101" s="89">
        <v>23.94849</v>
      </c>
      <c r="AG101" s="92">
        <v>2.2112E-2</v>
      </c>
    </row>
    <row r="102" spans="1:33" ht="24.75">
      <c r="A102" s="54" t="s">
        <v>3829</v>
      </c>
      <c r="B102" s="88" t="s">
        <v>3796</v>
      </c>
      <c r="C102" s="89">
        <v>12.700588</v>
      </c>
      <c r="D102" s="89">
        <v>14.364753</v>
      </c>
      <c r="E102" s="89">
        <v>15.38791</v>
      </c>
      <c r="F102" s="89">
        <v>16.292556999999999</v>
      </c>
      <c r="G102" s="89">
        <v>16.996079999999999</v>
      </c>
      <c r="H102" s="89">
        <v>17.604413999999998</v>
      </c>
      <c r="I102" s="89">
        <v>18.043613000000001</v>
      </c>
      <c r="J102" s="89">
        <v>18.391649000000001</v>
      </c>
      <c r="K102" s="89">
        <v>18.714884000000001</v>
      </c>
      <c r="L102" s="89">
        <v>19.093592000000001</v>
      </c>
      <c r="M102" s="89">
        <v>19.474936</v>
      </c>
      <c r="N102" s="89">
        <v>19.774450000000002</v>
      </c>
      <c r="O102" s="89">
        <v>20.058819</v>
      </c>
      <c r="P102" s="89">
        <v>20.311828999999999</v>
      </c>
      <c r="Q102" s="89">
        <v>20.512810000000002</v>
      </c>
      <c r="R102" s="89">
        <v>20.728580000000001</v>
      </c>
      <c r="S102" s="89">
        <v>20.966011000000002</v>
      </c>
      <c r="T102" s="89">
        <v>21.199514000000001</v>
      </c>
      <c r="U102" s="89">
        <v>21.387691</v>
      </c>
      <c r="V102" s="89">
        <v>21.628992</v>
      </c>
      <c r="W102" s="89">
        <v>21.819023000000001</v>
      </c>
      <c r="X102" s="89">
        <v>22.007545</v>
      </c>
      <c r="Y102" s="89">
        <v>22.229607000000001</v>
      </c>
      <c r="Z102" s="89">
        <v>22.454782000000002</v>
      </c>
      <c r="AA102" s="89">
        <v>22.696708999999998</v>
      </c>
      <c r="AB102" s="89">
        <v>22.978424</v>
      </c>
      <c r="AC102" s="89">
        <v>23.205546999999999</v>
      </c>
      <c r="AD102" s="89">
        <v>23.414211000000002</v>
      </c>
      <c r="AE102" s="89">
        <v>23.661840000000002</v>
      </c>
      <c r="AF102" s="89">
        <v>23.94849</v>
      </c>
      <c r="AG102" s="92">
        <v>2.2112E-2</v>
      </c>
    </row>
    <row r="103" spans="1:33" ht="36.75">
      <c r="A103" s="54" t="s">
        <v>3830</v>
      </c>
      <c r="B103" s="88" t="s">
        <v>3831</v>
      </c>
      <c r="C103" s="89">
        <v>16.509121</v>
      </c>
      <c r="D103" s="89">
        <v>18.285233000000002</v>
      </c>
      <c r="E103" s="89">
        <v>19.377106000000001</v>
      </c>
      <c r="F103" s="89">
        <v>20.340997999999999</v>
      </c>
      <c r="G103" s="89">
        <v>21.098049</v>
      </c>
      <c r="H103" s="89">
        <v>21.731332999999999</v>
      </c>
      <c r="I103" s="89">
        <v>22.169803999999999</v>
      </c>
      <c r="J103" s="89">
        <v>22.523285000000001</v>
      </c>
      <c r="K103" s="89">
        <v>22.869595</v>
      </c>
      <c r="L103" s="89">
        <v>23.288273</v>
      </c>
      <c r="M103" s="89">
        <v>23.699677000000001</v>
      </c>
      <c r="N103" s="89">
        <v>24.057817</v>
      </c>
      <c r="O103" s="89">
        <v>24.414905999999998</v>
      </c>
      <c r="P103" s="89">
        <v>24.741427999999999</v>
      </c>
      <c r="Q103" s="89">
        <v>25.031414000000002</v>
      </c>
      <c r="R103" s="89">
        <v>25.337914999999999</v>
      </c>
      <c r="S103" s="89">
        <v>25.685137000000001</v>
      </c>
      <c r="T103" s="89">
        <v>26.023502000000001</v>
      </c>
      <c r="U103" s="89">
        <v>26.328029999999998</v>
      </c>
      <c r="V103" s="89">
        <v>26.692329000000001</v>
      </c>
      <c r="W103" s="89">
        <v>26.99531</v>
      </c>
      <c r="X103" s="89">
        <v>27.311768000000001</v>
      </c>
      <c r="Y103" s="89">
        <v>27.664957000000001</v>
      </c>
      <c r="Z103" s="89">
        <v>28.027588000000002</v>
      </c>
      <c r="AA103" s="89">
        <v>28.432559999999999</v>
      </c>
      <c r="AB103" s="89">
        <v>28.888083000000002</v>
      </c>
      <c r="AC103" s="89">
        <v>29.281431000000001</v>
      </c>
      <c r="AD103" s="89">
        <v>29.655377999999999</v>
      </c>
      <c r="AE103" s="89">
        <v>30.076912</v>
      </c>
      <c r="AF103" s="89">
        <v>30.537510000000001</v>
      </c>
      <c r="AG103" s="92">
        <v>2.1434999999999999E-2</v>
      </c>
    </row>
    <row r="104" spans="1:33" ht="24.75">
      <c r="A104" s="54" t="s">
        <v>3832</v>
      </c>
      <c r="B104" s="88" t="s">
        <v>3796</v>
      </c>
      <c r="C104" s="89">
        <v>5.2127150000000002</v>
      </c>
      <c r="D104" s="89">
        <v>5.695138</v>
      </c>
      <c r="E104" s="89">
        <v>5.9626049999999999</v>
      </c>
      <c r="F104" s="89">
        <v>6.2147670000000002</v>
      </c>
      <c r="G104" s="89">
        <v>6.4174519999999999</v>
      </c>
      <c r="H104" s="89">
        <v>6.5885199999999999</v>
      </c>
      <c r="I104" s="89">
        <v>6.6994280000000002</v>
      </c>
      <c r="J104" s="89">
        <v>6.7960029999999998</v>
      </c>
      <c r="K104" s="89">
        <v>6.9016250000000001</v>
      </c>
      <c r="L104" s="89">
        <v>7.0355650000000001</v>
      </c>
      <c r="M104" s="89">
        <v>7.165921</v>
      </c>
      <c r="N104" s="89">
        <v>7.2919429999999998</v>
      </c>
      <c r="O104" s="89">
        <v>7.4233589999999996</v>
      </c>
      <c r="P104" s="89">
        <v>7.5462530000000001</v>
      </c>
      <c r="Q104" s="89">
        <v>7.65665</v>
      </c>
      <c r="R104" s="89">
        <v>7.7712139999999996</v>
      </c>
      <c r="S104" s="89">
        <v>7.9042019999999997</v>
      </c>
      <c r="T104" s="89">
        <v>8.032076</v>
      </c>
      <c r="U104" s="89">
        <v>8.1507020000000008</v>
      </c>
      <c r="V104" s="89">
        <v>8.2886360000000003</v>
      </c>
      <c r="W104" s="89">
        <v>8.4046099999999999</v>
      </c>
      <c r="X104" s="89">
        <v>8.5259020000000003</v>
      </c>
      <c r="Y104" s="89">
        <v>8.6576000000000004</v>
      </c>
      <c r="Z104" s="89">
        <v>8.7912809999999997</v>
      </c>
      <c r="AA104" s="89">
        <v>8.9423670000000008</v>
      </c>
      <c r="AB104" s="89">
        <v>9.108644</v>
      </c>
      <c r="AC104" s="89">
        <v>9.2528950000000005</v>
      </c>
      <c r="AD104" s="89">
        <v>9.3912560000000003</v>
      </c>
      <c r="AE104" s="89">
        <v>9.5472020000000004</v>
      </c>
      <c r="AF104" s="89">
        <v>9.7163330000000006</v>
      </c>
      <c r="AG104" s="92">
        <v>2.1704999999999999E-2</v>
      </c>
    </row>
    <row r="105" spans="1:33">
      <c r="A105" s="54" t="s">
        <v>3833</v>
      </c>
      <c r="B105" s="88" t="s">
        <v>3822</v>
      </c>
      <c r="C105" s="89">
        <v>11.296407</v>
      </c>
      <c r="D105" s="89">
        <v>12.590095</v>
      </c>
      <c r="E105" s="89">
        <v>13.414501</v>
      </c>
      <c r="F105" s="89">
        <v>14.126231000000001</v>
      </c>
      <c r="G105" s="89">
        <v>14.680597000000001</v>
      </c>
      <c r="H105" s="89">
        <v>15.142814</v>
      </c>
      <c r="I105" s="89">
        <v>15.470375000000001</v>
      </c>
      <c r="J105" s="89">
        <v>15.727282000000001</v>
      </c>
      <c r="K105" s="89">
        <v>15.967969999999999</v>
      </c>
      <c r="L105" s="89">
        <v>16.252707999999998</v>
      </c>
      <c r="M105" s="89">
        <v>16.533753999999998</v>
      </c>
      <c r="N105" s="89">
        <v>16.765875000000001</v>
      </c>
      <c r="O105" s="89">
        <v>16.991547000000001</v>
      </c>
      <c r="P105" s="89">
        <v>17.195174999999999</v>
      </c>
      <c r="Q105" s="89">
        <v>17.374763000000002</v>
      </c>
      <c r="R105" s="89">
        <v>17.566701999999999</v>
      </c>
      <c r="S105" s="89">
        <v>17.780934999999999</v>
      </c>
      <c r="T105" s="89">
        <v>17.991426000000001</v>
      </c>
      <c r="U105" s="89">
        <v>18.177327999999999</v>
      </c>
      <c r="V105" s="89">
        <v>18.403694000000002</v>
      </c>
      <c r="W105" s="89">
        <v>18.590699999999998</v>
      </c>
      <c r="X105" s="89">
        <v>18.785865999999999</v>
      </c>
      <c r="Y105" s="89">
        <v>19.007356999999999</v>
      </c>
      <c r="Z105" s="89">
        <v>19.236307</v>
      </c>
      <c r="AA105" s="89">
        <v>19.490192</v>
      </c>
      <c r="AB105" s="89">
        <v>19.779437999999999</v>
      </c>
      <c r="AC105" s="89">
        <v>20.028535999999999</v>
      </c>
      <c r="AD105" s="89">
        <v>20.264122</v>
      </c>
      <c r="AE105" s="89">
        <v>20.529709</v>
      </c>
      <c r="AF105" s="89">
        <v>20.821176999999999</v>
      </c>
      <c r="AG105" s="92">
        <v>2.1309999999999999E-2</v>
      </c>
    </row>
    <row r="106" spans="1:33" ht="60.75">
      <c r="A106" s="54" t="s">
        <v>3834</v>
      </c>
      <c r="B106" s="88" t="s">
        <v>3824</v>
      </c>
      <c r="C106" s="89">
        <v>0</v>
      </c>
      <c r="D106" s="89">
        <v>0</v>
      </c>
      <c r="E106" s="89">
        <v>0</v>
      </c>
      <c r="F106" s="89">
        <v>0</v>
      </c>
      <c r="G106" s="89">
        <v>0</v>
      </c>
      <c r="H106" s="89">
        <v>0</v>
      </c>
      <c r="I106" s="89">
        <v>0</v>
      </c>
      <c r="J106" s="89">
        <v>0</v>
      </c>
      <c r="K106" s="89">
        <v>0</v>
      </c>
      <c r="L106" s="89">
        <v>0</v>
      </c>
      <c r="M106" s="89">
        <v>0</v>
      </c>
      <c r="N106" s="89">
        <v>0</v>
      </c>
      <c r="O106" s="89">
        <v>0</v>
      </c>
      <c r="P106" s="89">
        <v>0</v>
      </c>
      <c r="Q106" s="89">
        <v>0</v>
      </c>
      <c r="R106" s="89">
        <v>0</v>
      </c>
      <c r="S106" s="89">
        <v>0</v>
      </c>
      <c r="T106" s="89">
        <v>0</v>
      </c>
      <c r="U106" s="89">
        <v>0</v>
      </c>
      <c r="V106" s="89">
        <v>0</v>
      </c>
      <c r="W106" s="89">
        <v>0</v>
      </c>
      <c r="X106" s="89">
        <v>0</v>
      </c>
      <c r="Y106" s="89">
        <v>0</v>
      </c>
      <c r="Z106" s="89">
        <v>0</v>
      </c>
      <c r="AA106" s="89">
        <v>0</v>
      </c>
      <c r="AB106" s="89">
        <v>0</v>
      </c>
      <c r="AC106" s="89">
        <v>0</v>
      </c>
      <c r="AD106" s="89">
        <v>0</v>
      </c>
      <c r="AE106" s="89">
        <v>0</v>
      </c>
      <c r="AF106" s="89">
        <v>0</v>
      </c>
      <c r="AG106" s="92" t="s">
        <v>3739</v>
      </c>
    </row>
    <row r="107" spans="1:33" ht="48.75">
      <c r="A107" s="54" t="s">
        <v>3835</v>
      </c>
      <c r="B107" s="88" t="s">
        <v>3826</v>
      </c>
      <c r="C107" s="89">
        <v>0</v>
      </c>
      <c r="D107" s="89">
        <v>0</v>
      </c>
      <c r="E107" s="89">
        <v>0</v>
      </c>
      <c r="F107" s="89">
        <v>0</v>
      </c>
      <c r="G107" s="89">
        <v>0</v>
      </c>
      <c r="H107" s="89">
        <v>0</v>
      </c>
      <c r="I107" s="89">
        <v>0</v>
      </c>
      <c r="J107" s="89">
        <v>0</v>
      </c>
      <c r="K107" s="89">
        <v>0</v>
      </c>
      <c r="L107" s="89">
        <v>0</v>
      </c>
      <c r="M107" s="89">
        <v>0</v>
      </c>
      <c r="N107" s="89">
        <v>0</v>
      </c>
      <c r="O107" s="89">
        <v>0</v>
      </c>
      <c r="P107" s="89">
        <v>0</v>
      </c>
      <c r="Q107" s="89">
        <v>0</v>
      </c>
      <c r="R107" s="89">
        <v>0</v>
      </c>
      <c r="S107" s="89">
        <v>0</v>
      </c>
      <c r="T107" s="89">
        <v>0</v>
      </c>
      <c r="U107" s="89">
        <v>0</v>
      </c>
      <c r="V107" s="89">
        <v>0</v>
      </c>
      <c r="W107" s="89">
        <v>0</v>
      </c>
      <c r="X107" s="89">
        <v>0</v>
      </c>
      <c r="Y107" s="89">
        <v>0</v>
      </c>
      <c r="Z107" s="89">
        <v>0</v>
      </c>
      <c r="AA107" s="89">
        <v>0</v>
      </c>
      <c r="AB107" s="89">
        <v>0</v>
      </c>
      <c r="AC107" s="89">
        <v>0</v>
      </c>
      <c r="AD107" s="89">
        <v>0</v>
      </c>
      <c r="AE107" s="89">
        <v>0</v>
      </c>
      <c r="AF107" s="89">
        <v>0</v>
      </c>
      <c r="AG107" s="92" t="s">
        <v>3739</v>
      </c>
    </row>
    <row r="108" spans="1:3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row>
    <row r="109" spans="1:33" ht="24.75">
      <c r="A109" s="54" t="s">
        <v>3836</v>
      </c>
      <c r="B109" s="87" t="s">
        <v>217</v>
      </c>
      <c r="C109" s="90">
        <v>204.09703099999999</v>
      </c>
      <c r="D109" s="90">
        <v>207.81658899999999</v>
      </c>
      <c r="E109" s="90">
        <v>208.00427199999999</v>
      </c>
      <c r="F109" s="90">
        <v>208.62669399999999</v>
      </c>
      <c r="G109" s="90">
        <v>208.70083600000001</v>
      </c>
      <c r="H109" s="90">
        <v>208.389374</v>
      </c>
      <c r="I109" s="90">
        <v>207.106934</v>
      </c>
      <c r="J109" s="90">
        <v>205.85676599999999</v>
      </c>
      <c r="K109" s="90">
        <v>204.91546600000001</v>
      </c>
      <c r="L109" s="90">
        <v>204.26499899999999</v>
      </c>
      <c r="M109" s="90">
        <v>203.40438800000001</v>
      </c>
      <c r="N109" s="90">
        <v>202.68185399999999</v>
      </c>
      <c r="O109" s="90">
        <v>202.113373</v>
      </c>
      <c r="P109" s="90">
        <v>201.50842299999999</v>
      </c>
      <c r="Q109" s="90">
        <v>200.80012500000001</v>
      </c>
      <c r="R109" s="90">
        <v>200.07522599999999</v>
      </c>
      <c r="S109" s="90">
        <v>199.64593500000001</v>
      </c>
      <c r="T109" s="90">
        <v>199.11071799999999</v>
      </c>
      <c r="U109" s="90">
        <v>198.525757</v>
      </c>
      <c r="V109" s="90">
        <v>198.07746900000001</v>
      </c>
      <c r="W109" s="90">
        <v>197.287598</v>
      </c>
      <c r="X109" s="90">
        <v>196.60789500000001</v>
      </c>
      <c r="Y109" s="90">
        <v>195.98907500000001</v>
      </c>
      <c r="Z109" s="90">
        <v>195.342804</v>
      </c>
      <c r="AA109" s="90">
        <v>194.913635</v>
      </c>
      <c r="AB109" s="90">
        <v>194.54913300000001</v>
      </c>
      <c r="AC109" s="90">
        <v>193.90734900000001</v>
      </c>
      <c r="AD109" s="90">
        <v>193.25498999999999</v>
      </c>
      <c r="AE109" s="90">
        <v>192.858002</v>
      </c>
      <c r="AF109" s="90">
        <v>192.57214400000001</v>
      </c>
      <c r="AG109" s="93">
        <v>-2.0019999999999999E-3</v>
      </c>
    </row>
    <row r="110" spans="1:33">
      <c r="A110" s="54" t="s">
        <v>3837</v>
      </c>
      <c r="B110" s="88" t="s">
        <v>3838</v>
      </c>
      <c r="C110" s="89">
        <v>164.88896199999999</v>
      </c>
      <c r="D110" s="89">
        <v>167.62558000000001</v>
      </c>
      <c r="E110" s="89">
        <v>167.50697299999999</v>
      </c>
      <c r="F110" s="89">
        <v>167.73602299999999</v>
      </c>
      <c r="G110" s="89">
        <v>167.521973</v>
      </c>
      <c r="H110" s="89">
        <v>166.997345</v>
      </c>
      <c r="I110" s="89">
        <v>165.69532799999999</v>
      </c>
      <c r="J110" s="89">
        <v>164.42112700000001</v>
      </c>
      <c r="K110" s="89">
        <v>163.39518699999999</v>
      </c>
      <c r="L110" s="89">
        <v>162.601913</v>
      </c>
      <c r="M110" s="89">
        <v>161.64205899999999</v>
      </c>
      <c r="N110" s="89">
        <v>160.79272499999999</v>
      </c>
      <c r="O110" s="89">
        <v>160.06601000000001</v>
      </c>
      <c r="P110" s="89">
        <v>159.31068400000001</v>
      </c>
      <c r="Q110" s="89">
        <v>158.474121</v>
      </c>
      <c r="R110" s="89">
        <v>157.62510700000001</v>
      </c>
      <c r="S110" s="89">
        <v>157.00924699999999</v>
      </c>
      <c r="T110" s="89">
        <v>156.310104</v>
      </c>
      <c r="U110" s="89">
        <v>155.57217399999999</v>
      </c>
      <c r="V110" s="89">
        <v>154.94146699999999</v>
      </c>
      <c r="W110" s="89">
        <v>154.044006</v>
      </c>
      <c r="X110" s="89">
        <v>153.23336800000001</v>
      </c>
      <c r="Y110" s="89">
        <v>152.47070299999999</v>
      </c>
      <c r="Z110" s="89">
        <v>151.68722500000001</v>
      </c>
      <c r="AA110" s="89">
        <v>151.07257100000001</v>
      </c>
      <c r="AB110" s="89">
        <v>150.507904</v>
      </c>
      <c r="AC110" s="89">
        <v>149.72891200000001</v>
      </c>
      <c r="AD110" s="89">
        <v>148.942352</v>
      </c>
      <c r="AE110" s="89">
        <v>148.35287500000001</v>
      </c>
      <c r="AF110" s="89">
        <v>147.84863300000001</v>
      </c>
      <c r="AG110" s="92">
        <v>-3.754E-3</v>
      </c>
    </row>
    <row r="111" spans="1:33" ht="48.75">
      <c r="A111" s="54" t="s">
        <v>3839</v>
      </c>
      <c r="B111" s="88" t="s">
        <v>3722</v>
      </c>
      <c r="C111" s="89">
        <v>39.208072999999999</v>
      </c>
      <c r="D111" s="89">
        <v>40.191006000000002</v>
      </c>
      <c r="E111" s="89">
        <v>40.497298999999998</v>
      </c>
      <c r="F111" s="89">
        <v>40.890670999999998</v>
      </c>
      <c r="G111" s="89">
        <v>41.17886</v>
      </c>
      <c r="H111" s="89">
        <v>41.392029000000001</v>
      </c>
      <c r="I111" s="89">
        <v>41.411610000000003</v>
      </c>
      <c r="J111" s="89">
        <v>41.435642000000001</v>
      </c>
      <c r="K111" s="89">
        <v>41.520287000000003</v>
      </c>
      <c r="L111" s="89">
        <v>41.663086</v>
      </c>
      <c r="M111" s="89">
        <v>41.762337000000002</v>
      </c>
      <c r="N111" s="89">
        <v>41.889136999999998</v>
      </c>
      <c r="O111" s="89">
        <v>42.047367000000001</v>
      </c>
      <c r="P111" s="89">
        <v>42.197741999999998</v>
      </c>
      <c r="Q111" s="89">
        <v>42.326008000000002</v>
      </c>
      <c r="R111" s="89">
        <v>42.450127000000002</v>
      </c>
      <c r="S111" s="89">
        <v>42.636696000000001</v>
      </c>
      <c r="T111" s="89">
        <v>42.800617000000003</v>
      </c>
      <c r="U111" s="89">
        <v>42.953589999999998</v>
      </c>
      <c r="V111" s="89">
        <v>43.136001999999998</v>
      </c>
      <c r="W111" s="89">
        <v>43.243583999999998</v>
      </c>
      <c r="X111" s="89">
        <v>43.374530999999998</v>
      </c>
      <c r="Y111" s="89">
        <v>43.518363999999998</v>
      </c>
      <c r="Z111" s="89">
        <v>43.655586</v>
      </c>
      <c r="AA111" s="89">
        <v>43.841064000000003</v>
      </c>
      <c r="AB111" s="89">
        <v>44.041221999999998</v>
      </c>
      <c r="AC111" s="89">
        <v>44.178435999999998</v>
      </c>
      <c r="AD111" s="89">
        <v>44.312634000000003</v>
      </c>
      <c r="AE111" s="89">
        <v>44.505119000000001</v>
      </c>
      <c r="AF111" s="89">
        <v>44.723514999999999</v>
      </c>
      <c r="AG111" s="92">
        <v>4.5490000000000001E-3</v>
      </c>
    </row>
    <row r="112" spans="1:3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row>
    <row r="113" spans="1:33">
      <c r="A113" s="54" t="s">
        <v>3840</v>
      </c>
      <c r="B113" s="88" t="s">
        <v>228</v>
      </c>
      <c r="C113" s="89">
        <v>125.031578</v>
      </c>
      <c r="D113" s="89">
        <v>126.896736</v>
      </c>
      <c r="E113" s="89">
        <v>127.926041</v>
      </c>
      <c r="F113" s="89">
        <v>128.600266</v>
      </c>
      <c r="G113" s="89">
        <v>129.10189800000001</v>
      </c>
      <c r="H113" s="89">
        <v>129.64999399999999</v>
      </c>
      <c r="I113" s="89">
        <v>129.96121199999999</v>
      </c>
      <c r="J113" s="89">
        <v>130.19676200000001</v>
      </c>
      <c r="K113" s="89">
        <v>130.40360999999999</v>
      </c>
      <c r="L113" s="89">
        <v>130.57878099999999</v>
      </c>
      <c r="M113" s="89">
        <v>130.71516399999999</v>
      </c>
      <c r="N113" s="89">
        <v>130.83389299999999</v>
      </c>
      <c r="O113" s="89">
        <v>130.94082599999999</v>
      </c>
      <c r="P113" s="89">
        <v>131.026443</v>
      </c>
      <c r="Q113" s="89">
        <v>131.09085099999999</v>
      </c>
      <c r="R113" s="89">
        <v>131.16413900000001</v>
      </c>
      <c r="S113" s="89">
        <v>131.26132200000001</v>
      </c>
      <c r="T113" s="89">
        <v>131.36518899999999</v>
      </c>
      <c r="U113" s="89">
        <v>131.48391699999999</v>
      </c>
      <c r="V113" s="89">
        <v>131.63140899999999</v>
      </c>
      <c r="W113" s="89">
        <v>131.76234400000001</v>
      </c>
      <c r="X113" s="89">
        <v>131.87556499999999</v>
      </c>
      <c r="Y113" s="89">
        <v>131.992706</v>
      </c>
      <c r="Z113" s="89">
        <v>132.10150100000001</v>
      </c>
      <c r="AA113" s="89">
        <v>132.230469</v>
      </c>
      <c r="AB113" s="89">
        <v>132.369202</v>
      </c>
      <c r="AC113" s="89">
        <v>132.482193</v>
      </c>
      <c r="AD113" s="89">
        <v>132.585846</v>
      </c>
      <c r="AE113" s="89">
        <v>132.70448300000001</v>
      </c>
      <c r="AF113" s="89">
        <v>132.83111600000001</v>
      </c>
      <c r="AG113" s="92">
        <v>2.0890000000000001E-3</v>
      </c>
    </row>
    <row r="114" spans="1:33" ht="48.75">
      <c r="A114" s="54" t="s">
        <v>3841</v>
      </c>
      <c r="B114" s="88" t="s">
        <v>230</v>
      </c>
      <c r="C114" s="89">
        <v>748.06146200000001</v>
      </c>
      <c r="D114" s="89">
        <v>701.06182899999999</v>
      </c>
      <c r="E114" s="89">
        <v>682.70349099999999</v>
      </c>
      <c r="F114" s="89">
        <v>669.31573500000002</v>
      </c>
      <c r="G114" s="89">
        <v>657.777649</v>
      </c>
      <c r="H114" s="89">
        <v>646.21258499999999</v>
      </c>
      <c r="I114" s="89">
        <v>628.37182600000006</v>
      </c>
      <c r="J114" s="89">
        <v>632.31945800000005</v>
      </c>
      <c r="K114" s="89">
        <v>627.75476100000003</v>
      </c>
      <c r="L114" s="89">
        <v>619.43811000000005</v>
      </c>
      <c r="M114" s="89">
        <v>616.01281700000004</v>
      </c>
      <c r="N114" s="89">
        <v>619.79211399999997</v>
      </c>
      <c r="O114" s="89">
        <v>619.58685300000002</v>
      </c>
      <c r="P114" s="89">
        <v>616.83026099999995</v>
      </c>
      <c r="Q114" s="89">
        <v>618.30474900000002</v>
      </c>
      <c r="R114" s="89">
        <v>621.54339600000003</v>
      </c>
      <c r="S114" s="89">
        <v>629.67156999999997</v>
      </c>
      <c r="T114" s="89">
        <v>636.62567100000001</v>
      </c>
      <c r="U114" s="89">
        <v>641.26690699999995</v>
      </c>
      <c r="V114" s="89">
        <v>649.24737500000003</v>
      </c>
      <c r="W114" s="89">
        <v>656.71551499999998</v>
      </c>
      <c r="X114" s="89">
        <v>659.97137499999997</v>
      </c>
      <c r="Y114" s="89">
        <v>668.71801800000003</v>
      </c>
      <c r="Z114" s="89">
        <v>671.82458499999996</v>
      </c>
      <c r="AA114" s="89">
        <v>675.87640399999998</v>
      </c>
      <c r="AB114" s="89">
        <v>683.62017800000001</v>
      </c>
      <c r="AC114" s="89">
        <v>691.62048300000004</v>
      </c>
      <c r="AD114" s="89">
        <v>699.38653599999998</v>
      </c>
      <c r="AE114" s="89">
        <v>703.19329800000003</v>
      </c>
      <c r="AF114" s="89">
        <v>710.15020800000002</v>
      </c>
      <c r="AG114" s="92">
        <v>-1.792E-3</v>
      </c>
    </row>
    <row r="115" spans="1:3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row>
    <row r="116" spans="1:33" ht="36.75">
      <c r="A116" s="54" t="s">
        <v>3842</v>
      </c>
      <c r="B116" s="87" t="s">
        <v>146</v>
      </c>
      <c r="C116" s="90">
        <v>26324.886718999998</v>
      </c>
      <c r="D116" s="90">
        <v>27263.316406000002</v>
      </c>
      <c r="E116" s="90">
        <v>27692.980468999998</v>
      </c>
      <c r="F116" s="90">
        <v>27715.5</v>
      </c>
      <c r="G116" s="90">
        <v>27753.820312</v>
      </c>
      <c r="H116" s="90">
        <v>27727.53125</v>
      </c>
      <c r="I116" s="90">
        <v>27607.042968999998</v>
      </c>
      <c r="J116" s="90">
        <v>27503.935547000001</v>
      </c>
      <c r="K116" s="90">
        <v>27408.986327999999</v>
      </c>
      <c r="L116" s="90">
        <v>27340.705077999999</v>
      </c>
      <c r="M116" s="90">
        <v>27288.166015999999</v>
      </c>
      <c r="N116" s="90">
        <v>27213.582031000002</v>
      </c>
      <c r="O116" s="90">
        <v>27191.142577999999</v>
      </c>
      <c r="P116" s="90">
        <v>27165.730468999998</v>
      </c>
      <c r="Q116" s="90">
        <v>27154.113281000002</v>
      </c>
      <c r="R116" s="90">
        <v>27158.546875</v>
      </c>
      <c r="S116" s="90">
        <v>27206.796875</v>
      </c>
      <c r="T116" s="90">
        <v>27259.251952999999</v>
      </c>
      <c r="U116" s="90">
        <v>27333.582031000002</v>
      </c>
      <c r="V116" s="90">
        <v>27424.380859000001</v>
      </c>
      <c r="W116" s="90">
        <v>27521.037109000001</v>
      </c>
      <c r="X116" s="90">
        <v>27633.677734000001</v>
      </c>
      <c r="Y116" s="90">
        <v>27756.361327999999</v>
      </c>
      <c r="Z116" s="90">
        <v>27883.910156000002</v>
      </c>
      <c r="AA116" s="90">
        <v>28036.740234000001</v>
      </c>
      <c r="AB116" s="90">
        <v>28214.255859000001</v>
      </c>
      <c r="AC116" s="90">
        <v>28376.744140999999</v>
      </c>
      <c r="AD116" s="90">
        <v>28533.669922000001</v>
      </c>
      <c r="AE116" s="90">
        <v>28719.751952999999</v>
      </c>
      <c r="AF116" s="90">
        <v>28946.207031000002</v>
      </c>
      <c r="AG116" s="93">
        <v>3.2789999999999998E-3</v>
      </c>
    </row>
    <row r="117" spans="1:33" ht="15.75" thickBot="1">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row>
    <row r="118" spans="1:33">
      <c r="A118" s="13"/>
      <c r="B118" s="111" t="s">
        <v>3843</v>
      </c>
      <c r="C118" s="112"/>
      <c r="D118" s="112"/>
      <c r="E118" s="112"/>
      <c r="F118" s="112"/>
      <c r="G118" s="112"/>
      <c r="H118" s="112"/>
      <c r="I118" s="112"/>
      <c r="J118" s="112"/>
      <c r="K118" s="112"/>
      <c r="L118" s="112"/>
      <c r="M118" s="112"/>
      <c r="N118" s="112"/>
      <c r="O118" s="112"/>
      <c r="P118" s="112"/>
      <c r="Q118" s="112"/>
      <c r="R118" s="112"/>
      <c r="S118" s="112"/>
      <c r="T118" s="112"/>
      <c r="U118" s="112"/>
      <c r="V118" s="112"/>
      <c r="W118" s="112"/>
      <c r="X118" s="112"/>
      <c r="Y118" s="112"/>
      <c r="Z118" s="112"/>
      <c r="AA118" s="112"/>
      <c r="AB118" s="112"/>
      <c r="AC118" s="112"/>
      <c r="AD118" s="112"/>
      <c r="AE118" s="112"/>
      <c r="AF118" s="112"/>
      <c r="AG118" s="112"/>
    </row>
    <row r="119" spans="1:33">
      <c r="A119" s="13"/>
      <c r="B119" s="31" t="s">
        <v>147</v>
      </c>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row>
    <row r="120" spans="1:33">
      <c r="A120" s="13"/>
      <c r="B120" s="31" t="s">
        <v>1033</v>
      </c>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row>
    <row r="121" spans="1:33">
      <c r="A121" s="13"/>
      <c r="B121" s="31" t="s">
        <v>3844</v>
      </c>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row>
    <row r="122" spans="1:33">
      <c r="A122" s="13"/>
      <c r="B122" s="31" t="s">
        <v>3845</v>
      </c>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row>
    <row r="123" spans="1:33">
      <c r="A123" s="13"/>
      <c r="B123" s="31" t="s">
        <v>175</v>
      </c>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row>
    <row r="124" spans="1:33">
      <c r="A124" s="13"/>
      <c r="B124" s="31" t="s">
        <v>1035</v>
      </c>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row>
    <row r="125" spans="1:33">
      <c r="A125" s="13"/>
      <c r="B125" s="31" t="s">
        <v>937</v>
      </c>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row>
    <row r="126" spans="1:33">
      <c r="A126" s="13"/>
      <c r="B126" s="31" t="s">
        <v>1036</v>
      </c>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row>
    <row r="127" spans="1:33">
      <c r="A127" s="54"/>
      <c r="B127" s="88"/>
      <c r="C127" s="89"/>
      <c r="D127" s="89"/>
      <c r="E127" s="89"/>
      <c r="F127" s="89"/>
      <c r="G127" s="89"/>
      <c r="H127" s="89"/>
      <c r="I127" s="89"/>
      <c r="J127" s="89"/>
      <c r="K127" s="89"/>
      <c r="L127" s="89"/>
      <c r="M127" s="89"/>
      <c r="N127" s="89"/>
      <c r="O127" s="89"/>
      <c r="P127" s="89"/>
      <c r="Q127" s="89"/>
      <c r="R127" s="89"/>
      <c r="S127" s="89"/>
      <c r="T127" s="89"/>
      <c r="U127" s="89"/>
      <c r="V127" s="89"/>
      <c r="W127" s="89"/>
      <c r="X127" s="89"/>
      <c r="Y127" s="89"/>
      <c r="Z127" s="89"/>
      <c r="AA127" s="89"/>
      <c r="AB127" s="89"/>
      <c r="AC127" s="89"/>
      <c r="AD127" s="89"/>
      <c r="AE127" s="89"/>
      <c r="AF127" s="89"/>
      <c r="AG127" s="92"/>
    </row>
    <row r="128" spans="1:33">
      <c r="A128" s="54"/>
      <c r="B128" s="88"/>
      <c r="C128" s="89"/>
      <c r="D128" s="89"/>
      <c r="E128" s="89"/>
      <c r="F128" s="89"/>
      <c r="G128" s="89"/>
      <c r="H128" s="89"/>
      <c r="I128" s="89"/>
      <c r="J128" s="89"/>
      <c r="K128" s="89"/>
      <c r="L128" s="89"/>
      <c r="M128" s="89"/>
      <c r="N128" s="89"/>
      <c r="O128" s="89"/>
      <c r="P128" s="89"/>
      <c r="Q128" s="89"/>
      <c r="R128" s="89"/>
      <c r="S128" s="89"/>
      <c r="T128" s="89"/>
      <c r="U128" s="89"/>
      <c r="V128" s="89"/>
      <c r="W128" s="89"/>
      <c r="X128" s="89"/>
      <c r="Y128" s="89"/>
      <c r="Z128" s="89"/>
      <c r="AA128" s="89"/>
      <c r="AB128" s="89"/>
      <c r="AC128" s="89"/>
      <c r="AD128" s="89"/>
      <c r="AE128" s="89"/>
      <c r="AF128" s="89"/>
      <c r="AG128" s="92"/>
    </row>
    <row r="129" spans="1:33">
      <c r="A129" s="54"/>
      <c r="B129" s="88"/>
      <c r="C129" s="89"/>
      <c r="D129" s="89"/>
      <c r="E129" s="89"/>
      <c r="F129" s="89"/>
      <c r="G129" s="89"/>
      <c r="H129" s="89"/>
      <c r="I129" s="89"/>
      <c r="J129" s="89"/>
      <c r="K129" s="89"/>
      <c r="L129" s="89"/>
      <c r="M129" s="89"/>
      <c r="N129" s="89"/>
      <c r="O129" s="89"/>
      <c r="P129" s="89"/>
      <c r="Q129" s="89"/>
      <c r="R129" s="89"/>
      <c r="S129" s="89"/>
      <c r="T129" s="89"/>
      <c r="U129" s="89"/>
      <c r="V129" s="89"/>
      <c r="W129" s="89"/>
      <c r="X129" s="89"/>
      <c r="Y129" s="89"/>
      <c r="Z129" s="89"/>
      <c r="AA129" s="89"/>
      <c r="AB129" s="89"/>
      <c r="AC129" s="89"/>
      <c r="AD129" s="89"/>
      <c r="AE129" s="89"/>
      <c r="AF129" s="89"/>
      <c r="AG129" s="92"/>
    </row>
    <row r="130" spans="1:33">
      <c r="A130" s="54"/>
      <c r="B130" s="88"/>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c r="AA130" s="89"/>
      <c r="AB130" s="89"/>
      <c r="AC130" s="89"/>
      <c r="AD130" s="89"/>
      <c r="AE130" s="89"/>
      <c r="AF130" s="89"/>
      <c r="AG130" s="92"/>
    </row>
    <row r="131" spans="1:33">
      <c r="A131" s="54"/>
      <c r="B131" s="88"/>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c r="AA131" s="89"/>
      <c r="AB131" s="89"/>
      <c r="AC131" s="89"/>
      <c r="AD131" s="89"/>
      <c r="AE131" s="89"/>
      <c r="AF131" s="89"/>
      <c r="AG131" s="92"/>
    </row>
    <row r="132" spans="1:33">
      <c r="A132" s="54"/>
      <c r="B132" s="88"/>
      <c r="C132" s="89"/>
      <c r="D132" s="89"/>
      <c r="E132" s="89"/>
      <c r="F132" s="89"/>
      <c r="G132" s="89"/>
      <c r="H132" s="89"/>
      <c r="I132" s="89"/>
      <c r="J132" s="89"/>
      <c r="K132" s="89"/>
      <c r="L132" s="89"/>
      <c r="M132" s="89"/>
      <c r="N132" s="89"/>
      <c r="O132" s="89"/>
      <c r="P132" s="89"/>
      <c r="Q132" s="89"/>
      <c r="R132" s="89"/>
      <c r="S132" s="89"/>
      <c r="T132" s="89"/>
      <c r="U132" s="89"/>
      <c r="V132" s="89"/>
      <c r="W132" s="89"/>
      <c r="X132" s="89"/>
      <c r="Y132" s="89"/>
      <c r="Z132" s="89"/>
      <c r="AA132" s="89"/>
      <c r="AB132" s="89"/>
      <c r="AC132" s="89"/>
      <c r="AD132" s="89"/>
      <c r="AE132" s="89"/>
      <c r="AF132" s="89"/>
      <c r="AG132" s="92"/>
    </row>
    <row r="133" spans="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row>
    <row r="134" spans="1:33">
      <c r="A134" s="54"/>
      <c r="B134" s="87"/>
      <c r="C134" s="90"/>
      <c r="D134" s="90"/>
      <c r="E134" s="90"/>
      <c r="F134" s="90"/>
      <c r="G134" s="90"/>
      <c r="H134" s="90"/>
      <c r="I134" s="90"/>
      <c r="J134" s="90"/>
      <c r="K134" s="90"/>
      <c r="L134" s="90"/>
      <c r="M134" s="90"/>
      <c r="N134" s="90"/>
      <c r="O134" s="90"/>
      <c r="P134" s="90"/>
      <c r="Q134" s="90"/>
      <c r="R134" s="90"/>
      <c r="S134" s="90"/>
      <c r="T134" s="90"/>
      <c r="U134" s="90"/>
      <c r="V134" s="90"/>
      <c r="W134" s="90"/>
      <c r="X134" s="90"/>
      <c r="Y134" s="90"/>
      <c r="Z134" s="90"/>
      <c r="AA134" s="90"/>
      <c r="AB134" s="90"/>
      <c r="AC134" s="90"/>
      <c r="AD134" s="90"/>
      <c r="AE134" s="90"/>
      <c r="AF134" s="90"/>
      <c r="AG134" s="93"/>
    </row>
    <row r="135" spans="1:33">
      <c r="A135" s="54"/>
      <c r="B135" s="88"/>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92"/>
    </row>
    <row r="136" spans="1:33">
      <c r="A136" s="54"/>
      <c r="B136" s="88"/>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92"/>
    </row>
    <row r="137" spans="1:33">
      <c r="A137" s="54"/>
      <c r="B137" s="88"/>
      <c r="C137" s="89"/>
      <c r="D137" s="89"/>
      <c r="E137" s="89"/>
      <c r="F137" s="89"/>
      <c r="G137" s="89"/>
      <c r="H137" s="89"/>
      <c r="I137" s="89"/>
      <c r="J137" s="89"/>
      <c r="K137" s="89"/>
      <c r="L137" s="89"/>
      <c r="M137" s="89"/>
      <c r="N137" s="89"/>
      <c r="O137" s="89"/>
      <c r="P137" s="89"/>
      <c r="Q137" s="89"/>
      <c r="R137" s="89"/>
      <c r="S137" s="89"/>
      <c r="T137" s="89"/>
      <c r="U137" s="89"/>
      <c r="V137" s="89"/>
      <c r="W137" s="89"/>
      <c r="X137" s="89"/>
      <c r="Y137" s="89"/>
      <c r="Z137" s="89"/>
      <c r="AA137" s="89"/>
      <c r="AB137" s="89"/>
      <c r="AC137" s="89"/>
      <c r="AD137" s="89"/>
      <c r="AE137" s="89"/>
      <c r="AF137" s="89"/>
      <c r="AG137" s="92"/>
    </row>
    <row r="138" spans="1:33">
      <c r="A138" s="54"/>
      <c r="B138" s="88"/>
      <c r="C138" s="89"/>
      <c r="D138" s="89"/>
      <c r="E138" s="89"/>
      <c r="F138" s="89"/>
      <c r="G138" s="89"/>
      <c r="H138" s="89"/>
      <c r="I138" s="89"/>
      <c r="J138" s="89"/>
      <c r="K138" s="89"/>
      <c r="L138" s="89"/>
      <c r="M138" s="89"/>
      <c r="N138" s="89"/>
      <c r="O138" s="89"/>
      <c r="P138" s="89"/>
      <c r="Q138" s="89"/>
      <c r="R138" s="89"/>
      <c r="S138" s="89"/>
      <c r="T138" s="89"/>
      <c r="U138" s="89"/>
      <c r="V138" s="89"/>
      <c r="W138" s="89"/>
      <c r="X138" s="89"/>
      <c r="Y138" s="89"/>
      <c r="Z138" s="89"/>
      <c r="AA138" s="89"/>
      <c r="AB138" s="89"/>
      <c r="AC138" s="89"/>
      <c r="AD138" s="89"/>
      <c r="AE138" s="89"/>
      <c r="AF138" s="89"/>
      <c r="AG138" s="92"/>
    </row>
    <row r="139" spans="1:33">
      <c r="A139" s="54"/>
      <c r="B139" s="88"/>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92"/>
    </row>
    <row r="140" spans="1:33">
      <c r="A140" s="54"/>
      <c r="B140" s="88"/>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92"/>
    </row>
    <row r="141" spans="1:33">
      <c r="A141" s="54"/>
      <c r="B141" s="88"/>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92"/>
    </row>
    <row r="142" spans="1:3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row>
    <row r="143" spans="1:33">
      <c r="A143" s="54"/>
      <c r="B143" s="87"/>
      <c r="C143" s="90"/>
      <c r="D143" s="90"/>
      <c r="E143" s="90"/>
      <c r="F143" s="90"/>
      <c r="G143" s="90"/>
      <c r="H143" s="90"/>
      <c r="I143" s="90"/>
      <c r="J143" s="90"/>
      <c r="K143" s="90"/>
      <c r="L143" s="90"/>
      <c r="M143" s="90"/>
      <c r="N143" s="90"/>
      <c r="O143" s="90"/>
      <c r="P143" s="90"/>
      <c r="Q143" s="90"/>
      <c r="R143" s="90"/>
      <c r="S143" s="90"/>
      <c r="T143" s="90"/>
      <c r="U143" s="90"/>
      <c r="V143" s="90"/>
      <c r="W143" s="90"/>
      <c r="X143" s="90"/>
      <c r="Y143" s="90"/>
      <c r="Z143" s="90"/>
      <c r="AA143" s="90"/>
      <c r="AB143" s="90"/>
      <c r="AC143" s="90"/>
      <c r="AD143" s="90"/>
      <c r="AE143" s="90"/>
      <c r="AF143" s="90"/>
      <c r="AG143" s="93"/>
    </row>
    <row r="144" spans="1:33">
      <c r="A144" s="54"/>
      <c r="B144" s="88"/>
      <c r="C144" s="89"/>
      <c r="D144" s="89"/>
      <c r="E144" s="89"/>
      <c r="F144" s="89"/>
      <c r="G144" s="89"/>
      <c r="H144" s="89"/>
      <c r="I144" s="89"/>
      <c r="J144" s="89"/>
      <c r="K144" s="89"/>
      <c r="L144" s="89"/>
      <c r="M144" s="89"/>
      <c r="N144" s="89"/>
      <c r="O144" s="89"/>
      <c r="P144" s="89"/>
      <c r="Q144" s="89"/>
      <c r="R144" s="89"/>
      <c r="S144" s="89"/>
      <c r="T144" s="89"/>
      <c r="U144" s="89"/>
      <c r="V144" s="89"/>
      <c r="W144" s="89"/>
      <c r="X144" s="89"/>
      <c r="Y144" s="89"/>
      <c r="Z144" s="89"/>
      <c r="AA144" s="89"/>
      <c r="AB144" s="89"/>
      <c r="AC144" s="89"/>
      <c r="AD144" s="89"/>
      <c r="AE144" s="89"/>
      <c r="AF144" s="89"/>
      <c r="AG144" s="92"/>
    </row>
    <row r="145" spans="1:33">
      <c r="A145" s="54"/>
      <c r="B145" s="88"/>
      <c r="C145" s="89"/>
      <c r="D145" s="89"/>
      <c r="E145" s="89"/>
      <c r="F145" s="89"/>
      <c r="G145" s="89"/>
      <c r="H145" s="89"/>
      <c r="I145" s="89"/>
      <c r="J145" s="89"/>
      <c r="K145" s="89"/>
      <c r="L145" s="89"/>
      <c r="M145" s="89"/>
      <c r="N145" s="89"/>
      <c r="O145" s="89"/>
      <c r="P145" s="89"/>
      <c r="Q145" s="89"/>
      <c r="R145" s="89"/>
      <c r="S145" s="89"/>
      <c r="T145" s="89"/>
      <c r="U145" s="89"/>
      <c r="V145" s="89"/>
      <c r="W145" s="89"/>
      <c r="X145" s="89"/>
      <c r="Y145" s="89"/>
      <c r="Z145" s="89"/>
      <c r="AA145" s="89"/>
      <c r="AB145" s="89"/>
      <c r="AC145" s="89"/>
      <c r="AD145" s="89"/>
      <c r="AE145" s="89"/>
      <c r="AF145" s="89"/>
      <c r="AG145" s="92"/>
    </row>
    <row r="146" spans="1:33">
      <c r="A146" s="54"/>
      <c r="B146" s="88"/>
      <c r="C146" s="89"/>
      <c r="D146" s="89"/>
      <c r="E146" s="89"/>
      <c r="F146" s="89"/>
      <c r="G146" s="89"/>
      <c r="H146" s="89"/>
      <c r="I146" s="89"/>
      <c r="J146" s="89"/>
      <c r="K146" s="89"/>
      <c r="L146" s="89"/>
      <c r="M146" s="89"/>
      <c r="N146" s="89"/>
      <c r="O146" s="89"/>
      <c r="P146" s="89"/>
      <c r="Q146" s="89"/>
      <c r="R146" s="89"/>
      <c r="S146" s="89"/>
      <c r="T146" s="89"/>
      <c r="U146" s="89"/>
      <c r="V146" s="89"/>
      <c r="W146" s="89"/>
      <c r="X146" s="89"/>
      <c r="Y146" s="89"/>
      <c r="Z146" s="89"/>
      <c r="AA146" s="89"/>
      <c r="AB146" s="89"/>
      <c r="AC146" s="89"/>
      <c r="AD146" s="89"/>
      <c r="AE146" s="89"/>
      <c r="AF146" s="89"/>
      <c r="AG146" s="92"/>
    </row>
    <row r="147" spans="1:33">
      <c r="A147" s="54"/>
      <c r="B147" s="88"/>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92"/>
    </row>
    <row r="148" spans="1:33">
      <c r="A148" s="54"/>
      <c r="B148" s="88"/>
      <c r="C148" s="89"/>
      <c r="D148" s="89"/>
      <c r="E148" s="89"/>
      <c r="F148" s="89"/>
      <c r="G148" s="89"/>
      <c r="H148" s="89"/>
      <c r="I148" s="89"/>
      <c r="J148" s="89"/>
      <c r="K148" s="89"/>
      <c r="L148" s="89"/>
      <c r="M148" s="89"/>
      <c r="N148" s="89"/>
      <c r="O148" s="89"/>
      <c r="P148" s="89"/>
      <c r="Q148" s="89"/>
      <c r="R148" s="89"/>
      <c r="S148" s="89"/>
      <c r="T148" s="89"/>
      <c r="U148" s="89"/>
      <c r="V148" s="89"/>
      <c r="W148" s="89"/>
      <c r="X148" s="89"/>
      <c r="Y148" s="89"/>
      <c r="Z148" s="89"/>
      <c r="AA148" s="89"/>
      <c r="AB148" s="89"/>
      <c r="AC148" s="89"/>
      <c r="AD148" s="89"/>
      <c r="AE148" s="89"/>
      <c r="AF148" s="89"/>
      <c r="AG148" s="92"/>
    </row>
    <row r="149" spans="1:33">
      <c r="A149" s="54"/>
      <c r="B149" s="88"/>
      <c r="C149" s="89"/>
      <c r="D149" s="89"/>
      <c r="E149" s="89"/>
      <c r="F149" s="89"/>
      <c r="G149" s="89"/>
      <c r="H149" s="89"/>
      <c r="I149" s="89"/>
      <c r="J149" s="89"/>
      <c r="K149" s="89"/>
      <c r="L149" s="89"/>
      <c r="M149" s="89"/>
      <c r="N149" s="89"/>
      <c r="O149" s="89"/>
      <c r="P149" s="89"/>
      <c r="Q149" s="89"/>
      <c r="R149" s="89"/>
      <c r="S149" s="89"/>
      <c r="T149" s="89"/>
      <c r="U149" s="89"/>
      <c r="V149" s="89"/>
      <c r="W149" s="89"/>
      <c r="X149" s="89"/>
      <c r="Y149" s="89"/>
      <c r="Z149" s="89"/>
      <c r="AA149" s="89"/>
      <c r="AB149" s="89"/>
      <c r="AC149" s="89"/>
      <c r="AD149" s="89"/>
      <c r="AE149" s="89"/>
      <c r="AF149" s="89"/>
      <c r="AG149" s="92"/>
    </row>
    <row r="150" spans="1:33">
      <c r="A150" s="54"/>
      <c r="B150" s="88"/>
      <c r="C150" s="89"/>
      <c r="D150" s="89"/>
      <c r="E150" s="89"/>
      <c r="F150" s="89"/>
      <c r="G150" s="89"/>
      <c r="H150" s="89"/>
      <c r="I150" s="89"/>
      <c r="J150" s="89"/>
      <c r="K150" s="89"/>
      <c r="L150" s="89"/>
      <c r="M150" s="89"/>
      <c r="N150" s="89"/>
      <c r="O150" s="89"/>
      <c r="P150" s="89"/>
      <c r="Q150" s="89"/>
      <c r="R150" s="89"/>
      <c r="S150" s="89"/>
      <c r="T150" s="89"/>
      <c r="U150" s="89"/>
      <c r="V150" s="89"/>
      <c r="W150" s="89"/>
      <c r="X150" s="89"/>
      <c r="Y150" s="89"/>
      <c r="Z150" s="89"/>
      <c r="AA150" s="89"/>
      <c r="AB150" s="89"/>
      <c r="AC150" s="89"/>
      <c r="AD150" s="89"/>
      <c r="AE150" s="89"/>
      <c r="AF150" s="89"/>
      <c r="AG150" s="92"/>
    </row>
    <row r="153" spans="1:33">
      <c r="A153" s="54"/>
      <c r="B153" s="87"/>
      <c r="C153" s="90"/>
      <c r="D153" s="90"/>
      <c r="E153" s="90"/>
      <c r="F153" s="90"/>
      <c r="G153" s="90"/>
      <c r="H153" s="90"/>
      <c r="I153" s="90"/>
      <c r="J153" s="90"/>
      <c r="K153" s="90"/>
      <c r="L153" s="90"/>
      <c r="M153" s="90"/>
      <c r="N153" s="90"/>
      <c r="O153" s="90"/>
      <c r="P153" s="90"/>
      <c r="Q153" s="90"/>
      <c r="R153" s="90"/>
      <c r="S153" s="90"/>
      <c r="T153" s="90"/>
      <c r="U153" s="90"/>
      <c r="V153" s="90"/>
      <c r="W153" s="90"/>
      <c r="X153" s="90"/>
      <c r="Y153" s="90"/>
      <c r="Z153" s="90"/>
      <c r="AA153" s="90"/>
      <c r="AB153" s="90"/>
      <c r="AC153" s="90"/>
      <c r="AD153" s="90"/>
      <c r="AE153" s="90"/>
      <c r="AF153" s="90"/>
      <c r="AG153" s="93"/>
    </row>
    <row r="154" spans="1:33">
      <c r="A154" s="54"/>
      <c r="B154" s="88"/>
      <c r="C154" s="89"/>
      <c r="D154" s="89"/>
      <c r="E154" s="89"/>
      <c r="F154" s="89"/>
      <c r="G154" s="89"/>
      <c r="H154" s="89"/>
      <c r="I154" s="89"/>
      <c r="J154" s="89"/>
      <c r="K154" s="89"/>
      <c r="L154" s="89"/>
      <c r="M154" s="89"/>
      <c r="N154" s="89"/>
      <c r="O154" s="89"/>
      <c r="P154" s="89"/>
      <c r="Q154" s="89"/>
      <c r="R154" s="89"/>
      <c r="S154" s="89"/>
      <c r="T154" s="89"/>
      <c r="U154" s="89"/>
      <c r="V154" s="89"/>
      <c r="W154" s="89"/>
      <c r="X154" s="89"/>
      <c r="Y154" s="89"/>
      <c r="Z154" s="89"/>
      <c r="AA154" s="89"/>
      <c r="AB154" s="89"/>
      <c r="AC154" s="89"/>
      <c r="AD154" s="89"/>
      <c r="AE154" s="89"/>
      <c r="AF154" s="89"/>
      <c r="AG154" s="92"/>
    </row>
    <row r="155" spans="1:33">
      <c r="A155" s="54"/>
      <c r="B155" s="88"/>
      <c r="C155" s="89"/>
      <c r="D155" s="89"/>
      <c r="E155" s="89"/>
      <c r="F155" s="89"/>
      <c r="G155" s="89"/>
      <c r="H155" s="89"/>
      <c r="I155" s="89"/>
      <c r="J155" s="89"/>
      <c r="K155" s="89"/>
      <c r="L155" s="89"/>
      <c r="M155" s="89"/>
      <c r="N155" s="89"/>
      <c r="O155" s="89"/>
      <c r="P155" s="89"/>
      <c r="Q155" s="89"/>
      <c r="R155" s="89"/>
      <c r="S155" s="89"/>
      <c r="T155" s="89"/>
      <c r="U155" s="89"/>
      <c r="V155" s="89"/>
      <c r="W155" s="89"/>
      <c r="X155" s="89"/>
      <c r="Y155" s="89"/>
      <c r="Z155" s="89"/>
      <c r="AA155" s="89"/>
      <c r="AB155" s="89"/>
      <c r="AC155" s="89"/>
      <c r="AD155" s="89"/>
      <c r="AE155" s="89"/>
      <c r="AF155" s="89"/>
      <c r="AG155" s="92"/>
    </row>
    <row r="156" spans="1:33">
      <c r="A156" s="54"/>
      <c r="B156" s="88"/>
      <c r="C156" s="89"/>
      <c r="D156" s="89"/>
      <c r="E156" s="89"/>
      <c r="F156" s="89"/>
      <c r="G156" s="89"/>
      <c r="H156" s="89"/>
      <c r="I156" s="89"/>
      <c r="J156" s="89"/>
      <c r="K156" s="89"/>
      <c r="L156" s="89"/>
      <c r="M156" s="89"/>
      <c r="N156" s="89"/>
      <c r="O156" s="89"/>
      <c r="P156" s="89"/>
      <c r="Q156" s="89"/>
      <c r="R156" s="89"/>
      <c r="S156" s="89"/>
      <c r="T156" s="89"/>
      <c r="U156" s="89"/>
      <c r="V156" s="89"/>
      <c r="W156" s="89"/>
      <c r="X156" s="89"/>
      <c r="Y156" s="89"/>
      <c r="Z156" s="89"/>
      <c r="AA156" s="89"/>
      <c r="AB156" s="89"/>
      <c r="AC156" s="89"/>
      <c r="AD156" s="89"/>
      <c r="AE156" s="89"/>
      <c r="AF156" s="89"/>
      <c r="AG156" s="92"/>
    </row>
    <row r="157" spans="1:33">
      <c r="A157" s="54"/>
      <c r="B157" s="88"/>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c r="AF157" s="89"/>
      <c r="AG157" s="92"/>
    </row>
    <row r="159" spans="1:33">
      <c r="A159" s="54"/>
      <c r="B159" s="87"/>
      <c r="C159" s="90"/>
      <c r="D159" s="90"/>
      <c r="E159" s="90"/>
      <c r="F159" s="90"/>
      <c r="G159" s="90"/>
      <c r="H159" s="90"/>
      <c r="I159" s="90"/>
      <c r="J159" s="90"/>
      <c r="K159" s="90"/>
      <c r="L159" s="90"/>
      <c r="M159" s="90"/>
      <c r="N159" s="90"/>
      <c r="O159" s="90"/>
      <c r="P159" s="90"/>
      <c r="Q159" s="90"/>
      <c r="R159" s="90"/>
      <c r="S159" s="90"/>
      <c r="T159" s="90"/>
      <c r="U159" s="90"/>
      <c r="V159" s="90"/>
      <c r="W159" s="90"/>
      <c r="X159" s="90"/>
      <c r="Y159" s="90"/>
      <c r="Z159" s="90"/>
      <c r="AA159" s="90"/>
      <c r="AB159" s="90"/>
      <c r="AC159" s="90"/>
      <c r="AD159" s="90"/>
      <c r="AE159" s="90"/>
      <c r="AF159" s="90"/>
      <c r="AG159" s="93"/>
    </row>
    <row r="160" spans="1:33">
      <c r="A160" s="54"/>
      <c r="B160" s="88"/>
      <c r="C160" s="89"/>
      <c r="D160" s="89"/>
      <c r="E160" s="89"/>
      <c r="F160" s="89"/>
      <c r="G160" s="89"/>
      <c r="H160" s="89"/>
      <c r="I160" s="89"/>
      <c r="J160" s="89"/>
      <c r="K160" s="89"/>
      <c r="L160" s="89"/>
      <c r="M160" s="89"/>
      <c r="N160" s="89"/>
      <c r="O160" s="89"/>
      <c r="P160" s="89"/>
      <c r="Q160" s="89"/>
      <c r="R160" s="89"/>
      <c r="S160" s="89"/>
      <c r="T160" s="89"/>
      <c r="U160" s="89"/>
      <c r="V160" s="89"/>
      <c r="W160" s="89"/>
      <c r="X160" s="89"/>
      <c r="Y160" s="89"/>
      <c r="Z160" s="89"/>
      <c r="AA160" s="89"/>
      <c r="AB160" s="89"/>
      <c r="AC160" s="89"/>
      <c r="AD160" s="89"/>
      <c r="AE160" s="89"/>
      <c r="AF160" s="89"/>
      <c r="AG160" s="92"/>
    </row>
    <row r="161" spans="1:33">
      <c r="A161" s="54"/>
      <c r="B161" s="88"/>
      <c r="C161" s="89"/>
      <c r="D161" s="89"/>
      <c r="E161" s="89"/>
      <c r="F161" s="89"/>
      <c r="G161" s="89"/>
      <c r="H161" s="89"/>
      <c r="I161" s="89"/>
      <c r="J161" s="89"/>
      <c r="K161" s="89"/>
      <c r="L161" s="89"/>
      <c r="M161" s="89"/>
      <c r="N161" s="89"/>
      <c r="O161" s="89"/>
      <c r="P161" s="89"/>
      <c r="Q161" s="89"/>
      <c r="R161" s="89"/>
      <c r="S161" s="89"/>
      <c r="T161" s="89"/>
      <c r="U161" s="89"/>
      <c r="V161" s="89"/>
      <c r="W161" s="89"/>
      <c r="X161" s="89"/>
      <c r="Y161" s="89"/>
      <c r="Z161" s="89"/>
      <c r="AA161" s="89"/>
      <c r="AB161" s="89"/>
      <c r="AC161" s="89"/>
      <c r="AD161" s="89"/>
      <c r="AE161" s="89"/>
      <c r="AF161" s="89"/>
      <c r="AG161" s="92"/>
    </row>
    <row r="162" spans="1:33">
      <c r="A162" s="54"/>
      <c r="B162" s="88"/>
      <c r="C162" s="89"/>
      <c r="D162" s="89"/>
      <c r="E162" s="89"/>
      <c r="F162" s="89"/>
      <c r="G162" s="89"/>
      <c r="H162" s="89"/>
      <c r="I162" s="89"/>
      <c r="J162" s="89"/>
      <c r="K162" s="89"/>
      <c r="L162" s="89"/>
      <c r="M162" s="89"/>
      <c r="N162" s="89"/>
      <c r="O162" s="89"/>
      <c r="P162" s="89"/>
      <c r="Q162" s="89"/>
      <c r="R162" s="89"/>
      <c r="S162" s="89"/>
      <c r="T162" s="89"/>
      <c r="U162" s="89"/>
      <c r="V162" s="89"/>
      <c r="W162" s="89"/>
      <c r="X162" s="89"/>
      <c r="Y162" s="89"/>
      <c r="Z162" s="89"/>
      <c r="AA162" s="89"/>
      <c r="AB162" s="89"/>
      <c r="AC162" s="89"/>
      <c r="AD162" s="89"/>
      <c r="AE162" s="89"/>
      <c r="AF162" s="89"/>
      <c r="AG162" s="92"/>
    </row>
    <row r="163" spans="1:33">
      <c r="A163" s="54"/>
      <c r="B163" s="88"/>
      <c r="C163" s="89"/>
      <c r="D163" s="89"/>
      <c r="E163" s="89"/>
      <c r="F163" s="89"/>
      <c r="G163" s="89"/>
      <c r="H163" s="89"/>
      <c r="I163" s="89"/>
      <c r="J163" s="89"/>
      <c r="K163" s="89"/>
      <c r="L163" s="89"/>
      <c r="M163" s="89"/>
      <c r="N163" s="89"/>
      <c r="O163" s="89"/>
      <c r="P163" s="89"/>
      <c r="Q163" s="89"/>
      <c r="R163" s="89"/>
      <c r="S163" s="89"/>
      <c r="T163" s="89"/>
      <c r="U163" s="89"/>
      <c r="V163" s="89"/>
      <c r="W163" s="89"/>
      <c r="X163" s="89"/>
      <c r="Y163" s="89"/>
      <c r="Z163" s="89"/>
      <c r="AA163" s="89"/>
      <c r="AB163" s="89"/>
      <c r="AC163" s="89"/>
      <c r="AD163" s="89"/>
      <c r="AE163" s="89"/>
      <c r="AF163" s="89"/>
      <c r="AG163" s="92"/>
    </row>
    <row r="165" spans="1:33">
      <c r="A165" s="54"/>
      <c r="B165" s="87"/>
      <c r="C165" s="90"/>
      <c r="D165" s="90"/>
      <c r="E165" s="90"/>
      <c r="F165" s="90"/>
      <c r="G165" s="90"/>
      <c r="H165" s="90"/>
      <c r="I165" s="90"/>
      <c r="J165" s="90"/>
      <c r="K165" s="90"/>
      <c r="L165" s="90"/>
      <c r="M165" s="90"/>
      <c r="N165" s="90"/>
      <c r="O165" s="90"/>
      <c r="P165" s="90"/>
      <c r="Q165" s="90"/>
      <c r="R165" s="90"/>
      <c r="S165" s="90"/>
      <c r="T165" s="90"/>
      <c r="U165" s="90"/>
      <c r="V165" s="90"/>
      <c r="W165" s="90"/>
      <c r="X165" s="90"/>
      <c r="Y165" s="90"/>
      <c r="Z165" s="90"/>
      <c r="AA165" s="90"/>
      <c r="AB165" s="90"/>
      <c r="AC165" s="90"/>
      <c r="AD165" s="90"/>
      <c r="AE165" s="90"/>
      <c r="AF165" s="90"/>
      <c r="AG165" s="93"/>
    </row>
    <row r="166" spans="1:33">
      <c r="A166" s="54"/>
      <c r="B166" s="88"/>
      <c r="C166" s="89"/>
      <c r="D166" s="89"/>
      <c r="E166" s="89"/>
      <c r="F166" s="89"/>
      <c r="G166" s="89"/>
      <c r="H166" s="89"/>
      <c r="I166" s="89"/>
      <c r="J166" s="89"/>
      <c r="K166" s="89"/>
      <c r="L166" s="89"/>
      <c r="M166" s="89"/>
      <c r="N166" s="89"/>
      <c r="O166" s="89"/>
      <c r="P166" s="89"/>
      <c r="Q166" s="89"/>
      <c r="R166" s="89"/>
      <c r="S166" s="89"/>
      <c r="T166" s="89"/>
      <c r="U166" s="89"/>
      <c r="V166" s="89"/>
      <c r="W166" s="89"/>
      <c r="X166" s="89"/>
      <c r="Y166" s="89"/>
      <c r="Z166" s="89"/>
      <c r="AA166" s="89"/>
      <c r="AB166" s="89"/>
      <c r="AC166" s="89"/>
      <c r="AD166" s="89"/>
      <c r="AE166" s="89"/>
      <c r="AF166" s="89"/>
      <c r="AG166" s="92"/>
    </row>
    <row r="167" spans="1:33">
      <c r="A167" s="54"/>
      <c r="B167" s="88"/>
      <c r="C167" s="89"/>
      <c r="D167" s="89"/>
      <c r="E167" s="89"/>
      <c r="F167" s="89"/>
      <c r="G167" s="89"/>
      <c r="H167" s="89"/>
      <c r="I167" s="89"/>
      <c r="J167" s="89"/>
      <c r="K167" s="89"/>
      <c r="L167" s="89"/>
      <c r="M167" s="89"/>
      <c r="N167" s="89"/>
      <c r="O167" s="89"/>
      <c r="P167" s="89"/>
      <c r="Q167" s="89"/>
      <c r="R167" s="89"/>
      <c r="S167" s="89"/>
      <c r="T167" s="89"/>
      <c r="U167" s="89"/>
      <c r="V167" s="89"/>
      <c r="W167" s="89"/>
      <c r="X167" s="89"/>
      <c r="Y167" s="89"/>
      <c r="Z167" s="89"/>
      <c r="AA167" s="89"/>
      <c r="AB167" s="89"/>
      <c r="AC167" s="89"/>
      <c r="AD167" s="89"/>
      <c r="AE167" s="89"/>
      <c r="AF167" s="89"/>
      <c r="AG167" s="92"/>
    </row>
    <row r="168" spans="1:33">
      <c r="A168" s="54"/>
      <c r="B168" s="88"/>
      <c r="C168" s="89"/>
      <c r="D168" s="89"/>
      <c r="E168" s="89"/>
      <c r="F168" s="89"/>
      <c r="G168" s="89"/>
      <c r="H168" s="89"/>
      <c r="I168" s="89"/>
      <c r="J168" s="89"/>
      <c r="K168" s="89"/>
      <c r="L168" s="89"/>
      <c r="M168" s="89"/>
      <c r="N168" s="89"/>
      <c r="O168" s="89"/>
      <c r="P168" s="89"/>
      <c r="Q168" s="89"/>
      <c r="R168" s="89"/>
      <c r="S168" s="89"/>
      <c r="T168" s="89"/>
      <c r="U168" s="89"/>
      <c r="V168" s="89"/>
      <c r="W168" s="89"/>
      <c r="X168" s="89"/>
      <c r="Y168" s="89"/>
      <c r="Z168" s="89"/>
      <c r="AA168" s="89"/>
      <c r="AB168" s="89"/>
      <c r="AC168" s="89"/>
      <c r="AD168" s="89"/>
      <c r="AE168" s="89"/>
      <c r="AF168" s="89"/>
      <c r="AG168" s="92"/>
    </row>
    <row r="169" spans="1:33">
      <c r="A169" s="54"/>
      <c r="B169" s="88"/>
      <c r="C169" s="89"/>
      <c r="D169" s="89"/>
      <c r="E169" s="89"/>
      <c r="F169" s="89"/>
      <c r="G169" s="89"/>
      <c r="H169" s="89"/>
      <c r="I169" s="89"/>
      <c r="J169" s="89"/>
      <c r="K169" s="89"/>
      <c r="L169" s="89"/>
      <c r="M169" s="89"/>
      <c r="N169" s="89"/>
      <c r="O169" s="89"/>
      <c r="P169" s="89"/>
      <c r="Q169" s="89"/>
      <c r="R169" s="89"/>
      <c r="S169" s="89"/>
      <c r="T169" s="89"/>
      <c r="U169" s="89"/>
      <c r="V169" s="89"/>
      <c r="W169" s="89"/>
      <c r="X169" s="89"/>
      <c r="Y169" s="89"/>
      <c r="Z169" s="89"/>
      <c r="AA169" s="89"/>
      <c r="AB169" s="89"/>
      <c r="AC169" s="89"/>
      <c r="AD169" s="89"/>
      <c r="AE169" s="89"/>
      <c r="AF169" s="89"/>
      <c r="AG169" s="92"/>
    </row>
    <row r="171" spans="1:33">
      <c r="A171" s="54"/>
      <c r="B171" s="87"/>
      <c r="C171" s="90"/>
      <c r="D171" s="90"/>
      <c r="E171" s="90"/>
      <c r="F171" s="90"/>
      <c r="G171" s="90"/>
      <c r="H171" s="90"/>
      <c r="I171" s="90"/>
      <c r="J171" s="90"/>
      <c r="K171" s="90"/>
      <c r="L171" s="90"/>
      <c r="M171" s="90"/>
      <c r="N171" s="90"/>
      <c r="O171" s="90"/>
      <c r="P171" s="90"/>
      <c r="Q171" s="90"/>
      <c r="R171" s="90"/>
      <c r="S171" s="90"/>
      <c r="T171" s="90"/>
      <c r="U171" s="90"/>
      <c r="V171" s="90"/>
      <c r="W171" s="90"/>
      <c r="X171" s="90"/>
      <c r="Y171" s="90"/>
      <c r="Z171" s="90"/>
      <c r="AA171" s="90"/>
      <c r="AB171" s="90"/>
      <c r="AC171" s="90"/>
      <c r="AD171" s="90"/>
      <c r="AE171" s="90"/>
      <c r="AF171" s="90"/>
      <c r="AG171" s="93"/>
    </row>
    <row r="172" spans="1:33">
      <c r="A172" s="54"/>
      <c r="B172" s="88"/>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92"/>
    </row>
    <row r="173" spans="1:33">
      <c r="A173" s="54"/>
      <c r="B173" s="88"/>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c r="AA173" s="89"/>
      <c r="AB173" s="89"/>
      <c r="AC173" s="89"/>
      <c r="AD173" s="89"/>
      <c r="AE173" s="89"/>
      <c r="AF173" s="89"/>
      <c r="AG173" s="92"/>
    </row>
    <row r="175" spans="1:33">
      <c r="A175" s="54"/>
      <c r="B175" s="87"/>
      <c r="C175" s="90"/>
      <c r="D175" s="90"/>
      <c r="E175" s="90"/>
      <c r="F175" s="90"/>
      <c r="G175" s="90"/>
      <c r="H175" s="90"/>
      <c r="I175" s="90"/>
      <c r="J175" s="90"/>
      <c r="K175" s="90"/>
      <c r="L175" s="90"/>
      <c r="M175" s="90"/>
      <c r="N175" s="90"/>
      <c r="O175" s="90"/>
      <c r="P175" s="90"/>
      <c r="Q175" s="90"/>
      <c r="R175" s="90"/>
      <c r="S175" s="90"/>
      <c r="T175" s="90"/>
      <c r="U175" s="90"/>
      <c r="V175" s="90"/>
      <c r="W175" s="90"/>
      <c r="X175" s="90"/>
      <c r="Y175" s="90"/>
      <c r="Z175" s="90"/>
      <c r="AA175" s="90"/>
      <c r="AB175" s="90"/>
      <c r="AC175" s="90"/>
      <c r="AD175" s="90"/>
      <c r="AE175" s="90"/>
      <c r="AF175" s="90"/>
      <c r="AG175" s="93"/>
    </row>
    <row r="176" spans="1:33">
      <c r="A176" s="54"/>
      <c r="B176" s="88"/>
      <c r="C176" s="89"/>
      <c r="D176" s="89"/>
      <c r="E176" s="89"/>
      <c r="F176" s="89"/>
      <c r="G176" s="89"/>
      <c r="H176" s="89"/>
      <c r="I176" s="89"/>
      <c r="J176" s="89"/>
      <c r="K176" s="89"/>
      <c r="L176" s="89"/>
      <c r="M176" s="89"/>
      <c r="N176" s="89"/>
      <c r="O176" s="89"/>
      <c r="P176" s="89"/>
      <c r="Q176" s="89"/>
      <c r="R176" s="89"/>
      <c r="S176" s="89"/>
      <c r="T176" s="89"/>
      <c r="U176" s="89"/>
      <c r="V176" s="89"/>
      <c r="W176" s="89"/>
      <c r="X176" s="89"/>
      <c r="Y176" s="89"/>
      <c r="Z176" s="89"/>
      <c r="AA176" s="89"/>
      <c r="AB176" s="89"/>
      <c r="AC176" s="89"/>
      <c r="AD176" s="89"/>
      <c r="AE176" s="89"/>
      <c r="AF176" s="89"/>
      <c r="AG176" s="92"/>
    </row>
    <row r="177" spans="1:33">
      <c r="A177" s="54"/>
      <c r="B177" s="88"/>
      <c r="C177" s="89"/>
      <c r="D177" s="89"/>
      <c r="E177" s="89"/>
      <c r="F177" s="89"/>
      <c r="G177" s="89"/>
      <c r="H177" s="89"/>
      <c r="I177" s="89"/>
      <c r="J177" s="89"/>
      <c r="K177" s="89"/>
      <c r="L177" s="89"/>
      <c r="M177" s="89"/>
      <c r="N177" s="89"/>
      <c r="O177" s="89"/>
      <c r="P177" s="89"/>
      <c r="Q177" s="89"/>
      <c r="R177" s="89"/>
      <c r="S177" s="89"/>
      <c r="T177" s="89"/>
      <c r="U177" s="89"/>
      <c r="V177" s="89"/>
      <c r="W177" s="89"/>
      <c r="X177" s="89"/>
      <c r="Y177" s="89"/>
      <c r="Z177" s="89"/>
      <c r="AA177" s="89"/>
      <c r="AB177" s="89"/>
      <c r="AC177" s="89"/>
      <c r="AD177" s="89"/>
      <c r="AE177" s="89"/>
      <c r="AF177" s="89"/>
      <c r="AG177" s="92"/>
    </row>
    <row r="178" spans="1:33">
      <c r="A178" s="54"/>
      <c r="B178" s="88"/>
      <c r="C178" s="89"/>
      <c r="D178" s="89"/>
      <c r="E178" s="89"/>
      <c r="F178" s="89"/>
      <c r="G178" s="89"/>
      <c r="H178" s="89"/>
      <c r="I178" s="89"/>
      <c r="J178" s="89"/>
      <c r="K178" s="89"/>
      <c r="L178" s="89"/>
      <c r="M178" s="89"/>
      <c r="N178" s="89"/>
      <c r="O178" s="89"/>
      <c r="P178" s="89"/>
      <c r="Q178" s="89"/>
      <c r="R178" s="89"/>
      <c r="S178" s="89"/>
      <c r="T178" s="89"/>
      <c r="U178" s="89"/>
      <c r="V178" s="89"/>
      <c r="W178" s="89"/>
      <c r="X178" s="89"/>
      <c r="Y178" s="89"/>
      <c r="Z178" s="89"/>
      <c r="AA178" s="89"/>
      <c r="AB178" s="89"/>
      <c r="AC178" s="89"/>
      <c r="AD178" s="89"/>
      <c r="AE178" s="89"/>
      <c r="AF178" s="89"/>
      <c r="AG178" s="92"/>
    </row>
    <row r="180" spans="1:33">
      <c r="A180" s="54"/>
      <c r="B180" s="87"/>
      <c r="C180" s="90"/>
      <c r="D180" s="90"/>
      <c r="E180" s="90"/>
      <c r="F180" s="90"/>
      <c r="G180" s="90"/>
      <c r="H180" s="90"/>
      <c r="I180" s="90"/>
      <c r="J180" s="90"/>
      <c r="K180" s="90"/>
      <c r="L180" s="90"/>
      <c r="M180" s="90"/>
      <c r="N180" s="90"/>
      <c r="O180" s="90"/>
      <c r="P180" s="90"/>
      <c r="Q180" s="90"/>
      <c r="R180" s="90"/>
      <c r="S180" s="90"/>
      <c r="T180" s="90"/>
      <c r="U180" s="90"/>
      <c r="V180" s="90"/>
      <c r="W180" s="90"/>
      <c r="X180" s="90"/>
      <c r="Y180" s="90"/>
      <c r="Z180" s="90"/>
      <c r="AA180" s="90"/>
      <c r="AB180" s="90"/>
      <c r="AC180" s="90"/>
      <c r="AD180" s="90"/>
      <c r="AE180" s="90"/>
      <c r="AF180" s="90"/>
      <c r="AG180" s="93"/>
    </row>
    <row r="181" spans="1:33">
      <c r="A181" s="54"/>
      <c r="B181" s="88"/>
      <c r="C181" s="89"/>
      <c r="D181" s="89"/>
      <c r="E181" s="89"/>
      <c r="F181" s="89"/>
      <c r="G181" s="89"/>
      <c r="H181" s="89"/>
      <c r="I181" s="89"/>
      <c r="J181" s="89"/>
      <c r="K181" s="89"/>
      <c r="L181" s="89"/>
      <c r="M181" s="89"/>
      <c r="N181" s="89"/>
      <c r="O181" s="89"/>
      <c r="P181" s="89"/>
      <c r="Q181" s="89"/>
      <c r="R181" s="89"/>
      <c r="S181" s="89"/>
      <c r="T181" s="89"/>
      <c r="U181" s="89"/>
      <c r="V181" s="89"/>
      <c r="W181" s="89"/>
      <c r="X181" s="89"/>
      <c r="Y181" s="89"/>
      <c r="Z181" s="89"/>
      <c r="AA181" s="89"/>
      <c r="AB181" s="89"/>
      <c r="AC181" s="89"/>
      <c r="AD181" s="89"/>
      <c r="AE181" s="89"/>
      <c r="AF181" s="89"/>
      <c r="AG181" s="92"/>
    </row>
    <row r="182" spans="1:33">
      <c r="A182" s="54"/>
      <c r="B182" s="88"/>
      <c r="C182" s="89"/>
      <c r="D182" s="89"/>
      <c r="E182" s="89"/>
      <c r="F182" s="89"/>
      <c r="G182" s="89"/>
      <c r="H182" s="89"/>
      <c r="I182" s="89"/>
      <c r="J182" s="89"/>
      <c r="K182" s="89"/>
      <c r="L182" s="89"/>
      <c r="M182" s="89"/>
      <c r="N182" s="89"/>
      <c r="O182" s="89"/>
      <c r="P182" s="89"/>
      <c r="Q182" s="89"/>
      <c r="R182" s="89"/>
      <c r="S182" s="89"/>
      <c r="T182" s="89"/>
      <c r="U182" s="89"/>
      <c r="V182" s="89"/>
      <c r="W182" s="89"/>
      <c r="X182" s="89"/>
      <c r="Y182" s="89"/>
      <c r="Z182" s="89"/>
      <c r="AA182" s="89"/>
      <c r="AB182" s="89"/>
      <c r="AC182" s="89"/>
      <c r="AD182" s="89"/>
      <c r="AE182" s="89"/>
      <c r="AF182" s="89"/>
      <c r="AG182" s="92"/>
    </row>
    <row r="183" spans="1:33">
      <c r="A183" s="54"/>
      <c r="B183" s="88"/>
      <c r="C183" s="89"/>
      <c r="D183" s="89"/>
      <c r="E183" s="89"/>
      <c r="F183" s="89"/>
      <c r="G183" s="89"/>
      <c r="H183" s="89"/>
      <c r="I183" s="89"/>
      <c r="J183" s="89"/>
      <c r="K183" s="89"/>
      <c r="L183" s="89"/>
      <c r="M183" s="89"/>
      <c r="N183" s="89"/>
      <c r="O183" s="89"/>
      <c r="P183" s="89"/>
      <c r="Q183" s="89"/>
      <c r="R183" s="89"/>
      <c r="S183" s="89"/>
      <c r="T183" s="89"/>
      <c r="U183" s="89"/>
      <c r="V183" s="89"/>
      <c r="W183" s="89"/>
      <c r="X183" s="89"/>
      <c r="Y183" s="89"/>
      <c r="Z183" s="89"/>
      <c r="AA183" s="89"/>
      <c r="AB183" s="89"/>
      <c r="AC183" s="89"/>
      <c r="AD183" s="89"/>
      <c r="AE183" s="89"/>
      <c r="AF183" s="89"/>
      <c r="AG183" s="92"/>
    </row>
    <row r="184" spans="1:33">
      <c r="A184" s="54"/>
      <c r="B184" s="88"/>
      <c r="C184" s="89"/>
      <c r="D184" s="89"/>
      <c r="E184" s="89"/>
      <c r="F184" s="89"/>
      <c r="G184" s="89"/>
      <c r="H184" s="89"/>
      <c r="I184" s="89"/>
      <c r="J184" s="89"/>
      <c r="K184" s="89"/>
      <c r="L184" s="89"/>
      <c r="M184" s="89"/>
      <c r="N184" s="89"/>
      <c r="O184" s="89"/>
      <c r="P184" s="89"/>
      <c r="Q184" s="89"/>
      <c r="R184" s="89"/>
      <c r="S184" s="89"/>
      <c r="T184" s="89"/>
      <c r="U184" s="89"/>
      <c r="V184" s="89"/>
      <c r="W184" s="89"/>
      <c r="X184" s="89"/>
      <c r="Y184" s="89"/>
      <c r="Z184" s="89"/>
      <c r="AA184" s="89"/>
      <c r="AB184" s="89"/>
      <c r="AC184" s="89"/>
      <c r="AD184" s="89"/>
      <c r="AE184" s="89"/>
      <c r="AF184" s="89"/>
      <c r="AG184" s="92"/>
    </row>
    <row r="185" spans="1:33">
      <c r="A185" s="54"/>
      <c r="B185" s="88"/>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c r="AA185" s="89"/>
      <c r="AB185" s="89"/>
      <c r="AC185" s="89"/>
      <c r="AD185" s="89"/>
      <c r="AE185" s="89"/>
      <c r="AF185" s="89"/>
      <c r="AG185" s="92"/>
    </row>
    <row r="186" spans="1:33">
      <c r="A186" s="54"/>
      <c r="B186" s="88"/>
      <c r="C186" s="89"/>
      <c r="D186" s="89"/>
      <c r="E186" s="89"/>
      <c r="F186" s="89"/>
      <c r="G186" s="89"/>
      <c r="H186" s="89"/>
      <c r="I186" s="89"/>
      <c r="J186" s="89"/>
      <c r="K186" s="89"/>
      <c r="L186" s="89"/>
      <c r="M186" s="89"/>
      <c r="N186" s="89"/>
      <c r="O186" s="89"/>
      <c r="P186" s="89"/>
      <c r="Q186" s="89"/>
      <c r="R186" s="89"/>
      <c r="S186" s="89"/>
      <c r="T186" s="89"/>
      <c r="U186" s="89"/>
      <c r="V186" s="89"/>
      <c r="W186" s="89"/>
      <c r="X186" s="89"/>
      <c r="Y186" s="89"/>
      <c r="Z186" s="89"/>
      <c r="AA186" s="89"/>
      <c r="AB186" s="89"/>
      <c r="AC186" s="89"/>
      <c r="AD186" s="89"/>
      <c r="AE186" s="89"/>
      <c r="AF186" s="89"/>
      <c r="AG186" s="92"/>
    </row>
    <row r="187" spans="1:33">
      <c r="A187" s="54"/>
      <c r="B187" s="88"/>
      <c r="C187" s="89"/>
      <c r="D187" s="89"/>
      <c r="E187" s="89"/>
      <c r="F187" s="89"/>
      <c r="G187" s="89"/>
      <c r="H187" s="89"/>
      <c r="I187" s="89"/>
      <c r="J187" s="89"/>
      <c r="K187" s="89"/>
      <c r="L187" s="89"/>
      <c r="M187" s="89"/>
      <c r="N187" s="89"/>
      <c r="O187" s="89"/>
      <c r="P187" s="89"/>
      <c r="Q187" s="89"/>
      <c r="R187" s="89"/>
      <c r="S187" s="89"/>
      <c r="T187" s="89"/>
      <c r="U187" s="89"/>
      <c r="V187" s="89"/>
      <c r="W187" s="89"/>
      <c r="X187" s="89"/>
      <c r="Y187" s="89"/>
      <c r="Z187" s="89"/>
      <c r="AA187" s="89"/>
      <c r="AB187" s="89"/>
      <c r="AC187" s="89"/>
      <c r="AD187" s="89"/>
      <c r="AE187" s="89"/>
      <c r="AF187" s="89"/>
      <c r="AG187" s="92"/>
    </row>
    <row r="188" spans="1:33">
      <c r="A188" s="54"/>
      <c r="B188" s="88"/>
      <c r="C188" s="89"/>
      <c r="D188" s="89"/>
      <c r="E188" s="89"/>
      <c r="F188" s="89"/>
      <c r="G188" s="89"/>
      <c r="H188" s="89"/>
      <c r="I188" s="89"/>
      <c r="J188" s="89"/>
      <c r="K188" s="89"/>
      <c r="L188" s="89"/>
      <c r="M188" s="89"/>
      <c r="N188" s="89"/>
      <c r="O188" s="89"/>
      <c r="P188" s="89"/>
      <c r="Q188" s="89"/>
      <c r="R188" s="89"/>
      <c r="S188" s="89"/>
      <c r="T188" s="89"/>
      <c r="U188" s="89"/>
      <c r="V188" s="89"/>
      <c r="W188" s="89"/>
      <c r="X188" s="89"/>
      <c r="Y188" s="89"/>
      <c r="Z188" s="89"/>
      <c r="AA188" s="89"/>
      <c r="AB188" s="89"/>
      <c r="AC188" s="89"/>
      <c r="AD188" s="89"/>
      <c r="AE188" s="89"/>
      <c r="AF188" s="89"/>
      <c r="AG188" s="92"/>
    </row>
    <row r="189" spans="1:33">
      <c r="A189" s="54"/>
      <c r="B189" s="88"/>
      <c r="C189" s="89"/>
      <c r="D189" s="89"/>
      <c r="E189" s="89"/>
      <c r="F189" s="89"/>
      <c r="G189" s="89"/>
      <c r="H189" s="89"/>
      <c r="I189" s="89"/>
      <c r="J189" s="89"/>
      <c r="K189" s="89"/>
      <c r="L189" s="89"/>
      <c r="M189" s="89"/>
      <c r="N189" s="89"/>
      <c r="O189" s="89"/>
      <c r="P189" s="89"/>
      <c r="Q189" s="89"/>
      <c r="R189" s="89"/>
      <c r="S189" s="89"/>
      <c r="T189" s="89"/>
      <c r="U189" s="89"/>
      <c r="V189" s="89"/>
      <c r="W189" s="89"/>
      <c r="X189" s="89"/>
      <c r="Y189" s="89"/>
      <c r="Z189" s="89"/>
      <c r="AA189" s="89"/>
      <c r="AB189" s="89"/>
      <c r="AC189" s="89"/>
      <c r="AD189" s="89"/>
      <c r="AE189" s="89"/>
      <c r="AF189" s="89"/>
      <c r="AG189" s="92"/>
    </row>
    <row r="190" spans="1:33">
      <c r="A190" s="54"/>
      <c r="B190" s="88"/>
      <c r="C190" s="89"/>
      <c r="D190" s="89"/>
      <c r="E190" s="89"/>
      <c r="F190" s="89"/>
      <c r="G190" s="89"/>
      <c r="H190" s="89"/>
      <c r="I190" s="89"/>
      <c r="J190" s="89"/>
      <c r="K190" s="89"/>
      <c r="L190" s="89"/>
      <c r="M190" s="89"/>
      <c r="N190" s="89"/>
      <c r="O190" s="89"/>
      <c r="P190" s="89"/>
      <c r="Q190" s="89"/>
      <c r="R190" s="89"/>
      <c r="S190" s="89"/>
      <c r="T190" s="89"/>
      <c r="U190" s="89"/>
      <c r="V190" s="89"/>
      <c r="W190" s="89"/>
      <c r="X190" s="89"/>
      <c r="Y190" s="89"/>
      <c r="Z190" s="89"/>
      <c r="AA190" s="89"/>
      <c r="AB190" s="89"/>
      <c r="AC190" s="89"/>
      <c r="AD190" s="89"/>
      <c r="AE190" s="89"/>
      <c r="AF190" s="89"/>
      <c r="AG190" s="92"/>
    </row>
    <row r="191" spans="1:33">
      <c r="A191" s="54"/>
      <c r="B191" s="88"/>
      <c r="C191" s="89"/>
      <c r="D191" s="89"/>
      <c r="E191" s="89"/>
      <c r="F191" s="89"/>
      <c r="G191" s="89"/>
      <c r="H191" s="89"/>
      <c r="I191" s="89"/>
      <c r="J191" s="89"/>
      <c r="K191" s="89"/>
      <c r="L191" s="89"/>
      <c r="M191" s="89"/>
      <c r="N191" s="89"/>
      <c r="O191" s="89"/>
      <c r="P191" s="89"/>
      <c r="Q191" s="89"/>
      <c r="R191" s="89"/>
      <c r="S191" s="89"/>
      <c r="T191" s="89"/>
      <c r="U191" s="89"/>
      <c r="V191" s="89"/>
      <c r="W191" s="89"/>
      <c r="X191" s="89"/>
      <c r="Y191" s="89"/>
      <c r="Z191" s="89"/>
      <c r="AA191" s="89"/>
      <c r="AB191" s="89"/>
      <c r="AC191" s="89"/>
      <c r="AD191" s="89"/>
      <c r="AE191" s="89"/>
      <c r="AF191" s="89"/>
      <c r="AG191" s="92"/>
    </row>
    <row r="192" spans="1:33">
      <c r="A192" s="54"/>
      <c r="B192" s="88"/>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c r="AA192" s="89"/>
      <c r="AB192" s="89"/>
      <c r="AC192" s="89"/>
      <c r="AD192" s="89"/>
      <c r="AE192" s="89"/>
      <c r="AF192" s="89"/>
      <c r="AG192" s="92"/>
    </row>
    <row r="193" spans="1:33">
      <c r="A193" s="54"/>
      <c r="B193" s="88"/>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92"/>
    </row>
    <row r="194" spans="1:33">
      <c r="A194" s="54"/>
      <c r="B194" s="88"/>
      <c r="C194" s="89"/>
      <c r="D194" s="89"/>
      <c r="E194" s="89"/>
      <c r="F194" s="89"/>
      <c r="G194" s="89"/>
      <c r="H194" s="89"/>
      <c r="I194" s="89"/>
      <c r="J194" s="89"/>
      <c r="K194" s="89"/>
      <c r="L194" s="89"/>
      <c r="M194" s="89"/>
      <c r="N194" s="89"/>
      <c r="O194" s="89"/>
      <c r="P194" s="89"/>
      <c r="Q194" s="89"/>
      <c r="R194" s="89"/>
      <c r="S194" s="89"/>
      <c r="T194" s="89"/>
      <c r="U194" s="89"/>
      <c r="V194" s="89"/>
      <c r="W194" s="89"/>
      <c r="X194" s="89"/>
      <c r="Y194" s="89"/>
      <c r="Z194" s="89"/>
      <c r="AA194" s="89"/>
      <c r="AB194" s="89"/>
      <c r="AC194" s="89"/>
      <c r="AD194" s="89"/>
      <c r="AE194" s="89"/>
      <c r="AF194" s="89"/>
      <c r="AG194" s="92"/>
    </row>
    <row r="195" spans="1:33">
      <c r="A195" s="54"/>
      <c r="B195" s="88"/>
      <c r="C195" s="89"/>
      <c r="D195" s="89"/>
      <c r="E195" s="89"/>
      <c r="F195" s="89"/>
      <c r="G195" s="89"/>
      <c r="H195" s="89"/>
      <c r="I195" s="89"/>
      <c r="J195" s="89"/>
      <c r="K195" s="89"/>
      <c r="L195" s="89"/>
      <c r="M195" s="89"/>
      <c r="N195" s="89"/>
      <c r="O195" s="89"/>
      <c r="P195" s="89"/>
      <c r="Q195" s="89"/>
      <c r="R195" s="89"/>
      <c r="S195" s="89"/>
      <c r="T195" s="89"/>
      <c r="U195" s="89"/>
      <c r="V195" s="89"/>
      <c r="W195" s="89"/>
      <c r="X195" s="89"/>
      <c r="Y195" s="89"/>
      <c r="Z195" s="89"/>
      <c r="AA195" s="89"/>
      <c r="AB195" s="89"/>
      <c r="AC195" s="89"/>
      <c r="AD195" s="89"/>
      <c r="AE195" s="89"/>
      <c r="AF195" s="89"/>
      <c r="AG195" s="92"/>
    </row>
    <row r="196" spans="1:33">
      <c r="A196" s="54"/>
      <c r="B196" s="88"/>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92"/>
    </row>
    <row r="197" spans="1:33">
      <c r="A197" s="54"/>
      <c r="B197" s="88"/>
      <c r="C197" s="89"/>
      <c r="D197" s="89"/>
      <c r="E197" s="89"/>
      <c r="F197" s="89"/>
      <c r="G197" s="89"/>
      <c r="H197" s="89"/>
      <c r="I197" s="89"/>
      <c r="J197" s="89"/>
      <c r="K197" s="89"/>
      <c r="L197" s="89"/>
      <c r="M197" s="89"/>
      <c r="N197" s="89"/>
      <c r="O197" s="89"/>
      <c r="P197" s="89"/>
      <c r="Q197" s="89"/>
      <c r="R197" s="89"/>
      <c r="S197" s="89"/>
      <c r="T197" s="89"/>
      <c r="U197" s="89"/>
      <c r="V197" s="89"/>
      <c r="W197" s="89"/>
      <c r="X197" s="89"/>
      <c r="Y197" s="89"/>
      <c r="Z197" s="89"/>
      <c r="AA197" s="89"/>
      <c r="AB197" s="89"/>
      <c r="AC197" s="89"/>
      <c r="AD197" s="89"/>
      <c r="AE197" s="89"/>
      <c r="AF197" s="89"/>
      <c r="AG197" s="92"/>
    </row>
    <row r="198" spans="1:33">
      <c r="A198" s="54"/>
      <c r="B198" s="88"/>
      <c r="C198" s="89"/>
      <c r="D198" s="89"/>
      <c r="E198" s="89"/>
      <c r="F198" s="89"/>
      <c r="G198" s="89"/>
      <c r="H198" s="89"/>
      <c r="I198" s="89"/>
      <c r="J198" s="89"/>
      <c r="K198" s="89"/>
      <c r="L198" s="89"/>
      <c r="M198" s="89"/>
      <c r="N198" s="89"/>
      <c r="O198" s="89"/>
      <c r="P198" s="89"/>
      <c r="Q198" s="89"/>
      <c r="R198" s="89"/>
      <c r="S198" s="89"/>
      <c r="T198" s="89"/>
      <c r="U198" s="89"/>
      <c r="V198" s="89"/>
      <c r="W198" s="89"/>
      <c r="X198" s="89"/>
      <c r="Y198" s="89"/>
      <c r="Z198" s="89"/>
      <c r="AA198" s="89"/>
      <c r="AB198" s="89"/>
      <c r="AC198" s="89"/>
      <c r="AD198" s="89"/>
      <c r="AE198" s="89"/>
      <c r="AF198" s="89"/>
      <c r="AG198" s="92"/>
    </row>
    <row r="199" spans="1:33">
      <c r="A199" s="54"/>
      <c r="B199" s="88"/>
      <c r="C199" s="89"/>
      <c r="D199" s="89"/>
      <c r="E199" s="89"/>
      <c r="F199" s="89"/>
      <c r="G199" s="89"/>
      <c r="H199" s="89"/>
      <c r="I199" s="89"/>
      <c r="J199" s="89"/>
      <c r="K199" s="89"/>
      <c r="L199" s="89"/>
      <c r="M199" s="89"/>
      <c r="N199" s="89"/>
      <c r="O199" s="89"/>
      <c r="P199" s="89"/>
      <c r="Q199" s="89"/>
      <c r="R199" s="89"/>
      <c r="S199" s="89"/>
      <c r="T199" s="89"/>
      <c r="U199" s="89"/>
      <c r="V199" s="89"/>
      <c r="W199" s="89"/>
      <c r="X199" s="89"/>
      <c r="Y199" s="89"/>
      <c r="Z199" s="89"/>
      <c r="AA199" s="89"/>
      <c r="AB199" s="89"/>
      <c r="AC199" s="89"/>
      <c r="AD199" s="89"/>
      <c r="AE199" s="89"/>
      <c r="AF199" s="89"/>
      <c r="AG199" s="92"/>
    </row>
    <row r="200" spans="1:33">
      <c r="A200" s="54"/>
      <c r="B200" s="88"/>
      <c r="C200" s="89"/>
      <c r="D200" s="89"/>
      <c r="E200" s="89"/>
      <c r="F200" s="89"/>
      <c r="G200" s="89"/>
      <c r="H200" s="89"/>
      <c r="I200" s="89"/>
      <c r="J200" s="89"/>
      <c r="K200" s="89"/>
      <c r="L200" s="89"/>
      <c r="M200" s="89"/>
      <c r="N200" s="89"/>
      <c r="O200" s="89"/>
      <c r="P200" s="89"/>
      <c r="Q200" s="89"/>
      <c r="R200" s="89"/>
      <c r="S200" s="89"/>
      <c r="T200" s="89"/>
      <c r="U200" s="89"/>
      <c r="V200" s="89"/>
      <c r="W200" s="89"/>
      <c r="X200" s="89"/>
      <c r="Y200" s="89"/>
      <c r="Z200" s="89"/>
      <c r="AA200" s="89"/>
      <c r="AB200" s="89"/>
      <c r="AC200" s="89"/>
      <c r="AD200" s="89"/>
      <c r="AE200" s="89"/>
      <c r="AF200" s="89"/>
      <c r="AG200" s="92"/>
    </row>
    <row r="201" spans="1:33">
      <c r="A201" s="54"/>
      <c r="B201" s="88"/>
      <c r="C201" s="89"/>
      <c r="D201" s="89"/>
      <c r="E201" s="89"/>
      <c r="F201" s="89"/>
      <c r="G201" s="89"/>
      <c r="H201" s="89"/>
      <c r="I201" s="89"/>
      <c r="J201" s="89"/>
      <c r="K201" s="89"/>
      <c r="L201" s="89"/>
      <c r="M201" s="89"/>
      <c r="N201" s="89"/>
      <c r="O201" s="89"/>
      <c r="P201" s="89"/>
      <c r="Q201" s="89"/>
      <c r="R201" s="89"/>
      <c r="S201" s="89"/>
      <c r="T201" s="89"/>
      <c r="U201" s="89"/>
      <c r="V201" s="89"/>
      <c r="W201" s="89"/>
      <c r="X201" s="89"/>
      <c r="Y201" s="89"/>
      <c r="Z201" s="89"/>
      <c r="AA201" s="89"/>
      <c r="AB201" s="89"/>
      <c r="AC201" s="89"/>
      <c r="AD201" s="89"/>
      <c r="AE201" s="89"/>
      <c r="AF201" s="89"/>
      <c r="AG201" s="92"/>
    </row>
    <row r="202" spans="1:33">
      <c r="A202" s="54"/>
      <c r="B202" s="88"/>
      <c r="C202" s="89"/>
      <c r="D202" s="89"/>
      <c r="E202" s="89"/>
      <c r="F202" s="89"/>
      <c r="G202" s="89"/>
      <c r="H202" s="89"/>
      <c r="I202" s="89"/>
      <c r="J202" s="89"/>
      <c r="K202" s="89"/>
      <c r="L202" s="89"/>
      <c r="M202" s="89"/>
      <c r="N202" s="89"/>
      <c r="O202" s="89"/>
      <c r="P202" s="89"/>
      <c r="Q202" s="89"/>
      <c r="R202" s="89"/>
      <c r="S202" s="89"/>
      <c r="T202" s="89"/>
      <c r="U202" s="89"/>
      <c r="V202" s="89"/>
      <c r="W202" s="89"/>
      <c r="X202" s="89"/>
      <c r="Y202" s="89"/>
      <c r="Z202" s="89"/>
      <c r="AA202" s="89"/>
      <c r="AB202" s="89"/>
      <c r="AC202" s="89"/>
      <c r="AD202" s="89"/>
      <c r="AE202" s="89"/>
      <c r="AF202" s="89"/>
      <c r="AG202" s="92"/>
    </row>
    <row r="203" spans="1:33">
      <c r="A203" s="54"/>
      <c r="B203" s="88"/>
      <c r="C203" s="89"/>
      <c r="D203" s="89"/>
      <c r="E203" s="89"/>
      <c r="F203" s="89"/>
      <c r="G203" s="89"/>
      <c r="H203" s="89"/>
      <c r="I203" s="89"/>
      <c r="J203" s="89"/>
      <c r="K203" s="89"/>
      <c r="L203" s="89"/>
      <c r="M203" s="89"/>
      <c r="N203" s="89"/>
      <c r="O203" s="89"/>
      <c r="P203" s="89"/>
      <c r="Q203" s="89"/>
      <c r="R203" s="89"/>
      <c r="S203" s="89"/>
      <c r="T203" s="89"/>
      <c r="U203" s="89"/>
      <c r="V203" s="89"/>
      <c r="W203" s="89"/>
      <c r="X203" s="89"/>
      <c r="Y203" s="89"/>
      <c r="Z203" s="89"/>
      <c r="AA203" s="89"/>
      <c r="AB203" s="89"/>
      <c r="AC203" s="89"/>
      <c r="AD203" s="89"/>
      <c r="AE203" s="89"/>
      <c r="AF203" s="89"/>
      <c r="AG203" s="92"/>
    </row>
    <row r="204" spans="1:33">
      <c r="A204" s="54"/>
      <c r="B204" s="88"/>
      <c r="C204" s="89"/>
      <c r="D204" s="89"/>
      <c r="E204" s="89"/>
      <c r="F204" s="89"/>
      <c r="G204" s="89"/>
      <c r="H204" s="89"/>
      <c r="I204" s="89"/>
      <c r="J204" s="89"/>
      <c r="K204" s="89"/>
      <c r="L204" s="89"/>
      <c r="M204" s="89"/>
      <c r="N204" s="89"/>
      <c r="O204" s="89"/>
      <c r="P204" s="89"/>
      <c r="Q204" s="89"/>
      <c r="R204" s="89"/>
      <c r="S204" s="89"/>
      <c r="T204" s="89"/>
      <c r="U204" s="89"/>
      <c r="V204" s="89"/>
      <c r="W204" s="89"/>
      <c r="X204" s="89"/>
      <c r="Y204" s="89"/>
      <c r="Z204" s="89"/>
      <c r="AA204" s="89"/>
      <c r="AB204" s="89"/>
      <c r="AC204" s="89"/>
      <c r="AD204" s="89"/>
      <c r="AE204" s="89"/>
      <c r="AF204" s="89"/>
      <c r="AG204" s="92"/>
    </row>
    <row r="205" spans="1:33">
      <c r="A205" s="54"/>
      <c r="B205" s="87"/>
      <c r="C205" s="90"/>
      <c r="D205" s="90"/>
      <c r="E205" s="90"/>
      <c r="F205" s="90"/>
      <c r="G205" s="90"/>
      <c r="H205" s="90"/>
      <c r="I205" s="90"/>
      <c r="J205" s="90"/>
      <c r="K205" s="90"/>
      <c r="L205" s="90"/>
      <c r="M205" s="90"/>
      <c r="N205" s="90"/>
      <c r="O205" s="90"/>
      <c r="P205" s="90"/>
      <c r="Q205" s="90"/>
      <c r="R205" s="90"/>
      <c r="S205" s="90"/>
      <c r="T205" s="90"/>
      <c r="U205" s="90"/>
      <c r="V205" s="90"/>
      <c r="W205" s="90"/>
      <c r="X205" s="90"/>
      <c r="Y205" s="90"/>
      <c r="Z205" s="90"/>
      <c r="AA205" s="90"/>
      <c r="AB205" s="90"/>
      <c r="AC205" s="90"/>
      <c r="AD205" s="90"/>
      <c r="AE205" s="90"/>
      <c r="AF205" s="90"/>
      <c r="AG205" s="93"/>
    </row>
    <row r="206" spans="1:33">
      <c r="A206" s="54"/>
      <c r="B206" s="88"/>
      <c r="C206" s="89"/>
      <c r="D206" s="89"/>
      <c r="E206" s="89"/>
      <c r="F206" s="89"/>
      <c r="G206" s="89"/>
      <c r="H206" s="89"/>
      <c r="I206" s="89"/>
      <c r="J206" s="89"/>
      <c r="K206" s="89"/>
      <c r="L206" s="89"/>
      <c r="M206" s="89"/>
      <c r="N206" s="89"/>
      <c r="O206" s="89"/>
      <c r="P206" s="89"/>
      <c r="Q206" s="89"/>
      <c r="R206" s="89"/>
      <c r="S206" s="89"/>
      <c r="T206" s="89"/>
      <c r="U206" s="89"/>
      <c r="V206" s="89"/>
      <c r="W206" s="89"/>
      <c r="X206" s="89"/>
      <c r="Y206" s="89"/>
      <c r="Z206" s="89"/>
      <c r="AA206" s="89"/>
      <c r="AB206" s="89"/>
      <c r="AC206" s="89"/>
      <c r="AD206" s="89"/>
      <c r="AE206" s="89"/>
      <c r="AF206" s="89"/>
      <c r="AG206" s="92"/>
    </row>
    <row r="207" spans="1:33">
      <c r="A207" s="54"/>
      <c r="B207" s="88"/>
      <c r="C207" s="89"/>
      <c r="D207" s="89"/>
      <c r="E207" s="89"/>
      <c r="F207" s="89"/>
      <c r="G207" s="89"/>
      <c r="H207" s="89"/>
      <c r="I207" s="89"/>
      <c r="J207" s="89"/>
      <c r="K207" s="89"/>
      <c r="L207" s="89"/>
      <c r="M207" s="89"/>
      <c r="N207" s="89"/>
      <c r="O207" s="89"/>
      <c r="P207" s="89"/>
      <c r="Q207" s="89"/>
      <c r="R207" s="89"/>
      <c r="S207" s="89"/>
      <c r="T207" s="89"/>
      <c r="U207" s="89"/>
      <c r="V207" s="89"/>
      <c r="W207" s="89"/>
      <c r="X207" s="89"/>
      <c r="Y207" s="89"/>
      <c r="Z207" s="89"/>
      <c r="AA207" s="89"/>
      <c r="AB207" s="89"/>
      <c r="AC207" s="89"/>
      <c r="AD207" s="89"/>
      <c r="AE207" s="89"/>
      <c r="AF207" s="89"/>
      <c r="AG207" s="92"/>
    </row>
    <row r="208" spans="1:33">
      <c r="A208" s="54"/>
      <c r="B208" s="88"/>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c r="AA208" s="89"/>
      <c r="AB208" s="89"/>
      <c r="AC208" s="89"/>
      <c r="AD208" s="89"/>
      <c r="AE208" s="89"/>
      <c r="AF208" s="89"/>
      <c r="AG208" s="92"/>
    </row>
    <row r="209" spans="1:33">
      <c r="A209" s="54"/>
      <c r="B209" s="88"/>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c r="AA209" s="89"/>
      <c r="AB209" s="89"/>
      <c r="AC209" s="89"/>
      <c r="AD209" s="89"/>
      <c r="AE209" s="89"/>
      <c r="AF209" s="89"/>
      <c r="AG209" s="92"/>
    </row>
    <row r="210" spans="1:33">
      <c r="A210" s="54"/>
      <c r="B210" s="88"/>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2"/>
    </row>
    <row r="211" spans="1:33">
      <c r="A211" s="54"/>
      <c r="B211" s="88"/>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c r="AA211" s="89"/>
      <c r="AB211" s="89"/>
      <c r="AC211" s="89"/>
      <c r="AD211" s="89"/>
      <c r="AE211" s="89"/>
      <c r="AF211" s="89"/>
      <c r="AG211" s="92"/>
    </row>
    <row r="212" spans="1:33">
      <c r="A212" s="54"/>
      <c r="B212" s="88"/>
      <c r="C212" s="89"/>
      <c r="D212" s="89"/>
      <c r="E212" s="89"/>
      <c r="F212" s="89"/>
      <c r="G212" s="89"/>
      <c r="H212" s="89"/>
      <c r="I212" s="89"/>
      <c r="J212" s="89"/>
      <c r="K212" s="89"/>
      <c r="L212" s="89"/>
      <c r="M212" s="89"/>
      <c r="N212" s="89"/>
      <c r="O212" s="89"/>
      <c r="P212" s="89"/>
      <c r="Q212" s="89"/>
      <c r="R212" s="89"/>
      <c r="S212" s="89"/>
      <c r="T212" s="89"/>
      <c r="U212" s="89"/>
      <c r="V212" s="89"/>
      <c r="W212" s="89"/>
      <c r="X212" s="89"/>
      <c r="Y212" s="89"/>
      <c r="Z212" s="89"/>
      <c r="AA212" s="89"/>
      <c r="AB212" s="89"/>
      <c r="AC212" s="89"/>
      <c r="AD212" s="89"/>
      <c r="AE212" s="89"/>
      <c r="AF212" s="89"/>
      <c r="AG212" s="92"/>
    </row>
    <row r="213" spans="1:33">
      <c r="A213" s="54"/>
      <c r="B213" s="88"/>
      <c r="C213" s="89"/>
      <c r="D213" s="89"/>
      <c r="E213" s="89"/>
      <c r="F213" s="89"/>
      <c r="G213" s="89"/>
      <c r="H213" s="89"/>
      <c r="I213" s="89"/>
      <c r="J213" s="89"/>
      <c r="K213" s="89"/>
      <c r="L213" s="89"/>
      <c r="M213" s="89"/>
      <c r="N213" s="89"/>
      <c r="O213" s="89"/>
      <c r="P213" s="89"/>
      <c r="Q213" s="89"/>
      <c r="R213" s="89"/>
      <c r="S213" s="89"/>
      <c r="T213" s="89"/>
      <c r="U213" s="89"/>
      <c r="V213" s="89"/>
      <c r="W213" s="89"/>
      <c r="X213" s="89"/>
      <c r="Y213" s="89"/>
      <c r="Z213" s="89"/>
      <c r="AA213" s="89"/>
      <c r="AB213" s="89"/>
      <c r="AC213" s="89"/>
      <c r="AD213" s="89"/>
      <c r="AE213" s="89"/>
      <c r="AF213" s="89"/>
      <c r="AG213" s="92"/>
    </row>
    <row r="214" spans="1:33">
      <c r="A214" s="54"/>
      <c r="B214" s="88"/>
      <c r="C214" s="89"/>
      <c r="D214" s="89"/>
      <c r="E214" s="89"/>
      <c r="F214" s="89"/>
      <c r="G214" s="89"/>
      <c r="H214" s="89"/>
      <c r="I214" s="89"/>
      <c r="J214" s="89"/>
      <c r="K214" s="89"/>
      <c r="L214" s="89"/>
      <c r="M214" s="89"/>
      <c r="N214" s="89"/>
      <c r="O214" s="89"/>
      <c r="P214" s="89"/>
      <c r="Q214" s="89"/>
      <c r="R214" s="89"/>
      <c r="S214" s="89"/>
      <c r="T214" s="89"/>
      <c r="U214" s="89"/>
      <c r="V214" s="89"/>
      <c r="W214" s="89"/>
      <c r="X214" s="89"/>
      <c r="Y214" s="89"/>
      <c r="Z214" s="89"/>
      <c r="AA214" s="89"/>
      <c r="AB214" s="89"/>
      <c r="AC214" s="89"/>
      <c r="AD214" s="89"/>
      <c r="AE214" s="89"/>
      <c r="AF214" s="89"/>
      <c r="AG214" s="92"/>
    </row>
    <row r="215" spans="1:33">
      <c r="A215" s="54"/>
      <c r="B215" s="88"/>
      <c r="C215" s="89"/>
      <c r="D215" s="89"/>
      <c r="E215" s="89"/>
      <c r="F215" s="89"/>
      <c r="G215" s="89"/>
      <c r="H215" s="89"/>
      <c r="I215" s="89"/>
      <c r="J215" s="89"/>
      <c r="K215" s="89"/>
      <c r="L215" s="89"/>
      <c r="M215" s="89"/>
      <c r="N215" s="89"/>
      <c r="O215" s="89"/>
      <c r="P215" s="89"/>
      <c r="Q215" s="89"/>
      <c r="R215" s="89"/>
      <c r="S215" s="89"/>
      <c r="T215" s="89"/>
      <c r="U215" s="89"/>
      <c r="V215" s="89"/>
      <c r="W215" s="89"/>
      <c r="X215" s="89"/>
      <c r="Y215" s="89"/>
      <c r="Z215" s="89"/>
      <c r="AA215" s="89"/>
      <c r="AB215" s="89"/>
      <c r="AC215" s="89"/>
      <c r="AD215" s="89"/>
      <c r="AE215" s="89"/>
      <c r="AF215" s="89"/>
      <c r="AG215" s="92"/>
    </row>
    <row r="216" spans="1:33">
      <c r="A216" s="54"/>
      <c r="B216" s="88"/>
      <c r="C216" s="89"/>
      <c r="D216" s="89"/>
      <c r="E216" s="89"/>
      <c r="F216" s="89"/>
      <c r="G216" s="89"/>
      <c r="H216" s="89"/>
      <c r="I216" s="89"/>
      <c r="J216" s="89"/>
      <c r="K216" s="89"/>
      <c r="L216" s="89"/>
      <c r="M216" s="89"/>
      <c r="N216" s="89"/>
      <c r="O216" s="89"/>
      <c r="P216" s="89"/>
      <c r="Q216" s="89"/>
      <c r="R216" s="89"/>
      <c r="S216" s="89"/>
      <c r="T216" s="89"/>
      <c r="U216" s="89"/>
      <c r="V216" s="89"/>
      <c r="W216" s="89"/>
      <c r="X216" s="89"/>
      <c r="Y216" s="89"/>
      <c r="Z216" s="89"/>
      <c r="AA216" s="89"/>
      <c r="AB216" s="89"/>
      <c r="AC216" s="89"/>
      <c r="AD216" s="89"/>
      <c r="AE216" s="89"/>
      <c r="AF216" s="89"/>
      <c r="AG216" s="92"/>
    </row>
    <row r="217" spans="1:33">
      <c r="A217" s="54"/>
      <c r="B217" s="88"/>
      <c r="C217" s="89"/>
      <c r="D217" s="89"/>
      <c r="E217" s="89"/>
      <c r="F217" s="89"/>
      <c r="G217" s="89"/>
      <c r="H217" s="89"/>
      <c r="I217" s="89"/>
      <c r="J217" s="89"/>
      <c r="K217" s="89"/>
      <c r="L217" s="89"/>
      <c r="M217" s="89"/>
      <c r="N217" s="89"/>
      <c r="O217" s="89"/>
      <c r="P217" s="89"/>
      <c r="Q217" s="89"/>
      <c r="R217" s="89"/>
      <c r="S217" s="89"/>
      <c r="T217" s="89"/>
      <c r="U217" s="89"/>
      <c r="V217" s="89"/>
      <c r="W217" s="89"/>
      <c r="X217" s="89"/>
      <c r="Y217" s="89"/>
      <c r="Z217" s="89"/>
      <c r="AA217" s="89"/>
      <c r="AB217" s="89"/>
      <c r="AC217" s="89"/>
      <c r="AD217" s="89"/>
      <c r="AE217" s="89"/>
      <c r="AF217" s="89"/>
      <c r="AG217" s="92"/>
    </row>
    <row r="219" spans="1:33">
      <c r="A219" s="54"/>
      <c r="B219" s="87"/>
      <c r="C219" s="90"/>
      <c r="D219" s="90"/>
      <c r="E219" s="90"/>
      <c r="F219" s="90"/>
      <c r="G219" s="90"/>
      <c r="H219" s="90"/>
      <c r="I219" s="90"/>
      <c r="J219" s="90"/>
      <c r="K219" s="90"/>
      <c r="L219" s="90"/>
      <c r="M219" s="90"/>
      <c r="N219" s="90"/>
      <c r="O219" s="90"/>
      <c r="P219" s="90"/>
      <c r="Q219" s="90"/>
      <c r="R219" s="90"/>
      <c r="S219" s="90"/>
      <c r="T219" s="90"/>
      <c r="U219" s="90"/>
      <c r="V219" s="90"/>
      <c r="W219" s="90"/>
      <c r="X219" s="90"/>
      <c r="Y219" s="90"/>
      <c r="Z219" s="90"/>
      <c r="AA219" s="90"/>
      <c r="AB219" s="90"/>
      <c r="AC219" s="90"/>
      <c r="AD219" s="90"/>
      <c r="AE219" s="90"/>
      <c r="AF219" s="90"/>
      <c r="AG219" s="93"/>
    </row>
    <row r="220" spans="1:33">
      <c r="A220" s="54"/>
      <c r="B220" s="88"/>
      <c r="C220" s="89"/>
      <c r="D220" s="89"/>
      <c r="E220" s="89"/>
      <c r="F220" s="89"/>
      <c r="G220" s="89"/>
      <c r="H220" s="89"/>
      <c r="I220" s="89"/>
      <c r="J220" s="89"/>
      <c r="K220" s="89"/>
      <c r="L220" s="89"/>
      <c r="M220" s="89"/>
      <c r="N220" s="89"/>
      <c r="O220" s="89"/>
      <c r="P220" s="89"/>
      <c r="Q220" s="89"/>
      <c r="R220" s="89"/>
      <c r="S220" s="89"/>
      <c r="T220" s="89"/>
      <c r="U220" s="89"/>
      <c r="V220" s="89"/>
      <c r="W220" s="89"/>
      <c r="X220" s="89"/>
      <c r="Y220" s="89"/>
      <c r="Z220" s="89"/>
      <c r="AA220" s="89"/>
      <c r="AB220" s="89"/>
      <c r="AC220" s="89"/>
      <c r="AD220" s="89"/>
      <c r="AE220" s="89"/>
      <c r="AF220" s="89"/>
      <c r="AG220" s="92"/>
    </row>
    <row r="221" spans="1:33">
      <c r="A221" s="54"/>
      <c r="B221" s="88"/>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c r="AA221" s="89"/>
      <c r="AB221" s="89"/>
      <c r="AC221" s="89"/>
      <c r="AD221" s="89"/>
      <c r="AE221" s="89"/>
      <c r="AF221" s="89"/>
      <c r="AG221" s="92"/>
    </row>
    <row r="223" spans="1:33">
      <c r="A223" s="54"/>
      <c r="B223" s="88"/>
      <c r="C223" s="89"/>
      <c r="D223" s="89"/>
      <c r="E223" s="89"/>
      <c r="F223" s="89"/>
      <c r="G223" s="89"/>
      <c r="H223" s="89"/>
      <c r="I223" s="89"/>
      <c r="J223" s="89"/>
      <c r="K223" s="89"/>
      <c r="L223" s="89"/>
      <c r="M223" s="89"/>
      <c r="N223" s="89"/>
      <c r="O223" s="89"/>
      <c r="P223" s="89"/>
      <c r="Q223" s="89"/>
      <c r="R223" s="89"/>
      <c r="S223" s="89"/>
      <c r="T223" s="89"/>
      <c r="U223" s="89"/>
      <c r="V223" s="89"/>
      <c r="W223" s="89"/>
      <c r="X223" s="89"/>
      <c r="Y223" s="89"/>
      <c r="Z223" s="89"/>
      <c r="AA223" s="89"/>
      <c r="AB223" s="89"/>
      <c r="AC223" s="89"/>
      <c r="AD223" s="89"/>
      <c r="AE223" s="89"/>
      <c r="AF223" s="89"/>
      <c r="AG223" s="92"/>
    </row>
    <row r="224" spans="1:33">
      <c r="A224" s="54"/>
      <c r="B224" s="88"/>
      <c r="C224" s="89"/>
      <c r="D224" s="89"/>
      <c r="E224" s="89"/>
      <c r="F224" s="89"/>
      <c r="G224" s="89"/>
      <c r="H224" s="89"/>
      <c r="I224" s="89"/>
      <c r="J224" s="89"/>
      <c r="K224" s="89"/>
      <c r="L224" s="89"/>
      <c r="M224" s="89"/>
      <c r="N224" s="89"/>
      <c r="O224" s="89"/>
      <c r="P224" s="89"/>
      <c r="Q224" s="89"/>
      <c r="R224" s="89"/>
      <c r="S224" s="89"/>
      <c r="T224" s="89"/>
      <c r="U224" s="89"/>
      <c r="V224" s="89"/>
      <c r="W224" s="89"/>
      <c r="X224" s="89"/>
      <c r="Y224" s="89"/>
      <c r="Z224" s="89"/>
      <c r="AA224" s="89"/>
      <c r="AB224" s="89"/>
      <c r="AC224" s="89"/>
      <c r="AD224" s="89"/>
      <c r="AE224" s="89"/>
      <c r="AF224" s="89"/>
      <c r="AG224" s="92"/>
    </row>
    <row r="226" spans="1:33">
      <c r="A226" s="54"/>
      <c r="B226" s="96"/>
      <c r="C226" s="97"/>
      <c r="D226" s="97"/>
      <c r="E226" s="97"/>
      <c r="F226" s="97"/>
      <c r="G226" s="97"/>
      <c r="H226" s="97"/>
      <c r="I226" s="97"/>
      <c r="J226" s="97"/>
      <c r="K226" s="97"/>
      <c r="L226" s="97"/>
      <c r="M226" s="97"/>
      <c r="N226" s="97"/>
      <c r="O226" s="97"/>
      <c r="P226" s="97"/>
      <c r="Q226" s="97"/>
      <c r="R226" s="97"/>
      <c r="S226" s="97"/>
      <c r="T226" s="97"/>
      <c r="U226" s="97"/>
      <c r="V226" s="97"/>
      <c r="W226" s="97"/>
      <c r="X226" s="97"/>
      <c r="Y226" s="97"/>
      <c r="Z226" s="97"/>
      <c r="AA226" s="97"/>
      <c r="AB226" s="97"/>
      <c r="AC226" s="97"/>
      <c r="AD226" s="97"/>
      <c r="AE226" s="97"/>
      <c r="AF226" s="97"/>
      <c r="AG226" s="98"/>
    </row>
    <row r="228" spans="1:33">
      <c r="A228" s="13"/>
      <c r="B228" s="99"/>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c r="AE228" s="13"/>
      <c r="AF228" s="13"/>
      <c r="AG228" s="13"/>
    </row>
    <row r="229" spans="1:33">
      <c r="A229" s="13"/>
      <c r="B229" s="31"/>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c r="AE229" s="13"/>
      <c r="AF229" s="13"/>
      <c r="AG229" s="13"/>
    </row>
    <row r="230" spans="1:33">
      <c r="A230" s="13"/>
      <c r="B230" s="31"/>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row>
    <row r="231" spans="1:33">
      <c r="A231" s="13"/>
      <c r="B231" s="31"/>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c r="AE231" s="13"/>
      <c r="AF231" s="13"/>
      <c r="AG231" s="13"/>
    </row>
    <row r="232" spans="1:33">
      <c r="A232" s="13"/>
      <c r="B232" s="31"/>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row>
    <row r="233" spans="1:33">
      <c r="A233" s="13"/>
      <c r="B233" s="31"/>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c r="AE233" s="13"/>
      <c r="AF233" s="13"/>
      <c r="AG233" s="13"/>
    </row>
    <row r="234" spans="1:33">
      <c r="A234" s="13"/>
      <c r="B234" s="31"/>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c r="AF234" s="13"/>
      <c r="AG234" s="13"/>
    </row>
    <row r="235" spans="1:33">
      <c r="A235" s="13"/>
      <c r="B235" s="31"/>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c r="AF235" s="13"/>
      <c r="AG235" s="13"/>
    </row>
    <row r="236" spans="1:33">
      <c r="A236" s="13"/>
      <c r="B236" s="31"/>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row>
    <row r="257" spans="2:3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c r="AF257" s="13"/>
      <c r="AG257" s="13"/>
    </row>
    <row r="258" spans="2:33">
      <c r="B258" s="110"/>
      <c r="C258" s="110"/>
      <c r="D258" s="110"/>
      <c r="E258" s="110"/>
      <c r="F258" s="110"/>
      <c r="G258" s="110"/>
      <c r="H258" s="110"/>
      <c r="I258" s="110"/>
      <c r="J258" s="110"/>
      <c r="K258" s="110"/>
      <c r="L258" s="110"/>
      <c r="M258" s="110"/>
      <c r="N258" s="110"/>
      <c r="O258" s="110"/>
      <c r="P258" s="110"/>
      <c r="Q258" s="110"/>
      <c r="R258" s="110"/>
      <c r="S258" s="110"/>
      <c r="T258" s="110"/>
      <c r="U258" s="110"/>
      <c r="V258" s="110"/>
      <c r="W258" s="110"/>
      <c r="X258" s="110"/>
      <c r="Y258" s="110"/>
      <c r="Z258" s="110"/>
      <c r="AA258" s="110"/>
      <c r="AB258" s="110"/>
      <c r="AC258" s="110"/>
      <c r="AD258" s="110"/>
      <c r="AE258" s="110"/>
      <c r="AF258" s="110"/>
      <c r="AG258" s="110"/>
    </row>
    <row r="267" spans="2:3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c r="AF267" s="13"/>
      <c r="AG267" s="13"/>
    </row>
    <row r="268" spans="2:3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c r="AF268" s="13"/>
      <c r="AG268" s="13"/>
    </row>
    <row r="269" spans="2:3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F269" s="13"/>
      <c r="AG269" s="13"/>
    </row>
    <row r="270" spans="2:3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F270" s="13"/>
      <c r="AG270" s="13"/>
    </row>
    <row r="271" spans="2:3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c r="AF271" s="13"/>
      <c r="AG271" s="13"/>
    </row>
    <row r="272" spans="2:3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c r="AF272" s="13"/>
      <c r="AG272" s="13"/>
    </row>
    <row r="339" spans="2:3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c r="AE339" s="13"/>
      <c r="AF339" s="13"/>
      <c r="AG339" s="13"/>
    </row>
    <row r="340" spans="2:33">
      <c r="B340" s="110"/>
      <c r="C340" s="110"/>
      <c r="D340" s="110"/>
      <c r="E340" s="110"/>
      <c r="F340" s="110"/>
      <c r="G340" s="110"/>
      <c r="H340" s="110"/>
      <c r="I340" s="110"/>
      <c r="J340" s="110"/>
      <c r="K340" s="110"/>
      <c r="L340" s="110"/>
      <c r="M340" s="110"/>
      <c r="N340" s="110"/>
      <c r="O340" s="110"/>
      <c r="P340" s="110"/>
      <c r="Q340" s="110"/>
      <c r="R340" s="110"/>
      <c r="S340" s="110"/>
      <c r="T340" s="110"/>
      <c r="U340" s="110"/>
      <c r="V340" s="110"/>
      <c r="W340" s="110"/>
      <c r="X340" s="110"/>
      <c r="Y340" s="110"/>
      <c r="Z340" s="110"/>
      <c r="AA340" s="110"/>
      <c r="AB340" s="110"/>
      <c r="AC340" s="110"/>
      <c r="AD340" s="110"/>
      <c r="AE340" s="110"/>
      <c r="AF340" s="110"/>
      <c r="AG340" s="110"/>
    </row>
    <row r="346" spans="2:3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c r="AF346" s="13"/>
      <c r="AG346" s="13"/>
    </row>
    <row r="347" spans="2:3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c r="AF347" s="13"/>
      <c r="AG347" s="13"/>
    </row>
    <row r="348" spans="2:3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c r="AG348" s="13"/>
    </row>
    <row r="349" spans="2:3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c r="AG349" s="13"/>
    </row>
    <row r="350" spans="2:3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c r="AG350" s="13"/>
    </row>
    <row r="351" spans="2:3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c r="AG351" s="13"/>
    </row>
    <row r="352" spans="2:3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c r="AG352" s="13"/>
    </row>
    <row r="449" spans="2:3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c r="AF449" s="13"/>
      <c r="AG449" s="13"/>
    </row>
    <row r="451" spans="2:3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c r="AE451" s="13"/>
      <c r="AF451" s="13"/>
      <c r="AG451" s="13"/>
    </row>
    <row r="452" spans="2:33">
      <c r="B452" s="110"/>
      <c r="C452" s="110"/>
      <c r="D452" s="110"/>
      <c r="E452" s="110"/>
      <c r="F452" s="110"/>
      <c r="G452" s="110"/>
      <c r="H452" s="110"/>
      <c r="I452" s="110"/>
      <c r="J452" s="110"/>
      <c r="K452" s="110"/>
      <c r="L452" s="110"/>
      <c r="M452" s="110"/>
      <c r="N452" s="110"/>
      <c r="O452" s="110"/>
      <c r="P452" s="110"/>
      <c r="Q452" s="110"/>
      <c r="R452" s="110"/>
      <c r="S452" s="110"/>
      <c r="T452" s="110"/>
      <c r="U452" s="110"/>
      <c r="V452" s="110"/>
      <c r="W452" s="110"/>
      <c r="X452" s="110"/>
      <c r="Y452" s="110"/>
      <c r="Z452" s="110"/>
      <c r="AA452" s="110"/>
      <c r="AB452" s="110"/>
      <c r="AC452" s="110"/>
      <c r="AD452" s="110"/>
      <c r="AE452" s="110"/>
      <c r="AF452" s="110"/>
      <c r="AG452" s="110"/>
    </row>
    <row r="460" spans="2:3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c r="AE460" s="13"/>
      <c r="AF460" s="13"/>
      <c r="AG460" s="13"/>
    </row>
    <row r="461" spans="2:3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c r="AF461" s="13"/>
      <c r="AG461" s="13"/>
    </row>
    <row r="462" spans="2:3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c r="AF462" s="13"/>
      <c r="AG462" s="13"/>
    </row>
    <row r="463" spans="2:3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c r="AF463" s="13"/>
      <c r="AG463" s="13"/>
    </row>
    <row r="464" spans="2:3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c r="AG464" s="13"/>
    </row>
    <row r="552" spans="2:3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c r="AE552" s="13"/>
      <c r="AF552" s="13"/>
      <c r="AG552" s="13"/>
    </row>
    <row r="554" spans="2:3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c r="AE554" s="13"/>
      <c r="AF554" s="13"/>
      <c r="AG554" s="13"/>
    </row>
    <row r="556" spans="2:3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c r="AE556" s="13"/>
      <c r="AF556" s="13"/>
      <c r="AG556" s="13"/>
    </row>
    <row r="557" spans="2:33">
      <c r="B557" s="110"/>
      <c r="C557" s="110"/>
      <c r="D557" s="110"/>
      <c r="E557" s="110"/>
      <c r="F557" s="110"/>
      <c r="G557" s="110"/>
      <c r="H557" s="110"/>
      <c r="I557" s="110"/>
      <c r="J557" s="110"/>
      <c r="K557" s="110"/>
      <c r="L557" s="110"/>
      <c r="M557" s="110"/>
      <c r="N557" s="110"/>
      <c r="O557" s="110"/>
      <c r="P557" s="110"/>
      <c r="Q557" s="110"/>
      <c r="R557" s="110"/>
      <c r="S557" s="110"/>
      <c r="T557" s="110"/>
      <c r="U557" s="110"/>
      <c r="V557" s="110"/>
      <c r="W557" s="110"/>
      <c r="X557" s="110"/>
      <c r="Y557" s="110"/>
      <c r="Z557" s="110"/>
      <c r="AA557" s="110"/>
      <c r="AB557" s="110"/>
      <c r="AC557" s="110"/>
      <c r="AD557" s="110"/>
      <c r="AE557" s="110"/>
      <c r="AF557" s="110"/>
      <c r="AG557" s="110"/>
    </row>
    <row r="625" spans="2:3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c r="AE625" s="13"/>
      <c r="AF625" s="13"/>
      <c r="AG625" s="13"/>
    </row>
    <row r="627" spans="2:3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c r="AE627" s="13"/>
      <c r="AF627" s="13"/>
      <c r="AG627" s="13"/>
    </row>
    <row r="630" spans="2:3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c r="AE630" s="13"/>
      <c r="AF630" s="13"/>
      <c r="AG630" s="13"/>
    </row>
    <row r="632" spans="2:3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c r="AE632" s="13"/>
      <c r="AF632" s="13"/>
      <c r="AG632" s="13"/>
    </row>
    <row r="633" spans="2:3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c r="AE633" s="13"/>
      <c r="AF633" s="13"/>
      <c r="AG633" s="13"/>
    </row>
    <row r="635" spans="2:3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c r="AE635" s="13"/>
      <c r="AF635" s="13"/>
      <c r="AG635" s="13"/>
    </row>
    <row r="637" spans="2:3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c r="AE637" s="13"/>
      <c r="AF637" s="13"/>
      <c r="AG637" s="13"/>
    </row>
    <row r="638" spans="2:33">
      <c r="B638" s="110"/>
      <c r="C638" s="110"/>
      <c r="D638" s="110"/>
      <c r="E638" s="110"/>
      <c r="F638" s="110"/>
      <c r="G638" s="110"/>
      <c r="H638" s="110"/>
      <c r="I638" s="110"/>
      <c r="J638" s="110"/>
      <c r="K638" s="110"/>
      <c r="L638" s="110"/>
      <c r="M638" s="110"/>
      <c r="N638" s="110"/>
      <c r="O638" s="110"/>
      <c r="P638" s="110"/>
      <c r="Q638" s="110"/>
      <c r="R638" s="110"/>
      <c r="S638" s="110"/>
      <c r="T638" s="110"/>
      <c r="U638" s="110"/>
      <c r="V638" s="110"/>
      <c r="W638" s="110"/>
      <c r="X638" s="110"/>
      <c r="Y638" s="110"/>
      <c r="Z638" s="110"/>
      <c r="AA638" s="110"/>
      <c r="AB638" s="110"/>
      <c r="AC638" s="110"/>
      <c r="AD638" s="110"/>
      <c r="AE638" s="110"/>
      <c r="AF638" s="110"/>
      <c r="AG638" s="110"/>
    </row>
    <row r="709" spans="2:3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c r="AE709" s="13"/>
      <c r="AF709" s="13"/>
      <c r="AG709" s="13"/>
    </row>
    <row r="710" spans="2:33">
      <c r="B710" s="110"/>
      <c r="C710" s="110"/>
      <c r="D710" s="110"/>
      <c r="E710" s="110"/>
      <c r="F710" s="110"/>
      <c r="G710" s="110"/>
      <c r="H710" s="110"/>
      <c r="I710" s="110"/>
      <c r="J710" s="110"/>
      <c r="K710" s="110"/>
      <c r="L710" s="110"/>
      <c r="M710" s="110"/>
      <c r="N710" s="110"/>
      <c r="O710" s="110"/>
      <c r="P710" s="110"/>
      <c r="Q710" s="110"/>
      <c r="R710" s="110"/>
      <c r="S710" s="110"/>
      <c r="T710" s="110"/>
      <c r="U710" s="110"/>
      <c r="V710" s="110"/>
      <c r="W710" s="110"/>
      <c r="X710" s="110"/>
      <c r="Y710" s="110"/>
      <c r="Z710" s="110"/>
      <c r="AA710" s="110"/>
      <c r="AB710" s="110"/>
      <c r="AC710" s="110"/>
      <c r="AD710" s="110"/>
      <c r="AE710" s="110"/>
      <c r="AF710" s="110"/>
      <c r="AG710" s="110"/>
    </row>
    <row r="716" spans="2:3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c r="AE716" s="13"/>
      <c r="AF716" s="13"/>
      <c r="AG716" s="13"/>
    </row>
    <row r="717" spans="2:3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c r="AE717" s="13"/>
      <c r="AF717" s="13"/>
      <c r="AG717" s="13"/>
    </row>
    <row r="718" spans="2:3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c r="AE718" s="13"/>
      <c r="AF718" s="13"/>
      <c r="AG718" s="13"/>
    </row>
    <row r="719" spans="2:3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c r="AE719" s="13"/>
      <c r="AF719" s="13"/>
      <c r="AG719" s="13"/>
    </row>
    <row r="720" spans="2:3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c r="AE720" s="13"/>
      <c r="AF720" s="13"/>
      <c r="AG720" s="13"/>
    </row>
    <row r="881" spans="2:3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c r="AE881" s="13"/>
      <c r="AF881" s="13"/>
      <c r="AG881" s="13"/>
    </row>
    <row r="885" spans="2:3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c r="AE885" s="13"/>
      <c r="AF885" s="13"/>
      <c r="AG885" s="13"/>
    </row>
    <row r="886" spans="2:33">
      <c r="B886" s="110"/>
      <c r="C886" s="110"/>
      <c r="D886" s="110"/>
      <c r="E886" s="110"/>
      <c r="F886" s="110"/>
      <c r="G886" s="110"/>
      <c r="H886" s="110"/>
      <c r="I886" s="110"/>
      <c r="J886" s="110"/>
      <c r="K886" s="110"/>
      <c r="L886" s="110"/>
      <c r="M886" s="110"/>
      <c r="N886" s="110"/>
      <c r="O886" s="110"/>
      <c r="P886" s="110"/>
      <c r="Q886" s="110"/>
      <c r="R886" s="110"/>
      <c r="S886" s="110"/>
      <c r="T886" s="110"/>
      <c r="U886" s="110"/>
      <c r="V886" s="110"/>
      <c r="W886" s="110"/>
      <c r="X886" s="110"/>
      <c r="Y886" s="110"/>
      <c r="Z886" s="110"/>
      <c r="AA886" s="110"/>
      <c r="AB886" s="110"/>
      <c r="AC886" s="110"/>
      <c r="AD886" s="110"/>
      <c r="AE886" s="110"/>
      <c r="AF886" s="110"/>
      <c r="AG886" s="110"/>
    </row>
    <row r="889" spans="2:3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c r="AE889" s="13"/>
      <c r="AF889" s="13"/>
      <c r="AG889" s="13"/>
    </row>
    <row r="890" spans="2:3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c r="AE890" s="13"/>
      <c r="AF890" s="13"/>
      <c r="AG890" s="13"/>
    </row>
    <row r="891" spans="2:3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c r="AE891" s="13"/>
      <c r="AF891" s="13"/>
      <c r="AG891" s="13"/>
    </row>
    <row r="892" spans="2:3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c r="AE892" s="13"/>
      <c r="AF892" s="13"/>
      <c r="AG892" s="13"/>
    </row>
    <row r="893" spans="2:3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c r="AE893" s="13"/>
      <c r="AF893" s="13"/>
      <c r="AG893" s="13"/>
    </row>
    <row r="894" spans="2:3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c r="AE894" s="13"/>
      <c r="AF894" s="13"/>
      <c r="AG894" s="13"/>
    </row>
    <row r="895" spans="2:3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c r="AE895" s="13"/>
      <c r="AF895" s="13"/>
      <c r="AG895" s="13"/>
    </row>
    <row r="896" spans="2:3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c r="AE896" s="13"/>
      <c r="AF896" s="13"/>
      <c r="AG896" s="13"/>
    </row>
    <row r="968" spans="2:3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c r="AD968" s="13"/>
      <c r="AE968" s="13"/>
      <c r="AF968" s="13"/>
      <c r="AG968" s="13"/>
    </row>
    <row r="969" spans="2:33">
      <c r="B969" s="110"/>
      <c r="C969" s="110"/>
      <c r="D969" s="110"/>
      <c r="E969" s="110"/>
      <c r="F969" s="110"/>
      <c r="G969" s="110"/>
      <c r="H969" s="110"/>
      <c r="I969" s="110"/>
      <c r="J969" s="110"/>
      <c r="K969" s="110"/>
      <c r="L969" s="110"/>
      <c r="M969" s="110"/>
      <c r="N969" s="110"/>
      <c r="O969" s="110"/>
      <c r="P969" s="110"/>
      <c r="Q969" s="110"/>
      <c r="R969" s="110"/>
      <c r="S969" s="110"/>
      <c r="T969" s="110"/>
      <c r="U969" s="110"/>
      <c r="V969" s="110"/>
      <c r="W969" s="110"/>
      <c r="X969" s="110"/>
      <c r="Y969" s="110"/>
      <c r="Z969" s="110"/>
      <c r="AA969" s="110"/>
      <c r="AB969" s="110"/>
      <c r="AC969" s="110"/>
      <c r="AD969" s="110"/>
      <c r="AE969" s="110"/>
      <c r="AF969" s="110"/>
      <c r="AG969" s="110"/>
    </row>
    <row r="975" spans="2:3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c r="AD975" s="13"/>
      <c r="AE975" s="13"/>
      <c r="AF975" s="13"/>
      <c r="AG975" s="13"/>
    </row>
    <row r="976" spans="2:3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c r="AD976" s="13"/>
      <c r="AE976" s="13"/>
      <c r="AF976" s="13"/>
      <c r="AG976" s="13"/>
    </row>
    <row r="1058" spans="2:33">
      <c r="B1058" s="13"/>
      <c r="C1058" s="13"/>
      <c r="D1058" s="13"/>
      <c r="E1058" s="13"/>
      <c r="F1058" s="13"/>
      <c r="G1058" s="13"/>
      <c r="H1058" s="13"/>
      <c r="I1058" s="13"/>
      <c r="J1058" s="13"/>
      <c r="K1058" s="13"/>
      <c r="L1058" s="13"/>
      <c r="M1058" s="13"/>
      <c r="N1058" s="13"/>
      <c r="O1058" s="13"/>
      <c r="P1058" s="13"/>
      <c r="Q1058" s="13"/>
      <c r="R1058" s="13"/>
      <c r="S1058" s="13"/>
      <c r="T1058" s="13"/>
      <c r="U1058" s="13"/>
      <c r="V1058" s="13"/>
      <c r="W1058" s="13"/>
      <c r="X1058" s="13"/>
      <c r="Y1058" s="13"/>
      <c r="Z1058" s="13"/>
      <c r="AA1058" s="13"/>
      <c r="AB1058" s="13"/>
      <c r="AC1058" s="13"/>
      <c r="AD1058" s="13"/>
      <c r="AE1058" s="13"/>
      <c r="AF1058" s="13"/>
      <c r="AG1058" s="13"/>
    </row>
    <row r="1070" spans="2:33">
      <c r="B1070" s="13"/>
      <c r="C1070" s="13"/>
      <c r="D1070" s="13"/>
      <c r="E1070" s="13"/>
      <c r="F1070" s="13"/>
      <c r="G1070" s="13"/>
      <c r="H1070" s="13"/>
      <c r="I1070" s="13"/>
      <c r="J1070" s="13"/>
      <c r="K1070" s="13"/>
      <c r="L1070" s="13"/>
      <c r="M1070" s="13"/>
      <c r="N1070" s="13"/>
      <c r="O1070" s="13"/>
      <c r="P1070" s="13"/>
      <c r="Q1070" s="13"/>
      <c r="R1070" s="13"/>
      <c r="S1070" s="13"/>
      <c r="T1070" s="13"/>
      <c r="U1070" s="13"/>
      <c r="V1070" s="13"/>
      <c r="W1070" s="13"/>
      <c r="X1070" s="13"/>
      <c r="Y1070" s="13"/>
      <c r="Z1070" s="13"/>
      <c r="AA1070" s="13"/>
      <c r="AB1070" s="13"/>
      <c r="AC1070" s="13"/>
      <c r="AD1070" s="13"/>
      <c r="AE1070" s="13"/>
      <c r="AF1070" s="13"/>
      <c r="AG1070" s="13"/>
    </row>
    <row r="1071" spans="2:33">
      <c r="B1071" s="110"/>
      <c r="C1071" s="110"/>
      <c r="D1071" s="110"/>
      <c r="E1071" s="110"/>
      <c r="F1071" s="110"/>
      <c r="G1071" s="110"/>
      <c r="H1071" s="110"/>
      <c r="I1071" s="110"/>
      <c r="J1071" s="110"/>
      <c r="K1071" s="110"/>
      <c r="L1071" s="110"/>
      <c r="M1071" s="110"/>
      <c r="N1071" s="110"/>
      <c r="O1071" s="110"/>
      <c r="P1071" s="110"/>
      <c r="Q1071" s="110"/>
      <c r="R1071" s="110"/>
      <c r="S1071" s="110"/>
      <c r="T1071" s="110"/>
      <c r="U1071" s="110"/>
      <c r="V1071" s="110"/>
      <c r="W1071" s="110"/>
      <c r="X1071" s="110"/>
      <c r="Y1071" s="110"/>
      <c r="Z1071" s="110"/>
      <c r="AA1071" s="110"/>
      <c r="AB1071" s="110"/>
      <c r="AC1071" s="110"/>
      <c r="AD1071" s="110"/>
      <c r="AE1071" s="110"/>
      <c r="AF1071" s="110"/>
      <c r="AG1071" s="110"/>
    </row>
    <row r="1169" spans="2:33">
      <c r="B1169" s="110"/>
      <c r="C1169" s="110"/>
      <c r="D1169" s="110"/>
      <c r="E1169" s="110"/>
      <c r="F1169" s="110"/>
      <c r="G1169" s="110"/>
      <c r="H1169" s="110"/>
      <c r="I1169" s="110"/>
      <c r="J1169" s="110"/>
      <c r="K1169" s="110"/>
      <c r="L1169" s="110"/>
      <c r="M1169" s="110"/>
      <c r="N1169" s="110"/>
      <c r="O1169" s="110"/>
      <c r="P1169" s="110"/>
      <c r="Q1169" s="110"/>
      <c r="R1169" s="110"/>
      <c r="S1169" s="110"/>
      <c r="T1169" s="110"/>
      <c r="U1169" s="110"/>
      <c r="V1169" s="110"/>
      <c r="W1169" s="110"/>
      <c r="X1169" s="110"/>
      <c r="Y1169" s="110"/>
      <c r="Z1169" s="110"/>
      <c r="AA1169" s="110"/>
      <c r="AB1169" s="110"/>
      <c r="AC1169" s="110"/>
      <c r="AD1169" s="110"/>
      <c r="AE1169" s="110"/>
      <c r="AF1169" s="110"/>
      <c r="AG1169" s="110"/>
    </row>
    <row r="1175" spans="2:33">
      <c r="B1175" s="13"/>
      <c r="C1175" s="13"/>
      <c r="D1175" s="13"/>
      <c r="E1175" s="13"/>
      <c r="F1175" s="13"/>
      <c r="G1175" s="13"/>
      <c r="H1175" s="13"/>
      <c r="I1175" s="13"/>
      <c r="J1175" s="13"/>
      <c r="K1175" s="13"/>
      <c r="L1175" s="13"/>
      <c r="M1175" s="13"/>
      <c r="N1175" s="13"/>
      <c r="O1175" s="13"/>
      <c r="P1175" s="13"/>
      <c r="Q1175" s="13"/>
      <c r="R1175" s="13"/>
      <c r="S1175" s="13"/>
      <c r="T1175" s="13"/>
      <c r="U1175" s="13"/>
      <c r="V1175" s="13"/>
      <c r="W1175" s="13"/>
      <c r="X1175" s="13"/>
      <c r="Y1175" s="13"/>
      <c r="Z1175" s="13"/>
      <c r="AA1175" s="13"/>
      <c r="AB1175" s="13"/>
      <c r="AC1175" s="13"/>
      <c r="AD1175" s="13"/>
      <c r="AE1175" s="13"/>
      <c r="AF1175" s="13"/>
      <c r="AG1175" s="13"/>
    </row>
    <row r="1176" spans="2:33">
      <c r="B1176" s="13"/>
      <c r="C1176" s="13"/>
      <c r="D1176" s="13"/>
      <c r="E1176" s="13"/>
      <c r="F1176" s="13"/>
      <c r="G1176" s="13"/>
      <c r="H1176" s="13"/>
      <c r="I1176" s="13"/>
      <c r="J1176" s="13"/>
      <c r="K1176" s="13"/>
      <c r="L1176" s="13"/>
      <c r="M1176" s="13"/>
      <c r="N1176" s="13"/>
      <c r="O1176" s="13"/>
      <c r="P1176" s="13"/>
      <c r="Q1176" s="13"/>
      <c r="R1176" s="13"/>
      <c r="S1176" s="13"/>
      <c r="T1176" s="13"/>
      <c r="U1176" s="13"/>
      <c r="V1176" s="13"/>
      <c r="W1176" s="13"/>
      <c r="X1176" s="13"/>
      <c r="Y1176" s="13"/>
      <c r="Z1176" s="13"/>
      <c r="AA1176" s="13"/>
      <c r="AB1176" s="13"/>
      <c r="AC1176" s="13"/>
      <c r="AD1176" s="13"/>
      <c r="AE1176" s="13"/>
      <c r="AF1176" s="13"/>
      <c r="AG1176" s="13"/>
    </row>
    <row r="1177" spans="2:33">
      <c r="B1177" s="13"/>
      <c r="C1177" s="13"/>
      <c r="D1177" s="13"/>
      <c r="E1177" s="13"/>
      <c r="F1177" s="13"/>
      <c r="G1177" s="13"/>
      <c r="H1177" s="13"/>
      <c r="I1177" s="13"/>
      <c r="J1177" s="13"/>
      <c r="K1177" s="13"/>
      <c r="L1177" s="13"/>
      <c r="M1177" s="13"/>
      <c r="N1177" s="13"/>
      <c r="O1177" s="13"/>
      <c r="P1177" s="13"/>
      <c r="Q1177" s="13"/>
      <c r="R1177" s="13"/>
      <c r="S1177" s="13"/>
      <c r="T1177" s="13"/>
      <c r="U1177" s="13"/>
      <c r="V1177" s="13"/>
      <c r="W1177" s="13"/>
      <c r="X1177" s="13"/>
      <c r="Y1177" s="13"/>
      <c r="Z1177" s="13"/>
      <c r="AA1177" s="13"/>
      <c r="AB1177" s="13"/>
      <c r="AC1177" s="13"/>
      <c r="AD1177" s="13"/>
      <c r="AE1177" s="13"/>
      <c r="AF1177" s="13"/>
      <c r="AG1177" s="13"/>
    </row>
    <row r="1178" spans="2:33">
      <c r="B1178" s="13"/>
      <c r="C1178" s="13"/>
      <c r="D1178" s="13"/>
      <c r="E1178" s="13"/>
      <c r="F1178" s="13"/>
      <c r="G1178" s="13"/>
      <c r="H1178" s="13"/>
      <c r="I1178" s="13"/>
      <c r="J1178" s="13"/>
      <c r="K1178" s="13"/>
      <c r="L1178" s="13"/>
      <c r="M1178" s="13"/>
      <c r="N1178" s="13"/>
      <c r="O1178" s="13"/>
      <c r="P1178" s="13"/>
      <c r="Q1178" s="13"/>
      <c r="R1178" s="13"/>
      <c r="S1178" s="13"/>
      <c r="T1178" s="13"/>
      <c r="U1178" s="13"/>
      <c r="V1178" s="13"/>
      <c r="W1178" s="13"/>
      <c r="X1178" s="13"/>
      <c r="Y1178" s="13"/>
      <c r="Z1178" s="13"/>
      <c r="AA1178" s="13"/>
      <c r="AB1178" s="13"/>
      <c r="AC1178" s="13"/>
      <c r="AD1178" s="13"/>
      <c r="AE1178" s="13"/>
      <c r="AF1178" s="13"/>
      <c r="AG1178" s="13"/>
    </row>
    <row r="1179" spans="2:33">
      <c r="B1179" s="13"/>
      <c r="C1179" s="13"/>
      <c r="D1179" s="13"/>
      <c r="E1179" s="13"/>
      <c r="F1179" s="13"/>
      <c r="G1179" s="13"/>
      <c r="H1179" s="13"/>
      <c r="I1179" s="13"/>
      <c r="J1179" s="13"/>
      <c r="K1179" s="13"/>
      <c r="L1179" s="13"/>
      <c r="M1179" s="13"/>
      <c r="N1179" s="13"/>
      <c r="O1179" s="13"/>
      <c r="P1179" s="13"/>
      <c r="Q1179" s="13"/>
      <c r="R1179" s="13"/>
      <c r="S1179" s="13"/>
      <c r="T1179" s="13"/>
      <c r="U1179" s="13"/>
      <c r="V1179" s="13"/>
      <c r="W1179" s="13"/>
      <c r="X1179" s="13"/>
      <c r="Y1179" s="13"/>
      <c r="Z1179" s="13"/>
      <c r="AA1179" s="13"/>
      <c r="AB1179" s="13"/>
      <c r="AC1179" s="13"/>
      <c r="AD1179" s="13"/>
      <c r="AE1179" s="13"/>
      <c r="AF1179" s="13"/>
      <c r="AG1179" s="13"/>
    </row>
    <row r="1180" spans="2:33">
      <c r="B1180" s="13"/>
      <c r="C1180" s="13"/>
      <c r="D1180" s="13"/>
      <c r="E1180" s="13"/>
      <c r="F1180" s="13"/>
      <c r="G1180" s="13"/>
      <c r="H1180" s="13"/>
      <c r="I1180" s="13"/>
      <c r="J1180" s="13"/>
      <c r="K1180" s="13"/>
      <c r="L1180" s="13"/>
      <c r="M1180" s="13"/>
      <c r="N1180" s="13"/>
      <c r="O1180" s="13"/>
      <c r="P1180" s="13"/>
      <c r="Q1180" s="13"/>
      <c r="R1180" s="13"/>
      <c r="S1180" s="13"/>
      <c r="T1180" s="13"/>
      <c r="U1180" s="13"/>
      <c r="V1180" s="13"/>
      <c r="W1180" s="13"/>
      <c r="X1180" s="13"/>
      <c r="Y1180" s="13"/>
      <c r="Z1180" s="13"/>
      <c r="AA1180" s="13"/>
      <c r="AB1180" s="13"/>
      <c r="AC1180" s="13"/>
      <c r="AD1180" s="13"/>
      <c r="AE1180" s="13"/>
      <c r="AF1180" s="13"/>
      <c r="AG1180" s="13"/>
    </row>
    <row r="1181" spans="2:33">
      <c r="B1181" s="13"/>
      <c r="C1181" s="13"/>
      <c r="D1181" s="13"/>
      <c r="E1181" s="13"/>
      <c r="F1181" s="13"/>
      <c r="G1181" s="13"/>
      <c r="H1181" s="13"/>
      <c r="I1181" s="13"/>
      <c r="J1181" s="13"/>
      <c r="K1181" s="13"/>
      <c r="L1181" s="13"/>
      <c r="M1181" s="13"/>
      <c r="N1181" s="13"/>
      <c r="O1181" s="13"/>
      <c r="P1181" s="13"/>
      <c r="Q1181" s="13"/>
      <c r="R1181" s="13"/>
      <c r="S1181" s="13"/>
      <c r="T1181" s="13"/>
      <c r="U1181" s="13"/>
      <c r="V1181" s="13"/>
      <c r="W1181" s="13"/>
      <c r="X1181" s="13"/>
      <c r="Y1181" s="13"/>
      <c r="Z1181" s="13"/>
      <c r="AA1181" s="13"/>
      <c r="AB1181" s="13"/>
      <c r="AC1181" s="13"/>
      <c r="AD1181" s="13"/>
      <c r="AE1181" s="13"/>
      <c r="AF1181" s="13"/>
      <c r="AG1181" s="13"/>
    </row>
    <row r="1182" spans="2:33">
      <c r="B1182" s="13"/>
      <c r="C1182" s="13"/>
      <c r="D1182" s="13"/>
      <c r="E1182" s="13"/>
      <c r="F1182" s="13"/>
      <c r="G1182" s="13"/>
      <c r="H1182" s="13"/>
      <c r="I1182" s="13"/>
      <c r="J1182" s="13"/>
      <c r="K1182" s="13"/>
      <c r="L1182" s="13"/>
      <c r="M1182" s="13"/>
      <c r="N1182" s="13"/>
      <c r="O1182" s="13"/>
      <c r="P1182" s="13"/>
      <c r="Q1182" s="13"/>
      <c r="R1182" s="13"/>
      <c r="S1182" s="13"/>
      <c r="T1182" s="13"/>
      <c r="U1182" s="13"/>
      <c r="V1182" s="13"/>
      <c r="W1182" s="13"/>
      <c r="X1182" s="13"/>
      <c r="Y1182" s="13"/>
      <c r="Z1182" s="13"/>
      <c r="AA1182" s="13"/>
      <c r="AB1182" s="13"/>
      <c r="AC1182" s="13"/>
      <c r="AD1182" s="13"/>
      <c r="AE1182" s="13"/>
      <c r="AF1182" s="13"/>
      <c r="AG1182" s="13"/>
    </row>
    <row r="1183" spans="2:33">
      <c r="B1183" s="13"/>
      <c r="C1183" s="13"/>
      <c r="D1183" s="13"/>
      <c r="E1183" s="13"/>
      <c r="F1183" s="13"/>
      <c r="G1183" s="13"/>
      <c r="H1183" s="13"/>
      <c r="I1183" s="13"/>
      <c r="J1183" s="13"/>
      <c r="K1183" s="13"/>
      <c r="L1183" s="13"/>
      <c r="M1183" s="13"/>
      <c r="N1183" s="13"/>
      <c r="O1183" s="13"/>
      <c r="P1183" s="13"/>
      <c r="Q1183" s="13"/>
      <c r="R1183" s="13"/>
      <c r="S1183" s="13"/>
      <c r="T1183" s="13"/>
      <c r="U1183" s="13"/>
      <c r="V1183" s="13"/>
      <c r="W1183" s="13"/>
      <c r="X1183" s="13"/>
      <c r="Y1183" s="13"/>
      <c r="Z1183" s="13"/>
      <c r="AA1183" s="13"/>
      <c r="AB1183" s="13"/>
      <c r="AC1183" s="13"/>
      <c r="AD1183" s="13"/>
      <c r="AE1183" s="13"/>
      <c r="AF1183" s="13"/>
      <c r="AG1183" s="13"/>
    </row>
    <row r="1184" spans="2:33">
      <c r="B1184" s="13"/>
      <c r="C1184" s="13"/>
      <c r="D1184" s="13"/>
      <c r="E1184" s="13"/>
      <c r="F1184" s="13"/>
      <c r="G1184" s="13"/>
      <c r="H1184" s="13"/>
      <c r="I1184" s="13"/>
      <c r="J1184" s="13"/>
      <c r="K1184" s="13"/>
      <c r="L1184" s="13"/>
      <c r="M1184" s="13"/>
      <c r="N1184" s="13"/>
      <c r="O1184" s="13"/>
      <c r="P1184" s="13"/>
      <c r="Q1184" s="13"/>
      <c r="R1184" s="13"/>
      <c r="S1184" s="13"/>
      <c r="T1184" s="13"/>
      <c r="U1184" s="13"/>
      <c r="V1184" s="13"/>
      <c r="W1184" s="13"/>
      <c r="X1184" s="13"/>
      <c r="Y1184" s="13"/>
      <c r="Z1184" s="13"/>
      <c r="AA1184" s="13"/>
      <c r="AB1184" s="13"/>
      <c r="AC1184" s="13"/>
      <c r="AD1184" s="13"/>
      <c r="AE1184" s="13"/>
      <c r="AF1184" s="13"/>
      <c r="AG1184" s="13"/>
    </row>
    <row r="1268" spans="2:33">
      <c r="B1268" s="13"/>
      <c r="C1268" s="13"/>
      <c r="D1268" s="13"/>
      <c r="E1268" s="13"/>
      <c r="F1268" s="13"/>
      <c r="G1268" s="13"/>
      <c r="H1268" s="13"/>
      <c r="I1268" s="13"/>
      <c r="J1268" s="13"/>
      <c r="K1268" s="13"/>
      <c r="L1268" s="13"/>
      <c r="M1268" s="13"/>
      <c r="N1268" s="13"/>
      <c r="O1268" s="13"/>
      <c r="P1268" s="13"/>
      <c r="Q1268" s="13"/>
      <c r="R1268" s="13"/>
      <c r="S1268" s="13"/>
      <c r="T1268" s="13"/>
      <c r="U1268" s="13"/>
      <c r="V1268" s="13"/>
      <c r="W1268" s="13"/>
      <c r="X1268" s="13"/>
      <c r="Y1268" s="13"/>
      <c r="Z1268" s="13"/>
      <c r="AA1268" s="13"/>
      <c r="AB1268" s="13"/>
      <c r="AC1268" s="13"/>
      <c r="AD1268" s="13"/>
      <c r="AE1268" s="13"/>
      <c r="AF1268" s="13"/>
      <c r="AG1268" s="13"/>
    </row>
    <row r="1269" spans="2:33">
      <c r="B1269" s="110"/>
      <c r="C1269" s="110"/>
      <c r="D1269" s="110"/>
      <c r="E1269" s="110"/>
      <c r="F1269" s="110"/>
      <c r="G1269" s="110"/>
      <c r="H1269" s="110"/>
      <c r="I1269" s="110"/>
      <c r="J1269" s="110"/>
      <c r="K1269" s="110"/>
      <c r="L1269" s="110"/>
      <c r="M1269" s="110"/>
      <c r="N1269" s="110"/>
      <c r="O1269" s="110"/>
      <c r="P1269" s="110"/>
      <c r="Q1269" s="110"/>
      <c r="R1269" s="110"/>
      <c r="S1269" s="110"/>
      <c r="T1269" s="110"/>
      <c r="U1269" s="110"/>
      <c r="V1269" s="110"/>
      <c r="W1269" s="110"/>
      <c r="X1269" s="110"/>
      <c r="Y1269" s="110"/>
      <c r="Z1269" s="110"/>
      <c r="AA1269" s="110"/>
      <c r="AB1269" s="110"/>
      <c r="AC1269" s="110"/>
      <c r="AD1269" s="110"/>
      <c r="AE1269" s="110"/>
      <c r="AF1269" s="110"/>
      <c r="AG1269" s="110"/>
    </row>
    <row r="1275" spans="2:33">
      <c r="B1275" s="13"/>
      <c r="C1275" s="13"/>
      <c r="D1275" s="13"/>
      <c r="E1275" s="13"/>
      <c r="F1275" s="13"/>
      <c r="G1275" s="13"/>
      <c r="H1275" s="13"/>
      <c r="I1275" s="13"/>
      <c r="J1275" s="13"/>
      <c r="K1275" s="13"/>
      <c r="L1275" s="13"/>
      <c r="M1275" s="13"/>
      <c r="N1275" s="13"/>
      <c r="O1275" s="13"/>
      <c r="P1275" s="13"/>
      <c r="Q1275" s="13"/>
      <c r="R1275" s="13"/>
      <c r="S1275" s="13"/>
      <c r="T1275" s="13"/>
      <c r="U1275" s="13"/>
      <c r="V1275" s="13"/>
      <c r="W1275" s="13"/>
      <c r="X1275" s="13"/>
      <c r="Y1275" s="13"/>
      <c r="Z1275" s="13"/>
      <c r="AA1275" s="13"/>
      <c r="AB1275" s="13"/>
      <c r="AC1275" s="13"/>
      <c r="AD1275" s="13"/>
      <c r="AE1275" s="13"/>
      <c r="AF1275" s="13"/>
      <c r="AG1275" s="13"/>
    </row>
    <row r="1276" spans="2:33">
      <c r="B1276" s="13"/>
      <c r="C1276" s="13"/>
      <c r="D1276" s="13"/>
      <c r="E1276" s="13"/>
      <c r="F1276" s="13"/>
      <c r="G1276" s="13"/>
      <c r="H1276" s="13"/>
      <c r="I1276" s="13"/>
      <c r="J1276" s="13"/>
      <c r="K1276" s="13"/>
      <c r="L1276" s="13"/>
      <c r="M1276" s="13"/>
      <c r="N1276" s="13"/>
      <c r="O1276" s="13"/>
      <c r="P1276" s="13"/>
      <c r="Q1276" s="13"/>
      <c r="R1276" s="13"/>
      <c r="S1276" s="13"/>
      <c r="T1276" s="13"/>
      <c r="U1276" s="13"/>
      <c r="V1276" s="13"/>
      <c r="W1276" s="13"/>
      <c r="X1276" s="13"/>
      <c r="Y1276" s="13"/>
      <c r="Z1276" s="13"/>
      <c r="AA1276" s="13"/>
      <c r="AB1276" s="13"/>
      <c r="AC1276" s="13"/>
      <c r="AD1276" s="13"/>
      <c r="AE1276" s="13"/>
      <c r="AF1276" s="13"/>
      <c r="AG1276" s="13"/>
    </row>
    <row r="1277" spans="2:33">
      <c r="B1277" s="13"/>
      <c r="C1277" s="13"/>
      <c r="D1277" s="13"/>
      <c r="E1277" s="13"/>
      <c r="F1277" s="13"/>
      <c r="G1277" s="13"/>
      <c r="H1277" s="13"/>
      <c r="I1277" s="13"/>
      <c r="J1277" s="13"/>
      <c r="K1277" s="13"/>
      <c r="L1277" s="13"/>
      <c r="M1277" s="13"/>
      <c r="N1277" s="13"/>
      <c r="O1277" s="13"/>
      <c r="P1277" s="13"/>
      <c r="Q1277" s="13"/>
      <c r="R1277" s="13"/>
      <c r="S1277" s="13"/>
      <c r="T1277" s="13"/>
      <c r="U1277" s="13"/>
      <c r="V1277" s="13"/>
      <c r="W1277" s="13"/>
      <c r="X1277" s="13"/>
      <c r="Y1277" s="13"/>
      <c r="Z1277" s="13"/>
      <c r="AA1277" s="13"/>
      <c r="AB1277" s="13"/>
      <c r="AC1277" s="13"/>
      <c r="AD1277" s="13"/>
      <c r="AE1277" s="13"/>
      <c r="AF1277" s="13"/>
      <c r="AG1277" s="13"/>
    </row>
    <row r="1278" spans="2:33">
      <c r="B1278" s="13"/>
      <c r="C1278" s="13"/>
      <c r="D1278" s="13"/>
      <c r="E1278" s="13"/>
      <c r="F1278" s="13"/>
      <c r="G1278" s="13"/>
      <c r="H1278" s="13"/>
      <c r="I1278" s="13"/>
      <c r="J1278" s="13"/>
      <c r="K1278" s="13"/>
      <c r="L1278" s="13"/>
      <c r="M1278" s="13"/>
      <c r="N1278" s="13"/>
      <c r="O1278" s="13"/>
      <c r="P1278" s="13"/>
      <c r="Q1278" s="13"/>
      <c r="R1278" s="13"/>
      <c r="S1278" s="13"/>
      <c r="T1278" s="13"/>
      <c r="U1278" s="13"/>
      <c r="V1278" s="13"/>
      <c r="W1278" s="13"/>
      <c r="X1278" s="13"/>
      <c r="Y1278" s="13"/>
      <c r="Z1278" s="13"/>
      <c r="AA1278" s="13"/>
      <c r="AB1278" s="13"/>
      <c r="AC1278" s="13"/>
      <c r="AD1278" s="13"/>
      <c r="AE1278" s="13"/>
      <c r="AF1278" s="13"/>
      <c r="AG1278" s="13"/>
    </row>
    <row r="1279" spans="2:33">
      <c r="B1279" s="13"/>
      <c r="C1279" s="13"/>
      <c r="D1279" s="13"/>
      <c r="E1279" s="13"/>
      <c r="F1279" s="13"/>
      <c r="G1279" s="13"/>
      <c r="H1279" s="13"/>
      <c r="I1279" s="13"/>
      <c r="J1279" s="13"/>
      <c r="K1279" s="13"/>
      <c r="L1279" s="13"/>
      <c r="M1279" s="13"/>
      <c r="N1279" s="13"/>
      <c r="O1279" s="13"/>
      <c r="P1279" s="13"/>
      <c r="Q1279" s="13"/>
      <c r="R1279" s="13"/>
      <c r="S1279" s="13"/>
      <c r="T1279" s="13"/>
      <c r="U1279" s="13"/>
      <c r="V1279" s="13"/>
      <c r="W1279" s="13"/>
      <c r="X1279" s="13"/>
      <c r="Y1279" s="13"/>
      <c r="Z1279" s="13"/>
      <c r="AA1279" s="13"/>
      <c r="AB1279" s="13"/>
      <c r="AC1279" s="13"/>
      <c r="AD1279" s="13"/>
      <c r="AE1279" s="13"/>
      <c r="AF1279" s="13"/>
      <c r="AG1279" s="13"/>
    </row>
    <row r="1280" spans="2:33">
      <c r="B1280" s="13"/>
      <c r="C1280" s="13"/>
      <c r="D1280" s="13"/>
      <c r="E1280" s="13"/>
      <c r="F1280" s="13"/>
      <c r="G1280" s="13"/>
      <c r="H1280" s="13"/>
      <c r="I1280" s="13"/>
      <c r="J1280" s="13"/>
      <c r="K1280" s="13"/>
      <c r="L1280" s="13"/>
      <c r="M1280" s="13"/>
      <c r="N1280" s="13"/>
      <c r="O1280" s="13"/>
      <c r="P1280" s="13"/>
      <c r="Q1280" s="13"/>
      <c r="R1280" s="13"/>
      <c r="S1280" s="13"/>
      <c r="T1280" s="13"/>
      <c r="U1280" s="13"/>
      <c r="V1280" s="13"/>
      <c r="W1280" s="13"/>
      <c r="X1280" s="13"/>
      <c r="Y1280" s="13"/>
      <c r="Z1280" s="13"/>
      <c r="AA1280" s="13"/>
      <c r="AB1280" s="13"/>
      <c r="AC1280" s="13"/>
      <c r="AD1280" s="13"/>
      <c r="AE1280" s="13"/>
      <c r="AF1280" s="13"/>
      <c r="AG1280" s="13"/>
    </row>
    <row r="1483" spans="2:33">
      <c r="B1483" s="13"/>
      <c r="C1483" s="13"/>
      <c r="D1483" s="13"/>
      <c r="E1483" s="13"/>
      <c r="F1483" s="13"/>
      <c r="G1483" s="13"/>
      <c r="H1483" s="13"/>
      <c r="I1483" s="13"/>
      <c r="J1483" s="13"/>
      <c r="K1483" s="13"/>
      <c r="L1483" s="13"/>
      <c r="M1483" s="13"/>
      <c r="N1483" s="13"/>
      <c r="O1483" s="13"/>
      <c r="P1483" s="13"/>
      <c r="Q1483" s="13"/>
      <c r="R1483" s="13"/>
      <c r="S1483" s="13"/>
      <c r="T1483" s="13"/>
      <c r="U1483" s="13"/>
      <c r="V1483" s="13"/>
      <c r="W1483" s="13"/>
      <c r="X1483" s="13"/>
      <c r="Y1483" s="13"/>
      <c r="Z1483" s="13"/>
      <c r="AA1483" s="13"/>
      <c r="AB1483" s="13"/>
      <c r="AC1483" s="13"/>
      <c r="AD1483" s="13"/>
      <c r="AE1483" s="13"/>
      <c r="AF1483" s="13"/>
      <c r="AG1483" s="13"/>
    </row>
    <row r="1484" spans="2:33">
      <c r="B1484" s="110"/>
      <c r="C1484" s="110"/>
      <c r="D1484" s="110"/>
      <c r="E1484" s="110"/>
      <c r="F1484" s="110"/>
      <c r="G1484" s="110"/>
      <c r="H1484" s="110"/>
      <c r="I1484" s="110"/>
      <c r="J1484" s="110"/>
      <c r="K1484" s="110"/>
      <c r="L1484" s="110"/>
      <c r="M1484" s="110"/>
      <c r="N1484" s="110"/>
      <c r="O1484" s="110"/>
      <c r="P1484" s="110"/>
      <c r="Q1484" s="110"/>
      <c r="R1484" s="110"/>
      <c r="S1484" s="110"/>
      <c r="T1484" s="110"/>
      <c r="U1484" s="110"/>
      <c r="V1484" s="110"/>
      <c r="W1484" s="110"/>
      <c r="X1484" s="110"/>
      <c r="Y1484" s="110"/>
      <c r="Z1484" s="110"/>
      <c r="AA1484" s="110"/>
      <c r="AB1484" s="110"/>
      <c r="AC1484" s="110"/>
      <c r="AD1484" s="110"/>
      <c r="AE1484" s="110"/>
      <c r="AF1484" s="110"/>
      <c r="AG1484" s="110"/>
    </row>
    <row r="1713" spans="2:33">
      <c r="B1713" s="110"/>
      <c r="C1713" s="110"/>
      <c r="D1713" s="110"/>
      <c r="E1713" s="110"/>
      <c r="F1713" s="110"/>
      <c r="G1713" s="110"/>
      <c r="H1713" s="110"/>
      <c r="I1713" s="110"/>
      <c r="J1713" s="110"/>
      <c r="K1713" s="110"/>
      <c r="L1713" s="110"/>
      <c r="M1713" s="110"/>
      <c r="N1713" s="110"/>
      <c r="O1713" s="110"/>
      <c r="P1713" s="110"/>
      <c r="Q1713" s="110"/>
      <c r="R1713" s="110"/>
      <c r="S1713" s="110"/>
      <c r="T1713" s="110"/>
      <c r="U1713" s="110"/>
      <c r="V1713" s="110"/>
      <c r="W1713" s="110"/>
      <c r="X1713" s="110"/>
      <c r="Y1713" s="110"/>
      <c r="Z1713" s="110"/>
      <c r="AA1713" s="110"/>
      <c r="AB1713" s="110"/>
      <c r="AC1713" s="110"/>
      <c r="AD1713" s="110"/>
      <c r="AE1713" s="110"/>
      <c r="AF1713" s="110"/>
      <c r="AG1713" s="110"/>
    </row>
    <row r="1714" spans="2:33">
      <c r="B1714" s="13"/>
      <c r="C1714" s="13"/>
      <c r="D1714" s="13"/>
      <c r="E1714" s="13"/>
      <c r="F1714" s="13"/>
      <c r="G1714" s="13"/>
      <c r="H1714" s="13"/>
      <c r="I1714" s="13"/>
      <c r="J1714" s="13"/>
      <c r="K1714" s="13"/>
      <c r="L1714" s="13"/>
      <c r="M1714" s="13"/>
      <c r="N1714" s="13"/>
      <c r="O1714" s="13"/>
      <c r="P1714" s="13"/>
      <c r="Q1714" s="13"/>
      <c r="R1714" s="13"/>
      <c r="S1714" s="13"/>
      <c r="T1714" s="13"/>
      <c r="U1714" s="13"/>
      <c r="V1714" s="13"/>
      <c r="W1714" s="13"/>
      <c r="X1714" s="13"/>
      <c r="Y1714" s="13"/>
      <c r="Z1714" s="13"/>
      <c r="AA1714" s="13"/>
      <c r="AB1714" s="13"/>
      <c r="AC1714" s="13"/>
      <c r="AD1714" s="13"/>
      <c r="AE1714" s="13"/>
      <c r="AF1714" s="13"/>
      <c r="AG1714" s="13"/>
    </row>
    <row r="1715" spans="2:33">
      <c r="B1715" s="13"/>
      <c r="C1715" s="13"/>
      <c r="D1715" s="13"/>
      <c r="E1715" s="13"/>
      <c r="F1715" s="13"/>
      <c r="G1715" s="13"/>
      <c r="H1715" s="13"/>
      <c r="I1715" s="13"/>
      <c r="J1715" s="13"/>
      <c r="K1715" s="13"/>
      <c r="L1715" s="13"/>
      <c r="M1715" s="13"/>
      <c r="N1715" s="13"/>
      <c r="O1715" s="13"/>
      <c r="P1715" s="13"/>
      <c r="Q1715" s="13"/>
      <c r="R1715" s="13"/>
      <c r="S1715" s="13"/>
      <c r="T1715" s="13"/>
      <c r="U1715" s="13"/>
      <c r="V1715" s="13"/>
      <c r="W1715" s="13"/>
      <c r="X1715" s="13"/>
      <c r="Y1715" s="13"/>
      <c r="Z1715" s="13"/>
      <c r="AA1715" s="13"/>
      <c r="AB1715" s="13"/>
      <c r="AC1715" s="13"/>
      <c r="AD1715" s="13"/>
      <c r="AE1715" s="13"/>
      <c r="AF1715" s="13"/>
      <c r="AG1715" s="13"/>
    </row>
    <row r="1716" spans="2:33">
      <c r="B1716" s="13"/>
      <c r="C1716" s="13"/>
      <c r="D1716" s="13"/>
      <c r="E1716" s="13"/>
      <c r="F1716" s="13"/>
      <c r="G1716" s="13"/>
      <c r="H1716" s="13"/>
      <c r="I1716" s="13"/>
      <c r="J1716" s="13"/>
      <c r="K1716" s="13"/>
      <c r="L1716" s="13"/>
      <c r="M1716" s="13"/>
      <c r="N1716" s="13"/>
      <c r="O1716" s="13"/>
      <c r="P1716" s="13"/>
      <c r="Q1716" s="13"/>
      <c r="R1716" s="13"/>
      <c r="S1716" s="13"/>
      <c r="T1716" s="13"/>
      <c r="U1716" s="13"/>
      <c r="V1716" s="13"/>
      <c r="W1716" s="13"/>
      <c r="X1716" s="13"/>
      <c r="Y1716" s="13"/>
      <c r="Z1716" s="13"/>
      <c r="AA1716" s="13"/>
      <c r="AB1716" s="13"/>
      <c r="AC1716" s="13"/>
      <c r="AD1716" s="13"/>
      <c r="AE1716" s="13"/>
      <c r="AF1716" s="13"/>
      <c r="AG1716" s="13"/>
    </row>
    <row r="1717" spans="2:33">
      <c r="B1717" s="13"/>
      <c r="C1717" s="13"/>
      <c r="D1717" s="13"/>
      <c r="E1717" s="13"/>
      <c r="F1717" s="13"/>
      <c r="G1717" s="13"/>
      <c r="H1717" s="13"/>
      <c r="I1717" s="13"/>
      <c r="J1717" s="13"/>
      <c r="K1717" s="13"/>
      <c r="L1717" s="13"/>
      <c r="M1717" s="13"/>
      <c r="N1717" s="13"/>
      <c r="O1717" s="13"/>
      <c r="P1717" s="13"/>
      <c r="Q1717" s="13"/>
      <c r="R1717" s="13"/>
      <c r="S1717" s="13"/>
      <c r="T1717" s="13"/>
      <c r="U1717" s="13"/>
      <c r="V1717" s="13"/>
      <c r="W1717" s="13"/>
      <c r="X1717" s="13"/>
      <c r="Y1717" s="13"/>
      <c r="Z1717" s="13"/>
      <c r="AA1717" s="13"/>
      <c r="AB1717" s="13"/>
      <c r="AC1717" s="13"/>
      <c r="AD1717" s="13"/>
      <c r="AE1717" s="13"/>
      <c r="AF1717" s="13"/>
      <c r="AG1717" s="13"/>
    </row>
    <row r="1718" spans="2:33">
      <c r="B1718" s="13"/>
      <c r="C1718" s="13"/>
      <c r="D1718" s="13"/>
      <c r="E1718" s="13"/>
      <c r="F1718" s="13"/>
      <c r="G1718" s="13"/>
      <c r="H1718" s="13"/>
      <c r="I1718" s="13"/>
      <c r="J1718" s="13"/>
      <c r="K1718" s="13"/>
      <c r="L1718" s="13"/>
      <c r="M1718" s="13"/>
      <c r="N1718" s="13"/>
      <c r="O1718" s="13"/>
      <c r="P1718" s="13"/>
      <c r="Q1718" s="13"/>
      <c r="R1718" s="13"/>
      <c r="S1718" s="13"/>
      <c r="T1718" s="13"/>
      <c r="U1718" s="13"/>
      <c r="V1718" s="13"/>
      <c r="W1718" s="13"/>
      <c r="X1718" s="13"/>
      <c r="Y1718" s="13"/>
      <c r="Z1718" s="13"/>
      <c r="AA1718" s="13"/>
      <c r="AB1718" s="13"/>
      <c r="AC1718" s="13"/>
      <c r="AD1718" s="13"/>
      <c r="AE1718" s="13"/>
      <c r="AF1718" s="13"/>
      <c r="AG1718" s="13"/>
    </row>
    <row r="1719" spans="2:33">
      <c r="B1719" s="13"/>
      <c r="C1719" s="13"/>
      <c r="D1719" s="13"/>
      <c r="E1719" s="13"/>
      <c r="F1719" s="13"/>
      <c r="G1719" s="13"/>
      <c r="H1719" s="13"/>
      <c r="I1719" s="13"/>
      <c r="J1719" s="13"/>
      <c r="K1719" s="13"/>
      <c r="L1719" s="13"/>
      <c r="M1719" s="13"/>
      <c r="N1719" s="13"/>
      <c r="O1719" s="13"/>
      <c r="P1719" s="13"/>
      <c r="Q1719" s="13"/>
      <c r="R1719" s="13"/>
      <c r="S1719" s="13"/>
      <c r="T1719" s="13"/>
      <c r="U1719" s="13"/>
      <c r="V1719" s="13"/>
      <c r="W1719" s="13"/>
      <c r="X1719" s="13"/>
      <c r="Y1719" s="13"/>
      <c r="Z1719" s="13"/>
      <c r="AA1719" s="13"/>
      <c r="AB1719" s="13"/>
      <c r="AC1719" s="13"/>
      <c r="AD1719" s="13"/>
      <c r="AE1719" s="13"/>
      <c r="AF1719" s="13"/>
      <c r="AG1719" s="13"/>
    </row>
    <row r="1720" spans="2:33">
      <c r="B1720" s="13"/>
      <c r="C1720" s="13"/>
      <c r="D1720" s="13"/>
      <c r="E1720" s="13"/>
      <c r="F1720" s="13"/>
      <c r="G1720" s="13"/>
      <c r="H1720" s="13"/>
      <c r="I1720" s="13"/>
      <c r="J1720" s="13"/>
      <c r="K1720" s="13"/>
      <c r="L1720" s="13"/>
      <c r="M1720" s="13"/>
      <c r="N1720" s="13"/>
      <c r="O1720" s="13"/>
      <c r="P1720" s="13"/>
      <c r="Q1720" s="13"/>
      <c r="R1720" s="13"/>
      <c r="S1720" s="13"/>
      <c r="T1720" s="13"/>
      <c r="U1720" s="13"/>
      <c r="V1720" s="13"/>
      <c r="W1720" s="13"/>
      <c r="X1720" s="13"/>
      <c r="Y1720" s="13"/>
      <c r="Z1720" s="13"/>
      <c r="AA1720" s="13"/>
      <c r="AB1720" s="13"/>
      <c r="AC1720" s="13"/>
      <c r="AD1720" s="13"/>
      <c r="AE1720" s="13"/>
      <c r="AF1720" s="13"/>
      <c r="AG1720" s="13"/>
    </row>
    <row r="1721" spans="2:33">
      <c r="B1721" s="13"/>
      <c r="C1721" s="13"/>
      <c r="D1721" s="13"/>
      <c r="E1721" s="13"/>
      <c r="F1721" s="13"/>
      <c r="G1721" s="13"/>
      <c r="H1721" s="13"/>
      <c r="I1721" s="13"/>
      <c r="J1721" s="13"/>
      <c r="K1721" s="13"/>
      <c r="L1721" s="13"/>
      <c r="M1721" s="13"/>
      <c r="N1721" s="13"/>
      <c r="O1721" s="13"/>
      <c r="P1721" s="13"/>
      <c r="Q1721" s="13"/>
      <c r="R1721" s="13"/>
      <c r="S1721" s="13"/>
      <c r="T1721" s="13"/>
      <c r="U1721" s="13"/>
      <c r="V1721" s="13"/>
      <c r="W1721" s="13"/>
      <c r="X1721" s="13"/>
      <c r="Y1721" s="13"/>
      <c r="Z1721" s="13"/>
      <c r="AA1721" s="13"/>
      <c r="AB1721" s="13"/>
      <c r="AC1721" s="13"/>
      <c r="AD1721" s="13"/>
      <c r="AE1721" s="13"/>
      <c r="AF1721" s="13"/>
      <c r="AG1721" s="13"/>
    </row>
    <row r="1722" spans="2:33">
      <c r="B1722" s="13"/>
      <c r="C1722" s="13"/>
      <c r="D1722" s="13"/>
      <c r="E1722" s="13"/>
      <c r="F1722" s="13"/>
      <c r="G1722" s="13"/>
      <c r="H1722" s="13"/>
      <c r="I1722" s="13"/>
      <c r="J1722" s="13"/>
      <c r="K1722" s="13"/>
      <c r="L1722" s="13"/>
      <c r="M1722" s="13"/>
      <c r="N1722" s="13"/>
      <c r="O1722" s="13"/>
      <c r="P1722" s="13"/>
      <c r="Q1722" s="13"/>
      <c r="R1722" s="13"/>
      <c r="S1722" s="13"/>
      <c r="T1722" s="13"/>
      <c r="U1722" s="13"/>
      <c r="V1722" s="13"/>
      <c r="W1722" s="13"/>
      <c r="X1722" s="13"/>
      <c r="Y1722" s="13"/>
      <c r="Z1722" s="13"/>
      <c r="AA1722" s="13"/>
      <c r="AB1722" s="13"/>
      <c r="AC1722" s="13"/>
      <c r="AD1722" s="13"/>
      <c r="AE1722" s="13"/>
      <c r="AF1722" s="13"/>
      <c r="AG1722" s="13"/>
    </row>
    <row r="1723" spans="2:33">
      <c r="B1723" s="13"/>
      <c r="C1723" s="13"/>
      <c r="D1723" s="13"/>
      <c r="E1723" s="13"/>
      <c r="F1723" s="13"/>
      <c r="G1723" s="13"/>
      <c r="H1723" s="13"/>
      <c r="I1723" s="13"/>
      <c r="J1723" s="13"/>
      <c r="K1723" s="13"/>
      <c r="L1723" s="13"/>
      <c r="M1723" s="13"/>
      <c r="N1723" s="13"/>
      <c r="O1723" s="13"/>
      <c r="P1723" s="13"/>
      <c r="Q1723" s="13"/>
      <c r="R1723" s="13"/>
      <c r="S1723" s="13"/>
      <c r="T1723" s="13"/>
      <c r="U1723" s="13"/>
      <c r="V1723" s="13"/>
      <c r="W1723" s="13"/>
      <c r="X1723" s="13"/>
      <c r="Y1723" s="13"/>
      <c r="Z1723" s="13"/>
      <c r="AA1723" s="13"/>
      <c r="AB1723" s="13"/>
      <c r="AC1723" s="13"/>
      <c r="AD1723" s="13"/>
      <c r="AE1723" s="13"/>
      <c r="AF1723" s="13"/>
      <c r="AG1723" s="13"/>
    </row>
    <row r="1724" spans="2:33">
      <c r="B1724" s="13"/>
      <c r="C1724" s="13"/>
      <c r="D1724" s="13"/>
      <c r="E1724" s="13"/>
      <c r="F1724" s="13"/>
      <c r="G1724" s="13"/>
      <c r="H1724" s="13"/>
      <c r="I1724" s="13"/>
      <c r="J1724" s="13"/>
      <c r="K1724" s="13"/>
      <c r="L1724" s="13"/>
      <c r="M1724" s="13"/>
      <c r="N1724" s="13"/>
      <c r="O1724" s="13"/>
      <c r="P1724" s="13"/>
      <c r="Q1724" s="13"/>
      <c r="R1724" s="13"/>
      <c r="S1724" s="13"/>
      <c r="T1724" s="13"/>
      <c r="U1724" s="13"/>
      <c r="V1724" s="13"/>
      <c r="W1724" s="13"/>
      <c r="X1724" s="13"/>
      <c r="Y1724" s="13"/>
      <c r="Z1724" s="13"/>
      <c r="AA1724" s="13"/>
      <c r="AB1724" s="13"/>
      <c r="AC1724" s="13"/>
      <c r="AD1724" s="13"/>
      <c r="AE1724" s="13"/>
      <c r="AF1724" s="13"/>
      <c r="AG1724" s="13"/>
    </row>
    <row r="1728" spans="2:33">
      <c r="B1728" s="13"/>
      <c r="C1728" s="13"/>
      <c r="D1728" s="13"/>
      <c r="E1728" s="13"/>
      <c r="F1728" s="13"/>
      <c r="G1728" s="13"/>
      <c r="H1728" s="13"/>
      <c r="I1728" s="13"/>
      <c r="J1728" s="13"/>
      <c r="K1728" s="13"/>
      <c r="L1728" s="13"/>
      <c r="M1728" s="13"/>
      <c r="N1728" s="13"/>
      <c r="O1728" s="13"/>
      <c r="P1728" s="13"/>
      <c r="Q1728" s="13"/>
      <c r="R1728" s="13"/>
      <c r="S1728" s="13"/>
      <c r="T1728" s="13"/>
      <c r="U1728" s="13"/>
      <c r="V1728" s="13"/>
      <c r="W1728" s="13"/>
      <c r="X1728" s="13"/>
      <c r="Y1728" s="13"/>
      <c r="Z1728" s="13"/>
      <c r="AA1728" s="13"/>
      <c r="AB1728" s="13"/>
      <c r="AC1728" s="13"/>
      <c r="AD1728" s="13"/>
      <c r="AE1728" s="13"/>
      <c r="AF1728" s="13"/>
      <c r="AG1728" s="13"/>
    </row>
    <row r="1989" spans="2:33">
      <c r="B1989" s="13"/>
      <c r="C1989" s="13"/>
      <c r="D1989" s="13"/>
      <c r="E1989" s="13"/>
      <c r="F1989" s="13"/>
      <c r="G1989" s="13"/>
      <c r="H1989" s="13"/>
      <c r="I1989" s="13"/>
      <c r="J1989" s="13"/>
      <c r="K1989" s="13"/>
      <c r="L1989" s="13"/>
      <c r="M1989" s="13"/>
      <c r="N1989" s="13"/>
      <c r="O1989" s="13"/>
      <c r="P1989" s="13"/>
      <c r="Q1989" s="13"/>
      <c r="R1989" s="13"/>
      <c r="S1989" s="13"/>
      <c r="T1989" s="13"/>
      <c r="U1989" s="13"/>
      <c r="V1989" s="13"/>
      <c r="W1989" s="13"/>
      <c r="X1989" s="13"/>
      <c r="Y1989" s="13"/>
      <c r="Z1989" s="13"/>
      <c r="AA1989" s="13"/>
      <c r="AB1989" s="13"/>
      <c r="AC1989" s="13"/>
      <c r="AD1989" s="13"/>
      <c r="AE1989" s="13"/>
      <c r="AF1989" s="13"/>
      <c r="AG1989" s="13"/>
    </row>
    <row r="1990" spans="2:33">
      <c r="B1990" s="110"/>
      <c r="C1990" s="110"/>
      <c r="D1990" s="110"/>
      <c r="E1990" s="110"/>
      <c r="F1990" s="110"/>
      <c r="G1990" s="110"/>
      <c r="H1990" s="110"/>
      <c r="I1990" s="110"/>
      <c r="J1990" s="110"/>
      <c r="K1990" s="110"/>
      <c r="L1990" s="110"/>
      <c r="M1990" s="110"/>
      <c r="N1990" s="110"/>
      <c r="O1990" s="110"/>
      <c r="P1990" s="110"/>
      <c r="Q1990" s="110"/>
      <c r="R1990" s="110"/>
      <c r="S1990" s="110"/>
      <c r="T1990" s="110"/>
      <c r="U1990" s="110"/>
      <c r="V1990" s="110"/>
      <c r="W1990" s="110"/>
      <c r="X1990" s="110"/>
      <c r="Y1990" s="110"/>
      <c r="Z1990" s="110"/>
      <c r="AA1990" s="110"/>
      <c r="AB1990" s="110"/>
      <c r="AC1990" s="110"/>
      <c r="AD1990" s="110"/>
      <c r="AE1990" s="110"/>
      <c r="AF1990" s="110"/>
      <c r="AG1990" s="110"/>
    </row>
    <row r="1998" spans="2:33">
      <c r="B1998" s="13"/>
      <c r="C1998" s="13"/>
      <c r="D1998" s="13"/>
      <c r="E1998" s="13"/>
      <c r="F1998" s="13"/>
      <c r="G1998" s="13"/>
      <c r="H1998" s="13"/>
      <c r="I1998" s="13"/>
      <c r="J1998" s="13"/>
      <c r="K1998" s="13"/>
      <c r="L1998" s="13"/>
      <c r="M1998" s="13"/>
      <c r="N1998" s="13"/>
      <c r="O1998" s="13"/>
      <c r="P1998" s="13"/>
      <c r="Q1998" s="13"/>
      <c r="R1998" s="13"/>
      <c r="S1998" s="13"/>
      <c r="T1998" s="13"/>
      <c r="U1998" s="13"/>
      <c r="V1998" s="13"/>
      <c r="W1998" s="13"/>
      <c r="X1998" s="13"/>
      <c r="Y1998" s="13"/>
      <c r="Z1998" s="13"/>
      <c r="AA1998" s="13"/>
      <c r="AB1998" s="13"/>
      <c r="AC1998" s="13"/>
      <c r="AD1998" s="13"/>
      <c r="AE1998" s="13"/>
      <c r="AF1998" s="13"/>
      <c r="AG1998" s="13"/>
    </row>
    <row r="1999" spans="2:33">
      <c r="B1999" s="13"/>
      <c r="C1999" s="13"/>
      <c r="D1999" s="13"/>
      <c r="E1999" s="13"/>
      <c r="F1999" s="13"/>
      <c r="G1999" s="13"/>
      <c r="H1999" s="13"/>
      <c r="I1999" s="13"/>
      <c r="J1999" s="13"/>
      <c r="K1999" s="13"/>
      <c r="L1999" s="13"/>
      <c r="M1999" s="13"/>
      <c r="N1999" s="13"/>
      <c r="O1999" s="13"/>
      <c r="P1999" s="13"/>
      <c r="Q1999" s="13"/>
      <c r="R1999" s="13"/>
      <c r="S1999" s="13"/>
      <c r="T1999" s="13"/>
      <c r="U1999" s="13"/>
      <c r="V1999" s="13"/>
      <c r="W1999" s="13"/>
      <c r="X1999" s="13"/>
      <c r="Y1999" s="13"/>
      <c r="Z1999" s="13"/>
      <c r="AA1999" s="13"/>
      <c r="AB1999" s="13"/>
      <c r="AC1999" s="13"/>
      <c r="AD1999" s="13"/>
      <c r="AE1999" s="13"/>
      <c r="AF1999" s="13"/>
      <c r="AG1999" s="13"/>
    </row>
    <row r="2000" spans="2:33">
      <c r="B2000" s="13"/>
      <c r="C2000" s="13"/>
      <c r="D2000" s="13"/>
      <c r="E2000" s="13"/>
      <c r="F2000" s="13"/>
      <c r="G2000" s="13"/>
      <c r="H2000" s="13"/>
      <c r="I2000" s="13"/>
      <c r="J2000" s="13"/>
      <c r="K2000" s="13"/>
      <c r="L2000" s="13"/>
      <c r="M2000" s="13"/>
      <c r="N2000" s="13"/>
      <c r="O2000" s="13"/>
      <c r="P2000" s="13"/>
      <c r="Q2000" s="13"/>
      <c r="R2000" s="13"/>
      <c r="S2000" s="13"/>
      <c r="T2000" s="13"/>
      <c r="U2000" s="13"/>
      <c r="V2000" s="13"/>
      <c r="W2000" s="13"/>
      <c r="X2000" s="13"/>
      <c r="Y2000" s="13"/>
      <c r="Z2000" s="13"/>
      <c r="AA2000" s="13"/>
      <c r="AB2000" s="13"/>
      <c r="AC2000" s="13"/>
      <c r="AD2000" s="13"/>
      <c r="AE2000" s="13"/>
      <c r="AF2000" s="13"/>
      <c r="AG2000" s="13"/>
    </row>
    <row r="2324" spans="2:33">
      <c r="B2324" s="13"/>
      <c r="C2324" s="13"/>
      <c r="D2324" s="13"/>
      <c r="E2324" s="13"/>
      <c r="F2324" s="13"/>
      <c r="G2324" s="13"/>
      <c r="H2324" s="13"/>
      <c r="I2324" s="13"/>
      <c r="J2324" s="13"/>
      <c r="K2324" s="13"/>
      <c r="L2324" s="13"/>
      <c r="M2324" s="13"/>
      <c r="N2324" s="13"/>
      <c r="O2324" s="13"/>
      <c r="P2324" s="13"/>
      <c r="Q2324" s="13"/>
      <c r="R2324" s="13"/>
      <c r="S2324" s="13"/>
      <c r="T2324" s="13"/>
      <c r="U2324" s="13"/>
      <c r="V2324" s="13"/>
      <c r="W2324" s="13"/>
      <c r="X2324" s="13"/>
      <c r="Y2324" s="13"/>
      <c r="Z2324" s="13"/>
      <c r="AA2324" s="13"/>
      <c r="AB2324" s="13"/>
      <c r="AC2324" s="13"/>
      <c r="AD2324" s="13"/>
      <c r="AE2324" s="13"/>
      <c r="AF2324" s="13"/>
      <c r="AG2324" s="13"/>
    </row>
    <row r="2325" spans="2:33">
      <c r="B2325" s="110"/>
      <c r="C2325" s="110"/>
      <c r="D2325" s="110"/>
      <c r="E2325" s="110"/>
      <c r="F2325" s="110"/>
      <c r="G2325" s="110"/>
      <c r="H2325" s="110"/>
      <c r="I2325" s="110"/>
      <c r="J2325" s="110"/>
      <c r="K2325" s="110"/>
      <c r="L2325" s="110"/>
      <c r="M2325" s="110"/>
      <c r="N2325" s="110"/>
      <c r="O2325" s="110"/>
      <c r="P2325" s="110"/>
      <c r="Q2325" s="110"/>
      <c r="R2325" s="110"/>
      <c r="S2325" s="110"/>
      <c r="T2325" s="110"/>
      <c r="U2325" s="110"/>
      <c r="V2325" s="110"/>
      <c r="W2325" s="110"/>
      <c r="X2325" s="110"/>
      <c r="Y2325" s="110"/>
      <c r="Z2325" s="110"/>
      <c r="AA2325" s="110"/>
      <c r="AB2325" s="110"/>
      <c r="AC2325" s="110"/>
      <c r="AD2325" s="110"/>
      <c r="AE2325" s="110"/>
      <c r="AF2325" s="110"/>
      <c r="AG2325" s="110"/>
    </row>
    <row r="2327" spans="2:33">
      <c r="B2327" s="13"/>
      <c r="C2327" s="13"/>
      <c r="D2327" s="13"/>
      <c r="E2327" s="13"/>
      <c r="F2327" s="13"/>
      <c r="G2327" s="13"/>
      <c r="H2327" s="13"/>
      <c r="I2327" s="13"/>
      <c r="J2327" s="13"/>
      <c r="K2327" s="13"/>
      <c r="L2327" s="13"/>
      <c r="M2327" s="13"/>
      <c r="N2327" s="13"/>
      <c r="O2327" s="13"/>
      <c r="P2327" s="13"/>
      <c r="Q2327" s="13"/>
      <c r="R2327" s="13"/>
      <c r="S2327" s="13"/>
      <c r="T2327" s="13"/>
      <c r="U2327" s="13"/>
      <c r="V2327" s="13"/>
      <c r="W2327" s="13"/>
      <c r="X2327" s="13"/>
      <c r="Y2327" s="13"/>
      <c r="Z2327" s="13"/>
      <c r="AA2327" s="13"/>
      <c r="AB2327" s="13"/>
      <c r="AC2327" s="13"/>
      <c r="AD2327" s="13"/>
      <c r="AE2327" s="13"/>
      <c r="AF2327" s="13"/>
      <c r="AG2327" s="13"/>
    </row>
    <row r="2328" spans="2:33">
      <c r="B2328" s="13"/>
      <c r="C2328" s="13"/>
      <c r="D2328" s="13"/>
      <c r="E2328" s="13"/>
      <c r="F2328" s="13"/>
      <c r="G2328" s="13"/>
      <c r="H2328" s="13"/>
      <c r="I2328" s="13"/>
      <c r="J2328" s="13"/>
      <c r="K2328" s="13"/>
      <c r="L2328" s="13"/>
      <c r="M2328" s="13"/>
      <c r="N2328" s="13"/>
      <c r="O2328" s="13"/>
      <c r="P2328" s="13"/>
      <c r="Q2328" s="13"/>
      <c r="R2328" s="13"/>
      <c r="S2328" s="13"/>
      <c r="T2328" s="13"/>
      <c r="U2328" s="13"/>
      <c r="V2328" s="13"/>
      <c r="W2328" s="13"/>
      <c r="X2328" s="13"/>
      <c r="Y2328" s="13"/>
      <c r="Z2328" s="13"/>
      <c r="AA2328" s="13"/>
      <c r="AB2328" s="13"/>
      <c r="AC2328" s="13"/>
      <c r="AD2328" s="13"/>
      <c r="AE2328" s="13"/>
      <c r="AF2328" s="13"/>
      <c r="AG2328" s="13"/>
    </row>
    <row r="2329" spans="2:33">
      <c r="B2329" s="13"/>
      <c r="C2329" s="13"/>
      <c r="D2329" s="13"/>
      <c r="E2329" s="13"/>
      <c r="F2329" s="13"/>
      <c r="G2329" s="13"/>
      <c r="H2329" s="13"/>
      <c r="I2329" s="13"/>
      <c r="J2329" s="13"/>
      <c r="K2329" s="13"/>
      <c r="L2329" s="13"/>
      <c r="M2329" s="13"/>
      <c r="N2329" s="13"/>
      <c r="O2329" s="13"/>
      <c r="P2329" s="13"/>
      <c r="Q2329" s="13"/>
      <c r="R2329" s="13"/>
      <c r="S2329" s="13"/>
      <c r="T2329" s="13"/>
      <c r="U2329" s="13"/>
      <c r="V2329" s="13"/>
      <c r="W2329" s="13"/>
      <c r="X2329" s="13"/>
      <c r="Y2329" s="13"/>
      <c r="Z2329" s="13"/>
      <c r="AA2329" s="13"/>
      <c r="AB2329" s="13"/>
      <c r="AC2329" s="13"/>
      <c r="AD2329" s="13"/>
      <c r="AE2329" s="13"/>
      <c r="AF2329" s="13"/>
      <c r="AG2329" s="13"/>
    </row>
    <row r="2330" spans="2:33">
      <c r="B2330" s="13"/>
      <c r="C2330" s="13"/>
      <c r="D2330" s="13"/>
      <c r="E2330" s="13"/>
      <c r="F2330" s="13"/>
      <c r="G2330" s="13"/>
      <c r="H2330" s="13"/>
      <c r="I2330" s="13"/>
      <c r="J2330" s="13"/>
      <c r="K2330" s="13"/>
      <c r="L2330" s="13"/>
      <c r="M2330" s="13"/>
      <c r="N2330" s="13"/>
      <c r="O2330" s="13"/>
      <c r="P2330" s="13"/>
      <c r="Q2330" s="13"/>
      <c r="R2330" s="13"/>
      <c r="S2330" s="13"/>
      <c r="T2330" s="13"/>
      <c r="U2330" s="13"/>
      <c r="V2330" s="13"/>
      <c r="W2330" s="13"/>
      <c r="X2330" s="13"/>
      <c r="Y2330" s="13"/>
      <c r="Z2330" s="13"/>
      <c r="AA2330" s="13"/>
      <c r="AB2330" s="13"/>
      <c r="AC2330" s="13"/>
      <c r="AD2330" s="13"/>
      <c r="AE2330" s="13"/>
      <c r="AF2330" s="13"/>
      <c r="AG2330" s="13"/>
    </row>
    <row r="2331" spans="2:33">
      <c r="B2331" s="13"/>
      <c r="C2331" s="13"/>
      <c r="D2331" s="13"/>
      <c r="E2331" s="13"/>
      <c r="F2331" s="13"/>
      <c r="G2331" s="13"/>
      <c r="H2331" s="13"/>
      <c r="I2331" s="13"/>
      <c r="J2331" s="13"/>
      <c r="K2331" s="13"/>
      <c r="L2331" s="13"/>
      <c r="M2331" s="13"/>
      <c r="N2331" s="13"/>
      <c r="O2331" s="13"/>
      <c r="P2331" s="13"/>
      <c r="Q2331" s="13"/>
      <c r="R2331" s="13"/>
      <c r="S2331" s="13"/>
      <c r="T2331" s="13"/>
      <c r="U2331" s="13"/>
      <c r="V2331" s="13"/>
      <c r="W2331" s="13"/>
      <c r="X2331" s="13"/>
      <c r="Y2331" s="13"/>
      <c r="Z2331" s="13"/>
      <c r="AA2331" s="13"/>
      <c r="AB2331" s="13"/>
      <c r="AC2331" s="13"/>
      <c r="AD2331" s="13"/>
      <c r="AE2331" s="13"/>
      <c r="AF2331" s="13"/>
      <c r="AG2331" s="13"/>
    </row>
    <row r="2332" spans="2:33">
      <c r="B2332" s="13"/>
      <c r="C2332" s="13"/>
      <c r="D2332" s="13"/>
      <c r="E2332" s="13"/>
      <c r="F2332" s="13"/>
      <c r="G2332" s="13"/>
      <c r="H2332" s="13"/>
      <c r="I2332" s="13"/>
      <c r="J2332" s="13"/>
      <c r="K2332" s="13"/>
      <c r="L2332" s="13"/>
      <c r="M2332" s="13"/>
      <c r="N2332" s="13"/>
      <c r="O2332" s="13"/>
      <c r="P2332" s="13"/>
      <c r="Q2332" s="13"/>
      <c r="R2332" s="13"/>
      <c r="S2332" s="13"/>
      <c r="T2332" s="13"/>
      <c r="U2332" s="13"/>
      <c r="V2332" s="13"/>
      <c r="W2332" s="13"/>
      <c r="X2332" s="13"/>
      <c r="Y2332" s="13"/>
      <c r="Z2332" s="13"/>
      <c r="AA2332" s="13"/>
      <c r="AB2332" s="13"/>
      <c r="AC2332" s="13"/>
      <c r="AD2332" s="13"/>
      <c r="AE2332" s="13"/>
      <c r="AF2332" s="13"/>
      <c r="AG2332" s="13"/>
    </row>
    <row r="2333" spans="2:33">
      <c r="B2333" s="13"/>
      <c r="C2333" s="13"/>
      <c r="D2333" s="13"/>
      <c r="E2333" s="13"/>
      <c r="F2333" s="13"/>
      <c r="G2333" s="13"/>
      <c r="H2333" s="13"/>
      <c r="I2333" s="13"/>
      <c r="J2333" s="13"/>
      <c r="K2333" s="13"/>
      <c r="L2333" s="13"/>
      <c r="M2333" s="13"/>
      <c r="N2333" s="13"/>
      <c r="O2333" s="13"/>
      <c r="P2333" s="13"/>
      <c r="Q2333" s="13"/>
      <c r="R2333" s="13"/>
      <c r="S2333" s="13"/>
      <c r="T2333" s="13"/>
      <c r="U2333" s="13"/>
      <c r="V2333" s="13"/>
      <c r="W2333" s="13"/>
      <c r="X2333" s="13"/>
      <c r="Y2333" s="13"/>
      <c r="Z2333" s="13"/>
      <c r="AA2333" s="13"/>
      <c r="AB2333" s="13"/>
      <c r="AC2333" s="13"/>
      <c r="AD2333" s="13"/>
      <c r="AE2333" s="13"/>
      <c r="AF2333" s="13"/>
      <c r="AG2333" s="13"/>
    </row>
    <row r="2334" spans="2:33">
      <c r="B2334" s="13"/>
      <c r="C2334" s="13"/>
      <c r="D2334" s="13"/>
      <c r="E2334" s="13"/>
      <c r="F2334" s="13"/>
      <c r="G2334" s="13"/>
      <c r="H2334" s="13"/>
      <c r="I2334" s="13"/>
      <c r="J2334" s="13"/>
      <c r="K2334" s="13"/>
      <c r="L2334" s="13"/>
      <c r="M2334" s="13"/>
      <c r="N2334" s="13"/>
      <c r="O2334" s="13"/>
      <c r="P2334" s="13"/>
      <c r="Q2334" s="13"/>
      <c r="R2334" s="13"/>
      <c r="S2334" s="13"/>
      <c r="T2334" s="13"/>
      <c r="U2334" s="13"/>
      <c r="V2334" s="13"/>
      <c r="W2334" s="13"/>
      <c r="X2334" s="13"/>
      <c r="Y2334" s="13"/>
      <c r="Z2334" s="13"/>
      <c r="AA2334" s="13"/>
      <c r="AB2334" s="13"/>
      <c r="AC2334" s="13"/>
      <c r="AD2334" s="13"/>
      <c r="AE2334" s="13"/>
      <c r="AF2334" s="13"/>
      <c r="AG2334" s="13"/>
    </row>
    <row r="2335" spans="2:33">
      <c r="B2335" s="13"/>
      <c r="C2335" s="13"/>
      <c r="D2335" s="13"/>
      <c r="E2335" s="13"/>
      <c r="F2335" s="13"/>
      <c r="G2335" s="13"/>
      <c r="H2335" s="13"/>
      <c r="I2335" s="13"/>
      <c r="J2335" s="13"/>
      <c r="K2335" s="13"/>
      <c r="L2335" s="13"/>
      <c r="M2335" s="13"/>
      <c r="N2335" s="13"/>
      <c r="O2335" s="13"/>
      <c r="P2335" s="13"/>
      <c r="Q2335" s="13"/>
      <c r="R2335" s="13"/>
      <c r="S2335" s="13"/>
      <c r="T2335" s="13"/>
      <c r="U2335" s="13"/>
      <c r="V2335" s="13"/>
      <c r="W2335" s="13"/>
      <c r="X2335" s="13"/>
      <c r="Y2335" s="13"/>
      <c r="Z2335" s="13"/>
      <c r="AA2335" s="13"/>
      <c r="AB2335" s="13"/>
      <c r="AC2335" s="13"/>
      <c r="AD2335" s="13"/>
      <c r="AE2335" s="13"/>
      <c r="AF2335" s="13"/>
      <c r="AG2335" s="13"/>
    </row>
    <row r="2336" spans="2:33">
      <c r="B2336" s="13"/>
      <c r="C2336" s="13"/>
      <c r="D2336" s="13"/>
      <c r="E2336" s="13"/>
      <c r="F2336" s="13"/>
      <c r="G2336" s="13"/>
      <c r="H2336" s="13"/>
      <c r="I2336" s="13"/>
      <c r="J2336" s="13"/>
      <c r="K2336" s="13"/>
      <c r="L2336" s="13"/>
      <c r="M2336" s="13"/>
      <c r="N2336" s="13"/>
      <c r="O2336" s="13"/>
      <c r="P2336" s="13"/>
      <c r="Q2336" s="13"/>
      <c r="R2336" s="13"/>
      <c r="S2336" s="13"/>
      <c r="T2336" s="13"/>
      <c r="U2336" s="13"/>
      <c r="V2336" s="13"/>
      <c r="W2336" s="13"/>
      <c r="X2336" s="13"/>
      <c r="Y2336" s="13"/>
      <c r="Z2336" s="13"/>
      <c r="AA2336" s="13"/>
      <c r="AB2336" s="13"/>
      <c r="AC2336" s="13"/>
      <c r="AD2336" s="13"/>
      <c r="AE2336" s="13"/>
      <c r="AF2336" s="13"/>
      <c r="AG2336" s="13"/>
    </row>
    <row r="2644" spans="2:33">
      <c r="B2644" s="13"/>
      <c r="C2644" s="13"/>
      <c r="D2644" s="13"/>
      <c r="E2644" s="13"/>
      <c r="F2644" s="13"/>
      <c r="G2644" s="13"/>
      <c r="H2644" s="13"/>
      <c r="I2644" s="13"/>
      <c r="J2644" s="13"/>
      <c r="K2644" s="13"/>
      <c r="L2644" s="13"/>
      <c r="M2644" s="13"/>
      <c r="N2644" s="13"/>
      <c r="O2644" s="13"/>
      <c r="P2644" s="13"/>
      <c r="Q2644" s="13"/>
      <c r="R2644" s="13"/>
      <c r="S2644" s="13"/>
      <c r="T2644" s="13"/>
      <c r="U2644" s="13"/>
      <c r="V2644" s="13"/>
      <c r="W2644" s="13"/>
      <c r="X2644" s="13"/>
      <c r="Y2644" s="13"/>
      <c r="Z2644" s="13"/>
      <c r="AA2644" s="13"/>
      <c r="AB2644" s="13"/>
      <c r="AC2644" s="13"/>
      <c r="AD2644" s="13"/>
      <c r="AE2644" s="13"/>
      <c r="AF2644" s="13"/>
      <c r="AG2644" s="13"/>
    </row>
    <row r="2645" spans="2:33">
      <c r="B2645" s="110"/>
      <c r="C2645" s="110"/>
      <c r="D2645" s="110"/>
      <c r="E2645" s="110"/>
      <c r="F2645" s="110"/>
      <c r="G2645" s="110"/>
      <c r="H2645" s="110"/>
      <c r="I2645" s="110"/>
      <c r="J2645" s="110"/>
      <c r="K2645" s="110"/>
      <c r="L2645" s="110"/>
      <c r="M2645" s="110"/>
      <c r="N2645" s="110"/>
      <c r="O2645" s="110"/>
      <c r="P2645" s="110"/>
      <c r="Q2645" s="110"/>
      <c r="R2645" s="110"/>
      <c r="S2645" s="110"/>
      <c r="T2645" s="110"/>
      <c r="U2645" s="110"/>
      <c r="V2645" s="110"/>
      <c r="W2645" s="110"/>
      <c r="X2645" s="110"/>
      <c r="Y2645" s="110"/>
      <c r="Z2645" s="110"/>
      <c r="AA2645" s="110"/>
      <c r="AB2645" s="110"/>
      <c r="AC2645" s="110"/>
      <c r="AD2645" s="110"/>
      <c r="AE2645" s="110"/>
      <c r="AF2645" s="110"/>
      <c r="AG2645" s="110"/>
    </row>
    <row r="2647" spans="2:33">
      <c r="B2647" s="13"/>
      <c r="C2647" s="13"/>
      <c r="D2647" s="13"/>
      <c r="E2647" s="13"/>
      <c r="F2647" s="13"/>
      <c r="G2647" s="13"/>
      <c r="H2647" s="13"/>
      <c r="I2647" s="13"/>
      <c r="J2647" s="13"/>
      <c r="K2647" s="13"/>
      <c r="L2647" s="13"/>
      <c r="M2647" s="13"/>
      <c r="N2647" s="13"/>
      <c r="O2647" s="13"/>
      <c r="P2647" s="13"/>
      <c r="Q2647" s="13"/>
      <c r="R2647" s="13"/>
      <c r="S2647" s="13"/>
      <c r="T2647" s="13"/>
      <c r="U2647" s="13"/>
      <c r="V2647" s="13"/>
      <c r="W2647" s="13"/>
      <c r="X2647" s="13"/>
      <c r="Y2647" s="13"/>
      <c r="Z2647" s="13"/>
      <c r="AA2647" s="13"/>
      <c r="AB2647" s="13"/>
      <c r="AC2647" s="13"/>
      <c r="AD2647" s="13"/>
      <c r="AE2647" s="13"/>
      <c r="AF2647" s="13"/>
      <c r="AG2647" s="13"/>
    </row>
    <row r="2648" spans="2:33">
      <c r="B2648" s="13"/>
      <c r="C2648" s="13"/>
      <c r="D2648" s="13"/>
      <c r="E2648" s="13"/>
      <c r="F2648" s="13"/>
      <c r="G2648" s="13"/>
      <c r="H2648" s="13"/>
      <c r="I2648" s="13"/>
      <c r="J2648" s="13"/>
      <c r="K2648" s="13"/>
      <c r="L2648" s="13"/>
      <c r="M2648" s="13"/>
      <c r="N2648" s="13"/>
      <c r="O2648" s="13"/>
      <c r="P2648" s="13"/>
      <c r="Q2648" s="13"/>
      <c r="R2648" s="13"/>
      <c r="S2648" s="13"/>
      <c r="T2648" s="13"/>
      <c r="U2648" s="13"/>
      <c r="V2648" s="13"/>
      <c r="W2648" s="13"/>
      <c r="X2648" s="13"/>
      <c r="Y2648" s="13"/>
      <c r="Z2648" s="13"/>
      <c r="AA2648" s="13"/>
      <c r="AB2648" s="13"/>
      <c r="AC2648" s="13"/>
      <c r="AD2648" s="13"/>
      <c r="AE2648" s="13"/>
      <c r="AF2648" s="13"/>
      <c r="AG2648" s="13"/>
    </row>
    <row r="2649" spans="2:33">
      <c r="B2649" s="13"/>
      <c r="C2649" s="13"/>
      <c r="D2649" s="13"/>
      <c r="E2649" s="13"/>
      <c r="F2649" s="13"/>
      <c r="G2649" s="13"/>
      <c r="H2649" s="13"/>
      <c r="I2649" s="13"/>
      <c r="J2649" s="13"/>
      <c r="K2649" s="13"/>
      <c r="L2649" s="13"/>
      <c r="M2649" s="13"/>
      <c r="N2649" s="13"/>
      <c r="O2649" s="13"/>
      <c r="P2649" s="13"/>
      <c r="Q2649" s="13"/>
      <c r="R2649" s="13"/>
      <c r="S2649" s="13"/>
      <c r="T2649" s="13"/>
      <c r="U2649" s="13"/>
      <c r="V2649" s="13"/>
      <c r="W2649" s="13"/>
      <c r="X2649" s="13"/>
      <c r="Y2649" s="13"/>
      <c r="Z2649" s="13"/>
      <c r="AA2649" s="13"/>
      <c r="AB2649" s="13"/>
      <c r="AC2649" s="13"/>
      <c r="AD2649" s="13"/>
      <c r="AE2649" s="13"/>
      <c r="AF2649" s="13"/>
      <c r="AG2649" s="13"/>
    </row>
    <row r="2650" spans="2:33">
      <c r="B2650" s="13"/>
      <c r="C2650" s="13"/>
      <c r="D2650" s="13"/>
      <c r="E2650" s="13"/>
      <c r="F2650" s="13"/>
      <c r="G2650" s="13"/>
      <c r="H2650" s="13"/>
      <c r="I2650" s="13"/>
      <c r="J2650" s="13"/>
      <c r="K2650" s="13"/>
      <c r="L2650" s="13"/>
      <c r="M2650" s="13"/>
      <c r="N2650" s="13"/>
      <c r="O2650" s="13"/>
      <c r="P2650" s="13"/>
      <c r="Q2650" s="13"/>
      <c r="R2650" s="13"/>
      <c r="S2650" s="13"/>
      <c r="T2650" s="13"/>
      <c r="U2650" s="13"/>
      <c r="V2650" s="13"/>
      <c r="W2650" s="13"/>
      <c r="X2650" s="13"/>
      <c r="Y2650" s="13"/>
      <c r="Z2650" s="13"/>
      <c r="AA2650" s="13"/>
      <c r="AB2650" s="13"/>
      <c r="AC2650" s="13"/>
      <c r="AD2650" s="13"/>
      <c r="AE2650" s="13"/>
      <c r="AF2650" s="13"/>
      <c r="AG2650" s="13"/>
    </row>
    <row r="2651" spans="2:33">
      <c r="B2651" s="13"/>
      <c r="C2651" s="13"/>
      <c r="D2651" s="13"/>
      <c r="E2651" s="13"/>
      <c r="F2651" s="13"/>
      <c r="G2651" s="13"/>
      <c r="H2651" s="13"/>
      <c r="I2651" s="13"/>
      <c r="J2651" s="13"/>
      <c r="K2651" s="13"/>
      <c r="L2651" s="13"/>
      <c r="M2651" s="13"/>
      <c r="N2651" s="13"/>
      <c r="O2651" s="13"/>
      <c r="P2651" s="13"/>
      <c r="Q2651" s="13"/>
      <c r="R2651" s="13"/>
      <c r="S2651" s="13"/>
      <c r="T2651" s="13"/>
      <c r="U2651" s="13"/>
      <c r="V2651" s="13"/>
      <c r="W2651" s="13"/>
      <c r="X2651" s="13"/>
      <c r="Y2651" s="13"/>
      <c r="Z2651" s="13"/>
      <c r="AA2651" s="13"/>
      <c r="AB2651" s="13"/>
      <c r="AC2651" s="13"/>
      <c r="AD2651" s="13"/>
      <c r="AE2651" s="13"/>
      <c r="AF2651" s="13"/>
      <c r="AG2651" s="13"/>
    </row>
    <row r="2652" spans="2:33">
      <c r="B2652" s="13"/>
      <c r="C2652" s="13"/>
      <c r="D2652" s="13"/>
      <c r="E2652" s="13"/>
      <c r="F2652" s="13"/>
      <c r="G2652" s="13"/>
      <c r="H2652" s="13"/>
      <c r="I2652" s="13"/>
      <c r="J2652" s="13"/>
      <c r="K2652" s="13"/>
      <c r="L2652" s="13"/>
      <c r="M2652" s="13"/>
      <c r="N2652" s="13"/>
      <c r="O2652" s="13"/>
      <c r="P2652" s="13"/>
      <c r="Q2652" s="13"/>
      <c r="R2652" s="13"/>
      <c r="S2652" s="13"/>
      <c r="T2652" s="13"/>
      <c r="U2652" s="13"/>
      <c r="V2652" s="13"/>
      <c r="W2652" s="13"/>
      <c r="X2652" s="13"/>
      <c r="Y2652" s="13"/>
      <c r="Z2652" s="13"/>
      <c r="AA2652" s="13"/>
      <c r="AB2652" s="13"/>
      <c r="AC2652" s="13"/>
      <c r="AD2652" s="13"/>
      <c r="AE2652" s="13"/>
      <c r="AF2652" s="13"/>
      <c r="AG2652" s="13"/>
    </row>
    <row r="2653" spans="2:33">
      <c r="B2653" s="13"/>
      <c r="C2653" s="13"/>
      <c r="D2653" s="13"/>
      <c r="E2653" s="13"/>
      <c r="F2653" s="13"/>
      <c r="G2653" s="13"/>
      <c r="H2653" s="13"/>
      <c r="I2653" s="13"/>
      <c r="J2653" s="13"/>
      <c r="K2653" s="13"/>
      <c r="L2653" s="13"/>
      <c r="M2653" s="13"/>
      <c r="N2653" s="13"/>
      <c r="O2653" s="13"/>
      <c r="P2653" s="13"/>
      <c r="Q2653" s="13"/>
      <c r="R2653" s="13"/>
      <c r="S2653" s="13"/>
      <c r="T2653" s="13"/>
      <c r="U2653" s="13"/>
      <c r="V2653" s="13"/>
      <c r="W2653" s="13"/>
      <c r="X2653" s="13"/>
      <c r="Y2653" s="13"/>
      <c r="Z2653" s="13"/>
      <c r="AA2653" s="13"/>
      <c r="AB2653" s="13"/>
      <c r="AC2653" s="13"/>
      <c r="AD2653" s="13"/>
      <c r="AE2653" s="13"/>
      <c r="AF2653" s="13"/>
      <c r="AG2653" s="13"/>
    </row>
    <row r="2654" spans="2:33">
      <c r="B2654" s="13"/>
      <c r="C2654" s="13"/>
      <c r="D2654" s="13"/>
      <c r="E2654" s="13"/>
      <c r="F2654" s="13"/>
      <c r="G2654" s="13"/>
      <c r="H2654" s="13"/>
      <c r="I2654" s="13"/>
      <c r="J2654" s="13"/>
      <c r="K2654" s="13"/>
      <c r="L2654" s="13"/>
      <c r="M2654" s="13"/>
      <c r="N2654" s="13"/>
      <c r="O2654" s="13"/>
      <c r="P2654" s="13"/>
      <c r="Q2654" s="13"/>
      <c r="R2654" s="13"/>
      <c r="S2654" s="13"/>
      <c r="T2654" s="13"/>
      <c r="U2654" s="13"/>
      <c r="V2654" s="13"/>
      <c r="W2654" s="13"/>
      <c r="X2654" s="13"/>
      <c r="Y2654" s="13"/>
      <c r="Z2654" s="13"/>
      <c r="AA2654" s="13"/>
      <c r="AB2654" s="13"/>
      <c r="AC2654" s="13"/>
      <c r="AD2654" s="13"/>
      <c r="AE2654" s="13"/>
      <c r="AF2654" s="13"/>
      <c r="AG2654" s="13"/>
    </row>
    <row r="2655" spans="2:33">
      <c r="B2655" s="13"/>
      <c r="C2655" s="13"/>
      <c r="D2655" s="13"/>
      <c r="E2655" s="13"/>
      <c r="F2655" s="13"/>
      <c r="G2655" s="13"/>
      <c r="H2655" s="13"/>
      <c r="I2655" s="13"/>
      <c r="J2655" s="13"/>
      <c r="K2655" s="13"/>
      <c r="L2655" s="13"/>
      <c r="M2655" s="13"/>
      <c r="N2655" s="13"/>
      <c r="O2655" s="13"/>
      <c r="P2655" s="13"/>
      <c r="Q2655" s="13"/>
      <c r="R2655" s="13"/>
      <c r="S2655" s="13"/>
      <c r="T2655" s="13"/>
      <c r="U2655" s="13"/>
      <c r="V2655" s="13"/>
      <c r="W2655" s="13"/>
      <c r="X2655" s="13"/>
      <c r="Y2655" s="13"/>
      <c r="Z2655" s="13"/>
      <c r="AA2655" s="13"/>
      <c r="AB2655" s="13"/>
      <c r="AC2655" s="13"/>
      <c r="AD2655" s="13"/>
      <c r="AE2655" s="13"/>
      <c r="AF2655" s="13"/>
      <c r="AG2655" s="13"/>
    </row>
    <row r="2656" spans="2:33">
      <c r="B2656" s="13"/>
      <c r="C2656" s="13"/>
      <c r="D2656" s="13"/>
      <c r="E2656" s="13"/>
      <c r="F2656" s="13"/>
      <c r="G2656" s="13"/>
      <c r="H2656" s="13"/>
      <c r="I2656" s="13"/>
      <c r="J2656" s="13"/>
      <c r="K2656" s="13"/>
      <c r="L2656" s="13"/>
      <c r="M2656" s="13"/>
      <c r="N2656" s="13"/>
      <c r="O2656" s="13"/>
      <c r="P2656" s="13"/>
      <c r="Q2656" s="13"/>
      <c r="R2656" s="13"/>
      <c r="S2656" s="13"/>
      <c r="T2656" s="13"/>
      <c r="U2656" s="13"/>
      <c r="V2656" s="13"/>
      <c r="W2656" s="13"/>
      <c r="X2656" s="13"/>
      <c r="Y2656" s="13"/>
      <c r="Z2656" s="13"/>
      <c r="AA2656" s="13"/>
      <c r="AB2656" s="13"/>
      <c r="AC2656" s="13"/>
      <c r="AD2656" s="13"/>
      <c r="AE2656" s="13"/>
      <c r="AF2656" s="13"/>
      <c r="AG2656" s="13"/>
    </row>
    <row r="2965" spans="2:33">
      <c r="B2965" s="13"/>
      <c r="C2965" s="13"/>
      <c r="D2965" s="13"/>
      <c r="E2965" s="13"/>
      <c r="F2965" s="13"/>
      <c r="G2965" s="13"/>
      <c r="H2965" s="13"/>
      <c r="I2965" s="13"/>
      <c r="J2965" s="13"/>
      <c r="K2965" s="13"/>
      <c r="L2965" s="13"/>
      <c r="M2965" s="13"/>
      <c r="N2965" s="13"/>
      <c r="O2965" s="13"/>
      <c r="P2965" s="13"/>
      <c r="Q2965" s="13"/>
      <c r="R2965" s="13"/>
      <c r="S2965" s="13"/>
      <c r="T2965" s="13"/>
      <c r="U2965" s="13"/>
      <c r="V2965" s="13"/>
      <c r="W2965" s="13"/>
      <c r="X2965" s="13"/>
      <c r="Y2965" s="13"/>
      <c r="Z2965" s="13"/>
      <c r="AA2965" s="13"/>
      <c r="AB2965" s="13"/>
      <c r="AC2965" s="13"/>
      <c r="AD2965" s="13"/>
      <c r="AE2965" s="13"/>
      <c r="AF2965" s="13"/>
      <c r="AG2965" s="13"/>
    </row>
    <row r="2970" spans="2:33">
      <c r="B2970" s="13"/>
      <c r="C2970" s="13"/>
      <c r="D2970" s="13"/>
      <c r="E2970" s="13"/>
      <c r="F2970" s="13"/>
      <c r="G2970" s="13"/>
      <c r="H2970" s="13"/>
      <c r="I2970" s="13"/>
      <c r="J2970" s="13"/>
      <c r="K2970" s="13"/>
      <c r="L2970" s="13"/>
      <c r="M2970" s="13"/>
      <c r="N2970" s="13"/>
      <c r="O2970" s="13"/>
      <c r="P2970" s="13"/>
      <c r="Q2970" s="13"/>
      <c r="R2970" s="13"/>
      <c r="S2970" s="13"/>
      <c r="T2970" s="13"/>
      <c r="U2970" s="13"/>
      <c r="V2970" s="13"/>
      <c r="W2970" s="13"/>
      <c r="X2970" s="13"/>
      <c r="Y2970" s="13"/>
      <c r="Z2970" s="13"/>
      <c r="AA2970" s="13"/>
      <c r="AB2970" s="13"/>
      <c r="AC2970" s="13"/>
      <c r="AD2970" s="13"/>
      <c r="AE2970" s="13"/>
      <c r="AF2970" s="13"/>
      <c r="AG2970" s="13"/>
    </row>
    <row r="2971" spans="2:33">
      <c r="B2971" s="110"/>
      <c r="C2971" s="110"/>
      <c r="D2971" s="110"/>
      <c r="E2971" s="110"/>
      <c r="F2971" s="110"/>
      <c r="G2971" s="110"/>
      <c r="H2971" s="110"/>
      <c r="I2971" s="110"/>
      <c r="J2971" s="110"/>
      <c r="K2971" s="110"/>
      <c r="L2971" s="110"/>
      <c r="M2971" s="110"/>
      <c r="N2971" s="110"/>
      <c r="O2971" s="110"/>
      <c r="P2971" s="110"/>
      <c r="Q2971" s="110"/>
      <c r="R2971" s="110"/>
      <c r="S2971" s="110"/>
      <c r="T2971" s="110"/>
      <c r="U2971" s="110"/>
      <c r="V2971" s="110"/>
      <c r="W2971" s="110"/>
      <c r="X2971" s="110"/>
      <c r="Y2971" s="110"/>
      <c r="Z2971" s="110"/>
      <c r="AA2971" s="110"/>
      <c r="AB2971" s="110"/>
      <c r="AC2971" s="110"/>
      <c r="AD2971" s="110"/>
      <c r="AE2971" s="110"/>
      <c r="AF2971" s="110"/>
      <c r="AG2971" s="110"/>
    </row>
    <row r="2973" spans="2:33">
      <c r="B2973" s="13"/>
      <c r="C2973" s="13"/>
      <c r="D2973" s="13"/>
      <c r="E2973" s="13"/>
      <c r="F2973" s="13"/>
      <c r="G2973" s="13"/>
      <c r="H2973" s="13"/>
      <c r="I2973" s="13"/>
      <c r="J2973" s="13"/>
      <c r="K2973" s="13"/>
      <c r="L2973" s="13"/>
      <c r="M2973" s="13"/>
      <c r="N2973" s="13"/>
      <c r="O2973" s="13"/>
      <c r="P2973" s="13"/>
      <c r="Q2973" s="13"/>
      <c r="R2973" s="13"/>
      <c r="S2973" s="13"/>
      <c r="T2973" s="13"/>
      <c r="U2973" s="13"/>
      <c r="V2973" s="13"/>
      <c r="W2973" s="13"/>
      <c r="X2973" s="13"/>
      <c r="Y2973" s="13"/>
      <c r="Z2973" s="13"/>
      <c r="AA2973" s="13"/>
      <c r="AB2973" s="13"/>
      <c r="AC2973" s="13"/>
      <c r="AD2973" s="13"/>
      <c r="AE2973" s="13"/>
      <c r="AF2973" s="13"/>
      <c r="AG2973" s="13"/>
    </row>
    <row r="2974" spans="2:33">
      <c r="B2974" s="13"/>
      <c r="C2974" s="13"/>
      <c r="D2974" s="13"/>
      <c r="E2974" s="13"/>
      <c r="F2974" s="13"/>
      <c r="G2974" s="13"/>
      <c r="H2974" s="13"/>
      <c r="I2974" s="13"/>
      <c r="J2974" s="13"/>
      <c r="K2974" s="13"/>
      <c r="L2974" s="13"/>
      <c r="M2974" s="13"/>
      <c r="N2974" s="13"/>
      <c r="O2974" s="13"/>
      <c r="P2974" s="13"/>
      <c r="Q2974" s="13"/>
      <c r="R2974" s="13"/>
      <c r="S2974" s="13"/>
      <c r="T2974" s="13"/>
      <c r="U2974" s="13"/>
      <c r="V2974" s="13"/>
      <c r="W2974" s="13"/>
      <c r="X2974" s="13"/>
      <c r="Y2974" s="13"/>
      <c r="Z2974" s="13"/>
      <c r="AA2974" s="13"/>
      <c r="AB2974" s="13"/>
      <c r="AC2974" s="13"/>
      <c r="AD2974" s="13"/>
      <c r="AE2974" s="13"/>
      <c r="AF2974" s="13"/>
      <c r="AG2974" s="13"/>
    </row>
    <row r="2975" spans="2:33">
      <c r="B2975" s="13"/>
      <c r="C2975" s="13"/>
      <c r="D2975" s="13"/>
      <c r="E2975" s="13"/>
      <c r="F2975" s="13"/>
      <c r="G2975" s="13"/>
      <c r="H2975" s="13"/>
      <c r="I2975" s="13"/>
      <c r="J2975" s="13"/>
      <c r="K2975" s="13"/>
      <c r="L2975" s="13"/>
      <c r="M2975" s="13"/>
      <c r="N2975" s="13"/>
      <c r="O2975" s="13"/>
      <c r="P2975" s="13"/>
      <c r="Q2975" s="13"/>
      <c r="R2975" s="13"/>
      <c r="S2975" s="13"/>
      <c r="T2975" s="13"/>
      <c r="U2975" s="13"/>
      <c r="V2975" s="13"/>
      <c r="W2975" s="13"/>
      <c r="X2975" s="13"/>
      <c r="Y2975" s="13"/>
      <c r="Z2975" s="13"/>
      <c r="AA2975" s="13"/>
      <c r="AB2975" s="13"/>
      <c r="AC2975" s="13"/>
      <c r="AD2975" s="13"/>
      <c r="AE2975" s="13"/>
      <c r="AF2975" s="13"/>
      <c r="AG2975" s="13"/>
    </row>
    <row r="2976" spans="2:33">
      <c r="B2976" s="13"/>
      <c r="C2976" s="13"/>
      <c r="D2976" s="13"/>
      <c r="E2976" s="13"/>
      <c r="F2976" s="13"/>
      <c r="G2976" s="13"/>
      <c r="H2976" s="13"/>
      <c r="I2976" s="13"/>
      <c r="J2976" s="13"/>
      <c r="K2976" s="13"/>
      <c r="L2976" s="13"/>
      <c r="M2976" s="13"/>
      <c r="N2976" s="13"/>
      <c r="O2976" s="13"/>
      <c r="P2976" s="13"/>
      <c r="Q2976" s="13"/>
      <c r="R2976" s="13"/>
      <c r="S2976" s="13"/>
      <c r="T2976" s="13"/>
      <c r="U2976" s="13"/>
      <c r="V2976" s="13"/>
      <c r="W2976" s="13"/>
      <c r="X2976" s="13"/>
      <c r="Y2976" s="13"/>
      <c r="Z2976" s="13"/>
      <c r="AA2976" s="13"/>
      <c r="AB2976" s="13"/>
      <c r="AC2976" s="13"/>
      <c r="AD2976" s="13"/>
      <c r="AE2976" s="13"/>
      <c r="AF2976" s="13"/>
      <c r="AG2976" s="13"/>
    </row>
    <row r="3292" spans="2:33">
      <c r="B3292" s="13"/>
      <c r="C3292" s="13"/>
      <c r="D3292" s="13"/>
      <c r="E3292" s="13"/>
      <c r="F3292" s="13"/>
      <c r="G3292" s="13"/>
      <c r="H3292" s="13"/>
      <c r="I3292" s="13"/>
      <c r="J3292" s="13"/>
      <c r="K3292" s="13"/>
      <c r="L3292" s="13"/>
      <c r="M3292" s="13"/>
      <c r="N3292" s="13"/>
      <c r="O3292" s="13"/>
      <c r="P3292" s="13"/>
      <c r="Q3292" s="13"/>
      <c r="R3292" s="13"/>
      <c r="S3292" s="13"/>
      <c r="T3292" s="13"/>
      <c r="U3292" s="13"/>
      <c r="V3292" s="13"/>
      <c r="W3292" s="13"/>
      <c r="X3292" s="13"/>
      <c r="Y3292" s="13"/>
      <c r="Z3292" s="13"/>
      <c r="AA3292" s="13"/>
      <c r="AB3292" s="13"/>
      <c r="AC3292" s="13"/>
      <c r="AD3292" s="13"/>
      <c r="AE3292" s="13"/>
      <c r="AF3292" s="13"/>
      <c r="AG3292" s="13"/>
    </row>
    <row r="3293" spans="2:33">
      <c r="B3293" s="110"/>
      <c r="C3293" s="110"/>
      <c r="D3293" s="110"/>
      <c r="E3293" s="110"/>
      <c r="F3293" s="110"/>
      <c r="G3293" s="110"/>
      <c r="H3293" s="110"/>
      <c r="I3293" s="110"/>
      <c r="J3293" s="110"/>
      <c r="K3293" s="110"/>
      <c r="L3293" s="110"/>
      <c r="M3293" s="110"/>
      <c r="N3293" s="110"/>
      <c r="O3293" s="110"/>
      <c r="P3293" s="110"/>
      <c r="Q3293" s="110"/>
      <c r="R3293" s="110"/>
      <c r="S3293" s="110"/>
      <c r="T3293" s="110"/>
      <c r="U3293" s="110"/>
      <c r="V3293" s="110"/>
      <c r="W3293" s="110"/>
      <c r="X3293" s="110"/>
      <c r="Y3293" s="110"/>
      <c r="Z3293" s="110"/>
      <c r="AA3293" s="110"/>
      <c r="AB3293" s="110"/>
      <c r="AC3293" s="110"/>
      <c r="AD3293" s="110"/>
      <c r="AE3293" s="110"/>
      <c r="AF3293" s="110"/>
      <c r="AG3293" s="110"/>
    </row>
    <row r="3294" spans="2:33">
      <c r="B3294" s="13"/>
      <c r="C3294" s="13"/>
      <c r="D3294" s="13"/>
      <c r="E3294" s="13"/>
      <c r="F3294" s="13"/>
      <c r="G3294" s="13"/>
      <c r="H3294" s="13"/>
      <c r="I3294" s="13"/>
      <c r="J3294" s="13"/>
      <c r="K3294" s="13"/>
      <c r="L3294" s="13"/>
      <c r="M3294" s="13"/>
      <c r="N3294" s="13"/>
      <c r="O3294" s="13"/>
      <c r="P3294" s="13"/>
      <c r="Q3294" s="13"/>
      <c r="R3294" s="13"/>
      <c r="S3294" s="13"/>
      <c r="T3294" s="13"/>
      <c r="U3294" s="13"/>
      <c r="V3294" s="13"/>
      <c r="W3294" s="13"/>
      <c r="X3294" s="13"/>
      <c r="Y3294" s="13"/>
      <c r="Z3294" s="13"/>
      <c r="AA3294" s="13"/>
      <c r="AB3294" s="13"/>
      <c r="AC3294" s="13"/>
      <c r="AD3294" s="13"/>
      <c r="AE3294" s="13"/>
      <c r="AF3294" s="13"/>
      <c r="AG3294" s="13"/>
    </row>
    <row r="3295" spans="2:33">
      <c r="B3295" s="13"/>
      <c r="C3295" s="13"/>
      <c r="D3295" s="13"/>
      <c r="E3295" s="13"/>
      <c r="F3295" s="13"/>
      <c r="G3295" s="13"/>
      <c r="H3295" s="13"/>
      <c r="I3295" s="13"/>
      <c r="J3295" s="13"/>
      <c r="K3295" s="13"/>
      <c r="L3295" s="13"/>
      <c r="M3295" s="13"/>
      <c r="N3295" s="13"/>
      <c r="O3295" s="13"/>
      <c r="P3295" s="13"/>
      <c r="Q3295" s="13"/>
      <c r="R3295" s="13"/>
      <c r="S3295" s="13"/>
      <c r="T3295" s="13"/>
      <c r="U3295" s="13"/>
      <c r="V3295" s="13"/>
      <c r="W3295" s="13"/>
      <c r="X3295" s="13"/>
      <c r="Y3295" s="13"/>
      <c r="Z3295" s="13"/>
      <c r="AA3295" s="13"/>
      <c r="AB3295" s="13"/>
      <c r="AC3295" s="13"/>
      <c r="AD3295" s="13"/>
      <c r="AE3295" s="13"/>
      <c r="AF3295" s="13"/>
      <c r="AG3295" s="13"/>
    </row>
    <row r="3296" spans="2:33">
      <c r="B3296" s="13"/>
      <c r="C3296" s="13"/>
      <c r="D3296" s="13"/>
      <c r="E3296" s="13"/>
      <c r="F3296" s="13"/>
      <c r="G3296" s="13"/>
      <c r="H3296" s="13"/>
      <c r="I3296" s="13"/>
      <c r="J3296" s="13"/>
      <c r="K3296" s="13"/>
      <c r="L3296" s="13"/>
      <c r="M3296" s="13"/>
      <c r="N3296" s="13"/>
      <c r="O3296" s="13"/>
      <c r="P3296" s="13"/>
      <c r="Q3296" s="13"/>
      <c r="R3296" s="13"/>
      <c r="S3296" s="13"/>
      <c r="T3296" s="13"/>
      <c r="U3296" s="13"/>
      <c r="V3296" s="13"/>
      <c r="W3296" s="13"/>
      <c r="X3296" s="13"/>
      <c r="Y3296" s="13"/>
      <c r="Z3296" s="13"/>
      <c r="AA3296" s="13"/>
      <c r="AB3296" s="13"/>
      <c r="AC3296" s="13"/>
      <c r="AD3296" s="13"/>
      <c r="AE3296" s="13"/>
      <c r="AF3296" s="13"/>
      <c r="AG3296" s="13"/>
    </row>
    <row r="3396" spans="2:33">
      <c r="B3396" s="13"/>
      <c r="C3396" s="13"/>
      <c r="D3396" s="13"/>
      <c r="E3396" s="13"/>
      <c r="F3396" s="13"/>
      <c r="G3396" s="13"/>
      <c r="H3396" s="13"/>
      <c r="I3396" s="13"/>
      <c r="J3396" s="13"/>
      <c r="K3396" s="13"/>
      <c r="L3396" s="13"/>
      <c r="M3396" s="13"/>
      <c r="N3396" s="13"/>
      <c r="O3396" s="13"/>
      <c r="P3396" s="13"/>
      <c r="Q3396" s="13"/>
      <c r="R3396" s="13"/>
      <c r="S3396" s="13"/>
      <c r="T3396" s="13"/>
      <c r="U3396" s="13"/>
      <c r="V3396" s="13"/>
      <c r="W3396" s="13"/>
      <c r="X3396" s="13"/>
      <c r="Y3396" s="13"/>
      <c r="Z3396" s="13"/>
      <c r="AA3396" s="13"/>
      <c r="AB3396" s="13"/>
      <c r="AC3396" s="13"/>
      <c r="AD3396" s="13"/>
      <c r="AE3396" s="13"/>
      <c r="AF3396" s="13"/>
      <c r="AG3396" s="13"/>
    </row>
    <row r="3399" spans="2:33">
      <c r="B3399" s="13"/>
      <c r="C3399" s="13"/>
      <c r="D3399" s="13"/>
      <c r="E3399" s="13"/>
      <c r="F3399" s="13"/>
      <c r="G3399" s="13"/>
      <c r="H3399" s="13"/>
      <c r="I3399" s="13"/>
      <c r="J3399" s="13"/>
      <c r="K3399" s="13"/>
      <c r="L3399" s="13"/>
      <c r="M3399" s="13"/>
      <c r="N3399" s="13"/>
      <c r="O3399" s="13"/>
      <c r="P3399" s="13"/>
      <c r="Q3399" s="13"/>
      <c r="R3399" s="13"/>
      <c r="S3399" s="13"/>
      <c r="T3399" s="13"/>
      <c r="U3399" s="13"/>
      <c r="V3399" s="13"/>
      <c r="W3399" s="13"/>
      <c r="X3399" s="13"/>
      <c r="Y3399" s="13"/>
      <c r="Z3399" s="13"/>
      <c r="AA3399" s="13"/>
      <c r="AB3399" s="13"/>
      <c r="AC3399" s="13"/>
      <c r="AD3399" s="13"/>
      <c r="AE3399" s="13"/>
      <c r="AF3399" s="13"/>
      <c r="AG3399" s="13"/>
    </row>
    <row r="3401" spans="2:33">
      <c r="B3401" s="13"/>
      <c r="C3401" s="13"/>
      <c r="D3401" s="13"/>
      <c r="E3401" s="13"/>
      <c r="F3401" s="13"/>
      <c r="G3401" s="13"/>
      <c r="H3401" s="13"/>
      <c r="I3401" s="13"/>
      <c r="J3401" s="13"/>
      <c r="K3401" s="13"/>
      <c r="L3401" s="13"/>
      <c r="M3401" s="13"/>
      <c r="N3401" s="13"/>
      <c r="O3401" s="13"/>
      <c r="P3401" s="13"/>
      <c r="Q3401" s="13"/>
      <c r="R3401" s="13"/>
      <c r="S3401" s="13"/>
      <c r="T3401" s="13"/>
      <c r="U3401" s="13"/>
      <c r="V3401" s="13"/>
      <c r="W3401" s="13"/>
      <c r="X3401" s="13"/>
      <c r="Y3401" s="13"/>
      <c r="Z3401" s="13"/>
      <c r="AA3401" s="13"/>
      <c r="AB3401" s="13"/>
      <c r="AC3401" s="13"/>
      <c r="AD3401" s="13"/>
      <c r="AE3401" s="13"/>
      <c r="AF3401" s="13"/>
      <c r="AG3401" s="13"/>
    </row>
    <row r="3402" spans="2:33">
      <c r="B3402" s="110"/>
      <c r="C3402" s="110"/>
      <c r="D3402" s="110"/>
      <c r="E3402" s="110"/>
      <c r="F3402" s="110"/>
      <c r="G3402" s="110"/>
      <c r="H3402" s="110"/>
      <c r="I3402" s="110"/>
      <c r="J3402" s="110"/>
      <c r="K3402" s="110"/>
      <c r="L3402" s="110"/>
      <c r="M3402" s="110"/>
      <c r="N3402" s="110"/>
      <c r="O3402" s="110"/>
      <c r="P3402" s="110"/>
      <c r="Q3402" s="110"/>
      <c r="R3402" s="110"/>
      <c r="S3402" s="110"/>
      <c r="T3402" s="110"/>
      <c r="U3402" s="110"/>
      <c r="V3402" s="110"/>
      <c r="W3402" s="110"/>
      <c r="X3402" s="110"/>
      <c r="Y3402" s="110"/>
      <c r="Z3402" s="110"/>
      <c r="AA3402" s="110"/>
      <c r="AB3402" s="110"/>
      <c r="AC3402" s="110"/>
      <c r="AD3402" s="110"/>
      <c r="AE3402" s="110"/>
      <c r="AF3402" s="110"/>
      <c r="AG3402" s="110"/>
    </row>
    <row r="3521" spans="2:33">
      <c r="B3521" s="13"/>
      <c r="C3521" s="13"/>
      <c r="D3521" s="13"/>
      <c r="E3521" s="13"/>
      <c r="F3521" s="13"/>
      <c r="G3521" s="13"/>
      <c r="H3521" s="13"/>
      <c r="I3521" s="13"/>
      <c r="J3521" s="13"/>
      <c r="K3521" s="13"/>
      <c r="L3521" s="13"/>
      <c r="M3521" s="13"/>
      <c r="N3521" s="13"/>
      <c r="O3521" s="13"/>
      <c r="P3521" s="13"/>
      <c r="Q3521" s="13"/>
      <c r="R3521" s="13"/>
      <c r="S3521" s="13"/>
      <c r="T3521" s="13"/>
      <c r="U3521" s="13"/>
      <c r="V3521" s="13"/>
      <c r="W3521" s="13"/>
      <c r="X3521" s="13"/>
      <c r="Y3521" s="13"/>
      <c r="Z3521" s="13"/>
      <c r="AA3521" s="13"/>
      <c r="AB3521" s="13"/>
      <c r="AC3521" s="13"/>
      <c r="AD3521" s="13"/>
      <c r="AE3521" s="13"/>
      <c r="AF3521" s="13"/>
      <c r="AG3521" s="13"/>
    </row>
    <row r="3524" spans="2:33">
      <c r="B3524" s="13"/>
      <c r="C3524" s="13"/>
      <c r="D3524" s="13"/>
      <c r="E3524" s="13"/>
      <c r="F3524" s="13"/>
      <c r="G3524" s="13"/>
      <c r="H3524" s="13"/>
      <c r="I3524" s="13"/>
      <c r="J3524" s="13"/>
      <c r="K3524" s="13"/>
      <c r="L3524" s="13"/>
      <c r="M3524" s="13"/>
      <c r="N3524" s="13"/>
      <c r="O3524" s="13"/>
      <c r="P3524" s="13"/>
      <c r="Q3524" s="13"/>
      <c r="R3524" s="13"/>
      <c r="S3524" s="13"/>
      <c r="T3524" s="13"/>
      <c r="U3524" s="13"/>
      <c r="V3524" s="13"/>
      <c r="W3524" s="13"/>
      <c r="X3524" s="13"/>
      <c r="Y3524" s="13"/>
      <c r="Z3524" s="13"/>
      <c r="AA3524" s="13"/>
      <c r="AB3524" s="13"/>
      <c r="AC3524" s="13"/>
      <c r="AD3524" s="13"/>
      <c r="AE3524" s="13"/>
      <c r="AF3524" s="13"/>
      <c r="AG3524" s="13"/>
    </row>
    <row r="3526" spans="2:33">
      <c r="B3526" s="13"/>
      <c r="C3526" s="13"/>
      <c r="D3526" s="13"/>
      <c r="E3526" s="13"/>
      <c r="F3526" s="13"/>
      <c r="G3526" s="13"/>
      <c r="H3526" s="13"/>
      <c r="I3526" s="13"/>
      <c r="J3526" s="13"/>
      <c r="K3526" s="13"/>
      <c r="L3526" s="13"/>
      <c r="M3526" s="13"/>
      <c r="N3526" s="13"/>
      <c r="O3526" s="13"/>
      <c r="P3526" s="13"/>
      <c r="Q3526" s="13"/>
      <c r="R3526" s="13"/>
      <c r="S3526" s="13"/>
      <c r="T3526" s="13"/>
      <c r="U3526" s="13"/>
      <c r="V3526" s="13"/>
      <c r="W3526" s="13"/>
      <c r="X3526" s="13"/>
      <c r="Y3526" s="13"/>
      <c r="Z3526" s="13"/>
      <c r="AA3526" s="13"/>
      <c r="AB3526" s="13"/>
      <c r="AC3526" s="13"/>
      <c r="AD3526" s="13"/>
      <c r="AE3526" s="13"/>
      <c r="AF3526" s="13"/>
      <c r="AG3526" s="13"/>
    </row>
    <row r="3527" spans="2:33">
      <c r="B3527" s="110"/>
      <c r="C3527" s="110"/>
      <c r="D3527" s="110"/>
      <c r="E3527" s="110"/>
      <c r="F3527" s="110"/>
      <c r="G3527" s="110"/>
      <c r="H3527" s="110"/>
      <c r="I3527" s="110"/>
      <c r="J3527" s="110"/>
      <c r="K3527" s="110"/>
      <c r="L3527" s="110"/>
      <c r="M3527" s="110"/>
      <c r="N3527" s="110"/>
      <c r="O3527" s="110"/>
      <c r="P3527" s="110"/>
      <c r="Q3527" s="110"/>
      <c r="R3527" s="110"/>
      <c r="S3527" s="110"/>
      <c r="T3527" s="110"/>
      <c r="U3527" s="110"/>
      <c r="V3527" s="110"/>
      <c r="W3527" s="110"/>
      <c r="X3527" s="110"/>
      <c r="Y3527" s="110"/>
      <c r="Z3527" s="110"/>
      <c r="AA3527" s="110"/>
      <c r="AB3527" s="110"/>
      <c r="AC3527" s="110"/>
      <c r="AD3527" s="110"/>
      <c r="AE3527" s="110"/>
      <c r="AF3527" s="110"/>
      <c r="AG3527" s="110"/>
    </row>
    <row r="3535" spans="2:33">
      <c r="B3535" s="13"/>
      <c r="C3535" s="13"/>
      <c r="D3535" s="13"/>
      <c r="E3535" s="13"/>
      <c r="F3535" s="13"/>
      <c r="G3535" s="13"/>
      <c r="H3535" s="13"/>
      <c r="I3535" s="13"/>
      <c r="J3535" s="13"/>
      <c r="K3535" s="13"/>
      <c r="L3535" s="13"/>
      <c r="M3535" s="13"/>
      <c r="N3535" s="13"/>
      <c r="O3535" s="13"/>
      <c r="P3535" s="13"/>
      <c r="Q3535" s="13"/>
      <c r="R3535" s="13"/>
      <c r="S3535" s="13"/>
      <c r="T3535" s="13"/>
      <c r="U3535" s="13"/>
      <c r="V3535" s="13"/>
      <c r="W3535" s="13"/>
      <c r="X3535" s="13"/>
      <c r="Y3535" s="13"/>
      <c r="Z3535" s="13"/>
      <c r="AA3535" s="13"/>
      <c r="AB3535" s="13"/>
      <c r="AC3535" s="13"/>
      <c r="AD3535" s="13"/>
      <c r="AE3535" s="13"/>
      <c r="AF3535" s="13"/>
      <c r="AG3535" s="13"/>
    </row>
    <row r="3536" spans="2:33">
      <c r="B3536" s="13"/>
      <c r="C3536" s="13"/>
      <c r="D3536" s="13"/>
      <c r="E3536" s="13"/>
      <c r="F3536" s="13"/>
      <c r="G3536" s="13"/>
      <c r="H3536" s="13"/>
      <c r="I3536" s="13"/>
      <c r="J3536" s="13"/>
      <c r="K3536" s="13"/>
      <c r="L3536" s="13"/>
      <c r="M3536" s="13"/>
      <c r="N3536" s="13"/>
      <c r="O3536" s="13"/>
      <c r="P3536" s="13"/>
      <c r="Q3536" s="13"/>
      <c r="R3536" s="13"/>
      <c r="S3536" s="13"/>
      <c r="T3536" s="13"/>
      <c r="U3536" s="13"/>
      <c r="V3536" s="13"/>
      <c r="W3536" s="13"/>
      <c r="X3536" s="13"/>
      <c r="Y3536" s="13"/>
      <c r="Z3536" s="13"/>
      <c r="AA3536" s="13"/>
      <c r="AB3536" s="13"/>
      <c r="AC3536" s="13"/>
      <c r="AD3536" s="13"/>
      <c r="AE3536" s="13"/>
      <c r="AF3536" s="13"/>
      <c r="AG3536" s="13"/>
    </row>
    <row r="3649" spans="2:33">
      <c r="B3649" s="13"/>
      <c r="C3649" s="13"/>
      <c r="D3649" s="13"/>
      <c r="E3649" s="13"/>
      <c r="F3649" s="13"/>
      <c r="G3649" s="13"/>
      <c r="H3649" s="13"/>
      <c r="I3649" s="13"/>
      <c r="J3649" s="13"/>
      <c r="K3649" s="13"/>
      <c r="L3649" s="13"/>
      <c r="M3649" s="13"/>
      <c r="N3649" s="13"/>
      <c r="O3649" s="13"/>
      <c r="P3649" s="13"/>
      <c r="Q3649" s="13"/>
      <c r="R3649" s="13"/>
      <c r="S3649" s="13"/>
      <c r="T3649" s="13"/>
      <c r="U3649" s="13"/>
      <c r="V3649" s="13"/>
      <c r="W3649" s="13"/>
      <c r="X3649" s="13"/>
      <c r="Y3649" s="13"/>
      <c r="Z3649" s="13"/>
      <c r="AA3649" s="13"/>
      <c r="AB3649" s="13"/>
      <c r="AC3649" s="13"/>
      <c r="AD3649" s="13"/>
      <c r="AE3649" s="13"/>
      <c r="AF3649" s="13"/>
      <c r="AG3649" s="13"/>
    </row>
    <row r="3651" spans="2:33">
      <c r="B3651" s="13"/>
      <c r="C3651" s="13"/>
      <c r="D3651" s="13"/>
      <c r="E3651" s="13"/>
      <c r="F3651" s="13"/>
      <c r="G3651" s="13"/>
      <c r="H3651" s="13"/>
      <c r="I3651" s="13"/>
      <c r="J3651" s="13"/>
      <c r="K3651" s="13"/>
      <c r="L3651" s="13"/>
      <c r="M3651" s="13"/>
      <c r="N3651" s="13"/>
      <c r="O3651" s="13"/>
      <c r="P3651" s="13"/>
      <c r="Q3651" s="13"/>
      <c r="R3651" s="13"/>
      <c r="S3651" s="13"/>
      <c r="T3651" s="13"/>
      <c r="U3651" s="13"/>
      <c r="V3651" s="13"/>
      <c r="W3651" s="13"/>
      <c r="X3651" s="13"/>
      <c r="Y3651" s="13"/>
      <c r="Z3651" s="13"/>
      <c r="AA3651" s="13"/>
      <c r="AB3651" s="13"/>
      <c r="AC3651" s="13"/>
      <c r="AD3651" s="13"/>
      <c r="AE3651" s="13"/>
      <c r="AF3651" s="13"/>
      <c r="AG3651" s="13"/>
    </row>
    <row r="3652" spans="2:33">
      <c r="B3652" s="110"/>
      <c r="C3652" s="110"/>
      <c r="D3652" s="110"/>
      <c r="E3652" s="110"/>
      <c r="F3652" s="110"/>
      <c r="G3652" s="110"/>
      <c r="H3652" s="110"/>
      <c r="I3652" s="110"/>
      <c r="J3652" s="110"/>
      <c r="K3652" s="110"/>
      <c r="L3652" s="110"/>
      <c r="M3652" s="110"/>
      <c r="N3652" s="110"/>
      <c r="O3652" s="110"/>
      <c r="P3652" s="110"/>
      <c r="Q3652" s="110"/>
      <c r="R3652" s="110"/>
      <c r="S3652" s="110"/>
      <c r="T3652" s="110"/>
      <c r="U3652" s="110"/>
      <c r="V3652" s="110"/>
      <c r="W3652" s="110"/>
      <c r="X3652" s="110"/>
      <c r="Y3652" s="110"/>
      <c r="Z3652" s="110"/>
      <c r="AA3652" s="110"/>
      <c r="AB3652" s="110"/>
      <c r="AC3652" s="110"/>
      <c r="AD3652" s="110"/>
      <c r="AE3652" s="110"/>
      <c r="AF3652" s="110"/>
      <c r="AG3652" s="110"/>
    </row>
    <row r="3660" spans="2:33">
      <c r="B3660" s="13"/>
      <c r="C3660" s="13"/>
      <c r="D3660" s="13"/>
      <c r="E3660" s="13"/>
      <c r="F3660" s="13"/>
      <c r="G3660" s="13"/>
      <c r="H3660" s="13"/>
      <c r="I3660" s="13"/>
      <c r="J3660" s="13"/>
      <c r="K3660" s="13"/>
      <c r="L3660" s="13"/>
      <c r="M3660" s="13"/>
      <c r="N3660" s="13"/>
      <c r="O3660" s="13"/>
      <c r="P3660" s="13"/>
      <c r="Q3660" s="13"/>
      <c r="R3660" s="13"/>
      <c r="S3660" s="13"/>
      <c r="T3660" s="13"/>
      <c r="U3660" s="13"/>
      <c r="V3660" s="13"/>
      <c r="W3660" s="13"/>
      <c r="X3660" s="13"/>
      <c r="Y3660" s="13"/>
      <c r="Z3660" s="13"/>
      <c r="AA3660" s="13"/>
      <c r="AB3660" s="13"/>
      <c r="AC3660" s="13"/>
      <c r="AD3660" s="13"/>
      <c r="AE3660" s="13"/>
      <c r="AF3660" s="13"/>
      <c r="AG3660" s="13"/>
    </row>
    <row r="3661" spans="2:33">
      <c r="B3661" s="13"/>
      <c r="C3661" s="13"/>
      <c r="D3661" s="13"/>
      <c r="E3661" s="13"/>
      <c r="F3661" s="13"/>
      <c r="G3661" s="13"/>
      <c r="H3661" s="13"/>
      <c r="I3661" s="13"/>
      <c r="J3661" s="13"/>
      <c r="K3661" s="13"/>
      <c r="L3661" s="13"/>
      <c r="M3661" s="13"/>
      <c r="N3661" s="13"/>
      <c r="O3661" s="13"/>
      <c r="P3661" s="13"/>
      <c r="Q3661" s="13"/>
      <c r="R3661" s="13"/>
      <c r="S3661" s="13"/>
      <c r="T3661" s="13"/>
      <c r="U3661" s="13"/>
      <c r="V3661" s="13"/>
      <c r="W3661" s="13"/>
      <c r="X3661" s="13"/>
      <c r="Y3661" s="13"/>
      <c r="Z3661" s="13"/>
      <c r="AA3661" s="13"/>
      <c r="AB3661" s="13"/>
      <c r="AC3661" s="13"/>
      <c r="AD3661" s="13"/>
      <c r="AE3661" s="13"/>
      <c r="AF3661" s="13"/>
      <c r="AG3661" s="13"/>
    </row>
    <row r="3662" spans="2:33">
      <c r="B3662" s="13"/>
      <c r="C3662" s="13"/>
      <c r="D3662" s="13"/>
      <c r="E3662" s="13"/>
      <c r="F3662" s="13"/>
      <c r="G3662" s="13"/>
      <c r="H3662" s="13"/>
      <c r="I3662" s="13"/>
      <c r="J3662" s="13"/>
      <c r="K3662" s="13"/>
      <c r="L3662" s="13"/>
      <c r="M3662" s="13"/>
      <c r="N3662" s="13"/>
      <c r="O3662" s="13"/>
      <c r="P3662" s="13"/>
      <c r="Q3662" s="13"/>
      <c r="R3662" s="13"/>
      <c r="S3662" s="13"/>
      <c r="T3662" s="13"/>
      <c r="U3662" s="13"/>
      <c r="V3662" s="13"/>
      <c r="W3662" s="13"/>
      <c r="X3662" s="13"/>
      <c r="Y3662" s="13"/>
      <c r="Z3662" s="13"/>
      <c r="AA3662" s="13"/>
      <c r="AB3662" s="13"/>
      <c r="AC3662" s="13"/>
      <c r="AD3662" s="13"/>
      <c r="AE3662" s="13"/>
      <c r="AF3662" s="13"/>
      <c r="AG3662" s="13"/>
    </row>
    <row r="3663" spans="2:33">
      <c r="B3663" s="13"/>
      <c r="C3663" s="13"/>
      <c r="D3663" s="13"/>
      <c r="E3663" s="13"/>
      <c r="F3663" s="13"/>
      <c r="G3663" s="13"/>
      <c r="H3663" s="13"/>
      <c r="I3663" s="13"/>
      <c r="J3663" s="13"/>
      <c r="K3663" s="13"/>
      <c r="L3663" s="13"/>
      <c r="M3663" s="13"/>
      <c r="N3663" s="13"/>
      <c r="O3663" s="13"/>
      <c r="P3663" s="13"/>
      <c r="Q3663" s="13"/>
      <c r="R3663" s="13"/>
      <c r="S3663" s="13"/>
      <c r="T3663" s="13"/>
      <c r="U3663" s="13"/>
      <c r="V3663" s="13"/>
      <c r="W3663" s="13"/>
      <c r="X3663" s="13"/>
      <c r="Y3663" s="13"/>
      <c r="Z3663" s="13"/>
      <c r="AA3663" s="13"/>
      <c r="AB3663" s="13"/>
      <c r="AC3663" s="13"/>
      <c r="AD3663" s="13"/>
      <c r="AE3663" s="13"/>
      <c r="AF3663" s="13"/>
      <c r="AG3663" s="13"/>
    </row>
    <row r="3664" spans="2:33">
      <c r="B3664" s="13"/>
      <c r="C3664" s="13"/>
      <c r="D3664" s="13"/>
      <c r="E3664" s="13"/>
      <c r="F3664" s="13"/>
      <c r="G3664" s="13"/>
      <c r="H3664" s="13"/>
      <c r="I3664" s="13"/>
      <c r="J3664" s="13"/>
      <c r="K3664" s="13"/>
      <c r="L3664" s="13"/>
      <c r="M3664" s="13"/>
      <c r="N3664" s="13"/>
      <c r="O3664" s="13"/>
      <c r="P3664" s="13"/>
      <c r="Q3664" s="13"/>
      <c r="R3664" s="13"/>
      <c r="S3664" s="13"/>
      <c r="T3664" s="13"/>
      <c r="U3664" s="13"/>
      <c r="V3664" s="13"/>
      <c r="W3664" s="13"/>
      <c r="X3664" s="13"/>
      <c r="Y3664" s="13"/>
      <c r="Z3664" s="13"/>
      <c r="AA3664" s="13"/>
      <c r="AB3664" s="13"/>
      <c r="AC3664" s="13"/>
      <c r="AD3664" s="13"/>
      <c r="AE3664" s="13"/>
      <c r="AF3664" s="13"/>
      <c r="AG3664" s="13"/>
    </row>
    <row r="3777" spans="2:33">
      <c r="B3777" s="110"/>
      <c r="C3777" s="110"/>
      <c r="D3777" s="110"/>
      <c r="E3777" s="110"/>
      <c r="F3777" s="110"/>
      <c r="G3777" s="110"/>
      <c r="H3777" s="110"/>
      <c r="I3777" s="110"/>
      <c r="J3777" s="110"/>
      <c r="K3777" s="110"/>
      <c r="L3777" s="110"/>
      <c r="M3777" s="110"/>
      <c r="N3777" s="110"/>
      <c r="O3777" s="110"/>
      <c r="P3777" s="110"/>
      <c r="Q3777" s="110"/>
      <c r="R3777" s="110"/>
      <c r="S3777" s="110"/>
      <c r="T3777" s="110"/>
      <c r="U3777" s="110"/>
      <c r="V3777" s="110"/>
      <c r="W3777" s="110"/>
      <c r="X3777" s="110"/>
      <c r="Y3777" s="110"/>
      <c r="Z3777" s="110"/>
      <c r="AA3777" s="110"/>
      <c r="AB3777" s="110"/>
      <c r="AC3777" s="110"/>
      <c r="AD3777" s="110"/>
      <c r="AE3777" s="110"/>
      <c r="AF3777" s="110"/>
      <c r="AG3777" s="110"/>
    </row>
    <row r="3785" spans="2:33">
      <c r="B3785" s="13"/>
      <c r="C3785" s="13"/>
      <c r="D3785" s="13"/>
      <c r="E3785" s="13"/>
      <c r="F3785" s="13"/>
      <c r="G3785" s="13"/>
      <c r="H3785" s="13"/>
      <c r="I3785" s="13"/>
      <c r="J3785" s="13"/>
      <c r="K3785" s="13"/>
      <c r="L3785" s="13"/>
      <c r="M3785" s="13"/>
      <c r="N3785" s="13"/>
      <c r="O3785" s="13"/>
      <c r="P3785" s="13"/>
      <c r="Q3785" s="13"/>
      <c r="R3785" s="13"/>
      <c r="S3785" s="13"/>
      <c r="T3785" s="13"/>
      <c r="U3785" s="13"/>
      <c r="V3785" s="13"/>
      <c r="W3785" s="13"/>
      <c r="X3785" s="13"/>
      <c r="Y3785" s="13"/>
      <c r="Z3785" s="13"/>
      <c r="AA3785" s="13"/>
      <c r="AB3785" s="13"/>
      <c r="AC3785" s="13"/>
      <c r="AD3785" s="13"/>
      <c r="AE3785" s="13"/>
      <c r="AF3785" s="13"/>
      <c r="AG3785" s="13"/>
    </row>
    <row r="3786" spans="2:33">
      <c r="B3786" s="13"/>
      <c r="C3786" s="13"/>
      <c r="D3786" s="13"/>
      <c r="E3786" s="13"/>
      <c r="F3786" s="13"/>
      <c r="G3786" s="13"/>
      <c r="H3786" s="13"/>
      <c r="I3786" s="13"/>
      <c r="J3786" s="13"/>
      <c r="K3786" s="13"/>
      <c r="L3786" s="13"/>
      <c r="M3786" s="13"/>
      <c r="N3786" s="13"/>
      <c r="O3786" s="13"/>
      <c r="P3786" s="13"/>
      <c r="Q3786" s="13"/>
      <c r="R3786" s="13"/>
      <c r="S3786" s="13"/>
      <c r="T3786" s="13"/>
      <c r="U3786" s="13"/>
      <c r="V3786" s="13"/>
      <c r="W3786" s="13"/>
      <c r="X3786" s="13"/>
      <c r="Y3786" s="13"/>
      <c r="Z3786" s="13"/>
      <c r="AA3786" s="13"/>
      <c r="AB3786" s="13"/>
      <c r="AC3786" s="13"/>
      <c r="AD3786" s="13"/>
      <c r="AE3786" s="13"/>
      <c r="AF3786" s="13"/>
      <c r="AG3786" s="13"/>
    </row>
    <row r="3787" spans="2:33">
      <c r="B3787" s="13"/>
      <c r="C3787" s="13"/>
      <c r="D3787" s="13"/>
      <c r="E3787" s="13"/>
      <c r="F3787" s="13"/>
      <c r="G3787" s="13"/>
      <c r="H3787" s="13"/>
      <c r="I3787" s="13"/>
      <c r="J3787" s="13"/>
      <c r="K3787" s="13"/>
      <c r="L3787" s="13"/>
      <c r="M3787" s="13"/>
      <c r="N3787" s="13"/>
      <c r="O3787" s="13"/>
      <c r="P3787" s="13"/>
      <c r="Q3787" s="13"/>
      <c r="R3787" s="13"/>
      <c r="S3787" s="13"/>
      <c r="T3787" s="13"/>
      <c r="U3787" s="13"/>
      <c r="V3787" s="13"/>
      <c r="W3787" s="13"/>
      <c r="X3787" s="13"/>
      <c r="Y3787" s="13"/>
      <c r="Z3787" s="13"/>
      <c r="AA3787" s="13"/>
      <c r="AB3787" s="13"/>
      <c r="AC3787" s="13"/>
      <c r="AD3787" s="13"/>
      <c r="AE3787" s="13"/>
      <c r="AF3787" s="13"/>
      <c r="AG3787" s="13"/>
    </row>
    <row r="3788" spans="2:33">
      <c r="B3788" s="13"/>
      <c r="C3788" s="13"/>
      <c r="D3788" s="13"/>
      <c r="E3788" s="13"/>
      <c r="F3788" s="13"/>
      <c r="G3788" s="13"/>
      <c r="H3788" s="13"/>
      <c r="I3788" s="13"/>
      <c r="J3788" s="13"/>
      <c r="K3788" s="13"/>
      <c r="L3788" s="13"/>
      <c r="M3788" s="13"/>
      <c r="N3788" s="13"/>
      <c r="O3788" s="13"/>
      <c r="P3788" s="13"/>
      <c r="Q3788" s="13"/>
      <c r="R3788" s="13"/>
      <c r="S3788" s="13"/>
      <c r="T3788" s="13"/>
      <c r="U3788" s="13"/>
      <c r="V3788" s="13"/>
      <c r="W3788" s="13"/>
      <c r="X3788" s="13"/>
      <c r="Y3788" s="13"/>
      <c r="Z3788" s="13"/>
      <c r="AA3788" s="13"/>
      <c r="AB3788" s="13"/>
      <c r="AC3788" s="13"/>
      <c r="AD3788" s="13"/>
      <c r="AE3788" s="13"/>
      <c r="AF3788" s="13"/>
      <c r="AG3788" s="13"/>
    </row>
    <row r="3789" spans="2:33">
      <c r="B3789" s="13"/>
      <c r="C3789" s="13"/>
      <c r="D3789" s="13"/>
      <c r="E3789" s="13"/>
      <c r="F3789" s="13"/>
      <c r="G3789" s="13"/>
      <c r="H3789" s="13"/>
      <c r="I3789" s="13"/>
      <c r="J3789" s="13"/>
      <c r="K3789" s="13"/>
      <c r="L3789" s="13"/>
      <c r="M3789" s="13"/>
      <c r="N3789" s="13"/>
      <c r="O3789" s="13"/>
      <c r="P3789" s="13"/>
      <c r="Q3789" s="13"/>
      <c r="R3789" s="13"/>
      <c r="S3789" s="13"/>
      <c r="T3789" s="13"/>
      <c r="U3789" s="13"/>
      <c r="V3789" s="13"/>
      <c r="W3789" s="13"/>
      <c r="X3789" s="13"/>
      <c r="Y3789" s="13"/>
      <c r="Z3789" s="13"/>
      <c r="AA3789" s="13"/>
      <c r="AB3789" s="13"/>
      <c r="AC3789" s="13"/>
      <c r="AD3789" s="13"/>
      <c r="AE3789" s="13"/>
      <c r="AF3789" s="13"/>
      <c r="AG3789" s="13"/>
    </row>
    <row r="3790" spans="2:33">
      <c r="B3790" s="13"/>
      <c r="C3790" s="13"/>
      <c r="D3790" s="13"/>
      <c r="E3790" s="13"/>
      <c r="F3790" s="13"/>
      <c r="G3790" s="13"/>
      <c r="H3790" s="13"/>
      <c r="I3790" s="13"/>
      <c r="J3790" s="13"/>
      <c r="K3790" s="13"/>
      <c r="L3790" s="13"/>
      <c r="M3790" s="13"/>
      <c r="N3790" s="13"/>
      <c r="O3790" s="13"/>
      <c r="P3790" s="13"/>
      <c r="Q3790" s="13"/>
      <c r="R3790" s="13"/>
      <c r="S3790" s="13"/>
      <c r="T3790" s="13"/>
      <c r="U3790" s="13"/>
      <c r="V3790" s="13"/>
      <c r="W3790" s="13"/>
      <c r="X3790" s="13"/>
      <c r="Y3790" s="13"/>
      <c r="Z3790" s="13"/>
      <c r="AA3790" s="13"/>
      <c r="AB3790" s="13"/>
      <c r="AC3790" s="13"/>
      <c r="AD3790" s="13"/>
      <c r="AE3790" s="13"/>
      <c r="AF3790" s="13"/>
      <c r="AG3790" s="13"/>
    </row>
    <row r="3791" spans="2:33">
      <c r="B3791" s="13"/>
      <c r="C3791" s="13"/>
      <c r="D3791" s="13"/>
      <c r="E3791" s="13"/>
      <c r="F3791" s="13"/>
      <c r="G3791" s="13"/>
      <c r="H3791" s="13"/>
      <c r="I3791" s="13"/>
      <c r="J3791" s="13"/>
      <c r="K3791" s="13"/>
      <c r="L3791" s="13"/>
      <c r="M3791" s="13"/>
      <c r="N3791" s="13"/>
      <c r="O3791" s="13"/>
      <c r="P3791" s="13"/>
      <c r="Q3791" s="13"/>
      <c r="R3791" s="13"/>
      <c r="S3791" s="13"/>
      <c r="T3791" s="13"/>
      <c r="U3791" s="13"/>
      <c r="V3791" s="13"/>
      <c r="W3791" s="13"/>
      <c r="X3791" s="13"/>
      <c r="Y3791" s="13"/>
      <c r="Z3791" s="13"/>
      <c r="AA3791" s="13"/>
      <c r="AB3791" s="13"/>
      <c r="AC3791" s="13"/>
      <c r="AD3791" s="13"/>
      <c r="AE3791" s="13"/>
      <c r="AF3791" s="13"/>
      <c r="AG3791" s="13"/>
    </row>
    <row r="3792" spans="2:33">
      <c r="B3792" s="13"/>
      <c r="C3792" s="13"/>
      <c r="D3792" s="13"/>
      <c r="E3792" s="13"/>
      <c r="F3792" s="13"/>
      <c r="G3792" s="13"/>
      <c r="H3792" s="13"/>
      <c r="I3792" s="13"/>
      <c r="J3792" s="13"/>
      <c r="K3792" s="13"/>
      <c r="L3792" s="13"/>
      <c r="M3792" s="13"/>
      <c r="N3792" s="13"/>
      <c r="O3792" s="13"/>
      <c r="P3792" s="13"/>
      <c r="Q3792" s="13"/>
      <c r="R3792" s="13"/>
      <c r="S3792" s="13"/>
      <c r="T3792" s="13"/>
      <c r="U3792" s="13"/>
      <c r="V3792" s="13"/>
      <c r="W3792" s="13"/>
      <c r="X3792" s="13"/>
      <c r="Y3792" s="13"/>
      <c r="Z3792" s="13"/>
      <c r="AA3792" s="13"/>
      <c r="AB3792" s="13"/>
      <c r="AC3792" s="13"/>
      <c r="AD3792" s="13"/>
      <c r="AE3792" s="13"/>
      <c r="AF3792" s="13"/>
      <c r="AG3792" s="13"/>
    </row>
    <row r="3896" spans="2:33">
      <c r="B3896" s="13"/>
      <c r="C3896" s="13"/>
      <c r="D3896" s="13"/>
      <c r="E3896" s="13"/>
      <c r="F3896" s="13"/>
      <c r="G3896" s="13"/>
      <c r="H3896" s="13"/>
      <c r="I3896" s="13"/>
      <c r="J3896" s="13"/>
      <c r="K3896" s="13"/>
      <c r="L3896" s="13"/>
      <c r="M3896" s="13"/>
      <c r="N3896" s="13"/>
      <c r="O3896" s="13"/>
      <c r="P3896" s="13"/>
      <c r="Q3896" s="13"/>
      <c r="R3896" s="13"/>
      <c r="S3896" s="13"/>
      <c r="T3896" s="13"/>
      <c r="U3896" s="13"/>
      <c r="V3896" s="13"/>
      <c r="W3896" s="13"/>
      <c r="X3896" s="13"/>
      <c r="Y3896" s="13"/>
      <c r="Z3896" s="13"/>
      <c r="AA3896" s="13"/>
      <c r="AB3896" s="13"/>
      <c r="AC3896" s="13"/>
      <c r="AD3896" s="13"/>
      <c r="AE3896" s="13"/>
      <c r="AF3896" s="13"/>
      <c r="AG3896" s="13"/>
    </row>
    <row r="3899" spans="2:33">
      <c r="B3899" s="13"/>
      <c r="C3899" s="13"/>
      <c r="D3899" s="13"/>
      <c r="E3899" s="13"/>
      <c r="F3899" s="13"/>
      <c r="G3899" s="13"/>
      <c r="H3899" s="13"/>
      <c r="I3899" s="13"/>
      <c r="J3899" s="13"/>
      <c r="K3899" s="13"/>
      <c r="L3899" s="13"/>
      <c r="M3899" s="13"/>
      <c r="N3899" s="13"/>
      <c r="O3899" s="13"/>
      <c r="P3899" s="13"/>
      <c r="Q3899" s="13"/>
      <c r="R3899" s="13"/>
      <c r="S3899" s="13"/>
      <c r="T3899" s="13"/>
      <c r="U3899" s="13"/>
      <c r="V3899" s="13"/>
      <c r="W3899" s="13"/>
      <c r="X3899" s="13"/>
      <c r="Y3899" s="13"/>
      <c r="Z3899" s="13"/>
      <c r="AA3899" s="13"/>
      <c r="AB3899" s="13"/>
      <c r="AC3899" s="13"/>
      <c r="AD3899" s="13"/>
      <c r="AE3899" s="13"/>
      <c r="AF3899" s="13"/>
      <c r="AG3899" s="13"/>
    </row>
    <row r="3901" spans="2:33">
      <c r="B3901" s="13"/>
      <c r="C3901" s="13"/>
      <c r="D3901" s="13"/>
      <c r="E3901" s="13"/>
      <c r="F3901" s="13"/>
      <c r="G3901" s="13"/>
      <c r="H3901" s="13"/>
      <c r="I3901" s="13"/>
      <c r="J3901" s="13"/>
      <c r="K3901" s="13"/>
      <c r="L3901" s="13"/>
      <c r="M3901" s="13"/>
      <c r="N3901" s="13"/>
      <c r="O3901" s="13"/>
      <c r="P3901" s="13"/>
      <c r="Q3901" s="13"/>
      <c r="R3901" s="13"/>
      <c r="S3901" s="13"/>
      <c r="T3901" s="13"/>
      <c r="U3901" s="13"/>
      <c r="V3901" s="13"/>
      <c r="W3901" s="13"/>
      <c r="X3901" s="13"/>
      <c r="Y3901" s="13"/>
      <c r="Z3901" s="13"/>
      <c r="AA3901" s="13"/>
      <c r="AB3901" s="13"/>
      <c r="AC3901" s="13"/>
      <c r="AD3901" s="13"/>
      <c r="AE3901" s="13"/>
      <c r="AF3901" s="13"/>
      <c r="AG3901" s="13"/>
    </row>
    <row r="3902" spans="2:33">
      <c r="B3902" s="110"/>
      <c r="C3902" s="110"/>
      <c r="D3902" s="110"/>
      <c r="E3902" s="110"/>
      <c r="F3902" s="110"/>
      <c r="G3902" s="110"/>
      <c r="H3902" s="110"/>
      <c r="I3902" s="110"/>
      <c r="J3902" s="110"/>
      <c r="K3902" s="110"/>
      <c r="L3902" s="110"/>
      <c r="M3902" s="110"/>
      <c r="N3902" s="110"/>
      <c r="O3902" s="110"/>
      <c r="P3902" s="110"/>
      <c r="Q3902" s="110"/>
      <c r="R3902" s="110"/>
      <c r="S3902" s="110"/>
      <c r="T3902" s="110"/>
      <c r="U3902" s="110"/>
      <c r="V3902" s="110"/>
      <c r="W3902" s="110"/>
      <c r="X3902" s="110"/>
      <c r="Y3902" s="110"/>
      <c r="Z3902" s="110"/>
      <c r="AA3902" s="110"/>
      <c r="AB3902" s="110"/>
      <c r="AC3902" s="110"/>
      <c r="AD3902" s="110"/>
      <c r="AE3902" s="110"/>
      <c r="AF3902" s="110"/>
      <c r="AG3902" s="110"/>
    </row>
    <row r="4021" spans="2:33">
      <c r="B4021" s="13"/>
      <c r="C4021" s="13"/>
      <c r="D4021" s="13"/>
      <c r="E4021" s="13"/>
      <c r="F4021" s="13"/>
      <c r="G4021" s="13"/>
      <c r="H4021" s="13"/>
      <c r="I4021" s="13"/>
      <c r="J4021" s="13"/>
      <c r="K4021" s="13"/>
      <c r="L4021" s="13"/>
      <c r="M4021" s="13"/>
      <c r="N4021" s="13"/>
      <c r="O4021" s="13"/>
      <c r="P4021" s="13"/>
      <c r="Q4021" s="13"/>
      <c r="R4021" s="13"/>
      <c r="S4021" s="13"/>
      <c r="T4021" s="13"/>
      <c r="U4021" s="13"/>
      <c r="V4021" s="13"/>
      <c r="W4021" s="13"/>
      <c r="X4021" s="13"/>
      <c r="Y4021" s="13"/>
      <c r="Z4021" s="13"/>
      <c r="AA4021" s="13"/>
      <c r="AB4021" s="13"/>
      <c r="AC4021" s="13"/>
      <c r="AD4021" s="13"/>
      <c r="AE4021" s="13"/>
      <c r="AF4021" s="13"/>
      <c r="AG4021" s="13"/>
    </row>
    <row r="4024" spans="2:33">
      <c r="B4024" s="13"/>
      <c r="C4024" s="13"/>
      <c r="D4024" s="13"/>
      <c r="E4024" s="13"/>
      <c r="F4024" s="13"/>
      <c r="G4024" s="13"/>
      <c r="H4024" s="13"/>
      <c r="I4024" s="13"/>
      <c r="J4024" s="13"/>
      <c r="K4024" s="13"/>
      <c r="L4024" s="13"/>
      <c r="M4024" s="13"/>
      <c r="N4024" s="13"/>
      <c r="O4024" s="13"/>
      <c r="P4024" s="13"/>
      <c r="Q4024" s="13"/>
      <c r="R4024" s="13"/>
      <c r="S4024" s="13"/>
      <c r="T4024" s="13"/>
      <c r="U4024" s="13"/>
      <c r="V4024" s="13"/>
      <c r="W4024" s="13"/>
      <c r="X4024" s="13"/>
      <c r="Y4024" s="13"/>
      <c r="Z4024" s="13"/>
      <c r="AA4024" s="13"/>
      <c r="AB4024" s="13"/>
      <c r="AC4024" s="13"/>
      <c r="AD4024" s="13"/>
      <c r="AE4024" s="13"/>
      <c r="AF4024" s="13"/>
      <c r="AG4024" s="13"/>
    </row>
    <row r="4026" spans="2:33">
      <c r="B4026" s="13"/>
      <c r="C4026" s="13"/>
      <c r="D4026" s="13"/>
      <c r="E4026" s="13"/>
      <c r="F4026" s="13"/>
      <c r="G4026" s="13"/>
      <c r="H4026" s="13"/>
      <c r="I4026" s="13"/>
      <c r="J4026" s="13"/>
      <c r="K4026" s="13"/>
      <c r="L4026" s="13"/>
      <c r="M4026" s="13"/>
      <c r="N4026" s="13"/>
      <c r="O4026" s="13"/>
      <c r="P4026" s="13"/>
      <c r="Q4026" s="13"/>
      <c r="R4026" s="13"/>
      <c r="S4026" s="13"/>
      <c r="T4026" s="13"/>
      <c r="U4026" s="13"/>
      <c r="V4026" s="13"/>
      <c r="W4026" s="13"/>
      <c r="X4026" s="13"/>
      <c r="Y4026" s="13"/>
      <c r="Z4026" s="13"/>
      <c r="AA4026" s="13"/>
      <c r="AB4026" s="13"/>
      <c r="AC4026" s="13"/>
      <c r="AD4026" s="13"/>
      <c r="AE4026" s="13"/>
      <c r="AF4026" s="13"/>
      <c r="AG4026" s="13"/>
    </row>
    <row r="4027" spans="2:33">
      <c r="B4027" s="110"/>
      <c r="C4027" s="110"/>
      <c r="D4027" s="110"/>
      <c r="E4027" s="110"/>
      <c r="F4027" s="110"/>
      <c r="G4027" s="110"/>
      <c r="H4027" s="110"/>
      <c r="I4027" s="110"/>
      <c r="J4027" s="110"/>
      <c r="K4027" s="110"/>
      <c r="L4027" s="110"/>
      <c r="M4027" s="110"/>
      <c r="N4027" s="110"/>
      <c r="O4027" s="110"/>
      <c r="P4027" s="110"/>
      <c r="Q4027" s="110"/>
      <c r="R4027" s="110"/>
      <c r="S4027" s="110"/>
      <c r="T4027" s="110"/>
      <c r="U4027" s="110"/>
      <c r="V4027" s="110"/>
      <c r="W4027" s="110"/>
      <c r="X4027" s="110"/>
      <c r="Y4027" s="110"/>
      <c r="Z4027" s="110"/>
      <c r="AA4027" s="110"/>
      <c r="AB4027" s="110"/>
      <c r="AC4027" s="110"/>
      <c r="AD4027" s="110"/>
      <c r="AE4027" s="110"/>
      <c r="AF4027" s="110"/>
      <c r="AG4027" s="110"/>
    </row>
    <row r="4146" spans="2:33">
      <c r="B4146" s="13"/>
      <c r="C4146" s="13"/>
      <c r="D4146" s="13"/>
      <c r="E4146" s="13"/>
      <c r="F4146" s="13"/>
      <c r="G4146" s="13"/>
      <c r="H4146" s="13"/>
      <c r="I4146" s="13"/>
      <c r="J4146" s="13"/>
      <c r="K4146" s="13"/>
      <c r="L4146" s="13"/>
      <c r="M4146" s="13"/>
      <c r="N4146" s="13"/>
      <c r="O4146" s="13"/>
      <c r="P4146" s="13"/>
      <c r="Q4146" s="13"/>
      <c r="R4146" s="13"/>
      <c r="S4146" s="13"/>
      <c r="T4146" s="13"/>
      <c r="U4146" s="13"/>
      <c r="V4146" s="13"/>
      <c r="W4146" s="13"/>
      <c r="X4146" s="13"/>
      <c r="Y4146" s="13"/>
      <c r="Z4146" s="13"/>
      <c r="AA4146" s="13"/>
      <c r="AB4146" s="13"/>
      <c r="AC4146" s="13"/>
      <c r="AD4146" s="13"/>
      <c r="AE4146" s="13"/>
      <c r="AF4146" s="13"/>
      <c r="AG4146" s="13"/>
    </row>
    <row r="4149" spans="2:33">
      <c r="B4149" s="13"/>
      <c r="C4149" s="13"/>
      <c r="D4149" s="13"/>
      <c r="E4149" s="13"/>
      <c r="F4149" s="13"/>
      <c r="G4149" s="13"/>
      <c r="H4149" s="13"/>
      <c r="I4149" s="13"/>
      <c r="J4149" s="13"/>
      <c r="K4149" s="13"/>
      <c r="L4149" s="13"/>
      <c r="M4149" s="13"/>
      <c r="N4149" s="13"/>
      <c r="O4149" s="13"/>
      <c r="P4149" s="13"/>
      <c r="Q4149" s="13"/>
      <c r="R4149" s="13"/>
      <c r="S4149" s="13"/>
      <c r="T4149" s="13"/>
      <c r="U4149" s="13"/>
      <c r="V4149" s="13"/>
      <c r="W4149" s="13"/>
      <c r="X4149" s="13"/>
      <c r="Y4149" s="13"/>
      <c r="Z4149" s="13"/>
      <c r="AA4149" s="13"/>
      <c r="AB4149" s="13"/>
      <c r="AC4149" s="13"/>
      <c r="AD4149" s="13"/>
      <c r="AE4149" s="13"/>
      <c r="AF4149" s="13"/>
      <c r="AG4149" s="13"/>
    </row>
    <row r="4151" spans="2:33">
      <c r="B4151" s="13"/>
      <c r="C4151" s="13"/>
      <c r="D4151" s="13"/>
      <c r="E4151" s="13"/>
      <c r="F4151" s="13"/>
      <c r="G4151" s="13"/>
      <c r="H4151" s="13"/>
      <c r="I4151" s="13"/>
      <c r="J4151" s="13"/>
      <c r="K4151" s="13"/>
      <c r="L4151" s="13"/>
      <c r="M4151" s="13"/>
      <c r="N4151" s="13"/>
      <c r="O4151" s="13"/>
      <c r="P4151" s="13"/>
      <c r="Q4151" s="13"/>
      <c r="R4151" s="13"/>
      <c r="S4151" s="13"/>
      <c r="T4151" s="13"/>
      <c r="U4151" s="13"/>
      <c r="V4151" s="13"/>
      <c r="W4151" s="13"/>
      <c r="X4151" s="13"/>
      <c r="Y4151" s="13"/>
      <c r="Z4151" s="13"/>
      <c r="AA4151" s="13"/>
      <c r="AB4151" s="13"/>
      <c r="AC4151" s="13"/>
      <c r="AD4151" s="13"/>
      <c r="AE4151" s="13"/>
      <c r="AF4151" s="13"/>
      <c r="AG4151" s="13"/>
    </row>
    <row r="4152" spans="2:33">
      <c r="B4152" s="110"/>
      <c r="C4152" s="110"/>
      <c r="D4152" s="110"/>
      <c r="E4152" s="110"/>
      <c r="F4152" s="110"/>
      <c r="G4152" s="110"/>
      <c r="H4152" s="110"/>
      <c r="I4152" s="110"/>
      <c r="J4152" s="110"/>
      <c r="K4152" s="110"/>
      <c r="L4152" s="110"/>
      <c r="M4152" s="110"/>
      <c r="N4152" s="110"/>
      <c r="O4152" s="110"/>
      <c r="P4152" s="110"/>
      <c r="Q4152" s="110"/>
      <c r="R4152" s="110"/>
      <c r="S4152" s="110"/>
      <c r="T4152" s="110"/>
      <c r="U4152" s="110"/>
      <c r="V4152" s="110"/>
      <c r="W4152" s="110"/>
      <c r="X4152" s="110"/>
      <c r="Y4152" s="110"/>
      <c r="Z4152" s="110"/>
      <c r="AA4152" s="110"/>
      <c r="AB4152" s="110"/>
      <c r="AC4152" s="110"/>
      <c r="AD4152" s="110"/>
      <c r="AE4152" s="110"/>
      <c r="AF4152" s="110"/>
      <c r="AG4152" s="110"/>
    </row>
    <row r="4160" spans="2:33">
      <c r="B4160" s="13"/>
      <c r="C4160" s="13"/>
      <c r="D4160" s="13"/>
      <c r="E4160" s="13"/>
      <c r="F4160" s="13"/>
      <c r="G4160" s="13"/>
      <c r="H4160" s="13"/>
      <c r="I4160" s="13"/>
      <c r="J4160" s="13"/>
      <c r="K4160" s="13"/>
      <c r="L4160" s="13"/>
      <c r="M4160" s="13"/>
      <c r="N4160" s="13"/>
      <c r="O4160" s="13"/>
      <c r="P4160" s="13"/>
      <c r="Q4160" s="13"/>
      <c r="R4160" s="13"/>
      <c r="S4160" s="13"/>
      <c r="T4160" s="13"/>
      <c r="U4160" s="13"/>
      <c r="V4160" s="13"/>
      <c r="W4160" s="13"/>
      <c r="X4160" s="13"/>
      <c r="Y4160" s="13"/>
      <c r="Z4160" s="13"/>
      <c r="AA4160" s="13"/>
      <c r="AB4160" s="13"/>
      <c r="AC4160" s="13"/>
      <c r="AD4160" s="13"/>
      <c r="AE4160" s="13"/>
      <c r="AF4160" s="13"/>
      <c r="AG4160" s="13"/>
    </row>
    <row r="4274" spans="2:33">
      <c r="B4274" s="13"/>
      <c r="C4274" s="13"/>
      <c r="D4274" s="13"/>
      <c r="E4274" s="13"/>
      <c r="F4274" s="13"/>
      <c r="G4274" s="13"/>
      <c r="H4274" s="13"/>
      <c r="I4274" s="13"/>
      <c r="J4274" s="13"/>
      <c r="K4274" s="13"/>
      <c r="L4274" s="13"/>
      <c r="M4274" s="13"/>
      <c r="N4274" s="13"/>
      <c r="O4274" s="13"/>
      <c r="P4274" s="13"/>
      <c r="Q4274" s="13"/>
      <c r="R4274" s="13"/>
      <c r="S4274" s="13"/>
      <c r="T4274" s="13"/>
      <c r="U4274" s="13"/>
      <c r="V4274" s="13"/>
      <c r="W4274" s="13"/>
      <c r="X4274" s="13"/>
      <c r="Y4274" s="13"/>
      <c r="Z4274" s="13"/>
      <c r="AA4274" s="13"/>
      <c r="AB4274" s="13"/>
      <c r="AC4274" s="13"/>
      <c r="AD4274" s="13"/>
      <c r="AE4274" s="13"/>
      <c r="AF4274" s="13"/>
      <c r="AG4274" s="13"/>
    </row>
    <row r="4276" spans="2:33">
      <c r="B4276" s="13"/>
      <c r="C4276" s="13"/>
      <c r="D4276" s="13"/>
      <c r="E4276" s="13"/>
      <c r="F4276" s="13"/>
      <c r="G4276" s="13"/>
      <c r="H4276" s="13"/>
      <c r="I4276" s="13"/>
      <c r="J4276" s="13"/>
      <c r="K4276" s="13"/>
      <c r="L4276" s="13"/>
      <c r="M4276" s="13"/>
      <c r="N4276" s="13"/>
      <c r="O4276" s="13"/>
      <c r="P4276" s="13"/>
      <c r="Q4276" s="13"/>
      <c r="R4276" s="13"/>
      <c r="S4276" s="13"/>
      <c r="T4276" s="13"/>
      <c r="U4276" s="13"/>
      <c r="V4276" s="13"/>
      <c r="W4276" s="13"/>
      <c r="X4276" s="13"/>
      <c r="Y4276" s="13"/>
      <c r="Z4276" s="13"/>
      <c r="AA4276" s="13"/>
      <c r="AB4276" s="13"/>
      <c r="AC4276" s="13"/>
      <c r="AD4276" s="13"/>
      <c r="AE4276" s="13"/>
      <c r="AF4276" s="13"/>
      <c r="AG4276" s="13"/>
    </row>
    <row r="4277" spans="2:33">
      <c r="B4277" s="110"/>
      <c r="C4277" s="110"/>
      <c r="D4277" s="110"/>
      <c r="E4277" s="110"/>
      <c r="F4277" s="110"/>
      <c r="G4277" s="110"/>
      <c r="H4277" s="110"/>
      <c r="I4277" s="110"/>
      <c r="J4277" s="110"/>
      <c r="K4277" s="110"/>
      <c r="L4277" s="110"/>
      <c r="M4277" s="110"/>
      <c r="N4277" s="110"/>
      <c r="O4277" s="110"/>
      <c r="P4277" s="110"/>
      <c r="Q4277" s="110"/>
      <c r="R4277" s="110"/>
      <c r="S4277" s="110"/>
      <c r="T4277" s="110"/>
      <c r="U4277" s="110"/>
      <c r="V4277" s="110"/>
      <c r="W4277" s="110"/>
      <c r="X4277" s="110"/>
      <c r="Y4277" s="110"/>
      <c r="Z4277" s="110"/>
      <c r="AA4277" s="110"/>
      <c r="AB4277" s="110"/>
      <c r="AC4277" s="110"/>
      <c r="AD4277" s="110"/>
      <c r="AE4277" s="110"/>
      <c r="AF4277" s="110"/>
      <c r="AG4277" s="110"/>
    </row>
    <row r="4285" spans="2:33">
      <c r="B4285" s="13"/>
      <c r="C4285" s="13"/>
      <c r="D4285" s="13"/>
      <c r="E4285" s="13"/>
      <c r="F4285" s="13"/>
      <c r="G4285" s="13"/>
      <c r="H4285" s="13"/>
      <c r="I4285" s="13"/>
      <c r="J4285" s="13"/>
      <c r="K4285" s="13"/>
      <c r="L4285" s="13"/>
      <c r="M4285" s="13"/>
      <c r="N4285" s="13"/>
      <c r="O4285" s="13"/>
      <c r="P4285" s="13"/>
      <c r="Q4285" s="13"/>
      <c r="R4285" s="13"/>
      <c r="S4285" s="13"/>
      <c r="T4285" s="13"/>
      <c r="U4285" s="13"/>
      <c r="V4285" s="13"/>
      <c r="W4285" s="13"/>
      <c r="X4285" s="13"/>
      <c r="Y4285" s="13"/>
      <c r="Z4285" s="13"/>
      <c r="AA4285" s="13"/>
      <c r="AB4285" s="13"/>
      <c r="AC4285" s="13"/>
      <c r="AD4285" s="13"/>
      <c r="AE4285" s="13"/>
      <c r="AF4285" s="13"/>
      <c r="AG4285" s="13"/>
    </row>
    <row r="4286" spans="2:33">
      <c r="B4286" s="13"/>
      <c r="C4286" s="13"/>
      <c r="D4286" s="13"/>
      <c r="E4286" s="13"/>
      <c r="F4286" s="13"/>
      <c r="G4286" s="13"/>
      <c r="H4286" s="13"/>
      <c r="I4286" s="13"/>
      <c r="J4286" s="13"/>
      <c r="K4286" s="13"/>
      <c r="L4286" s="13"/>
      <c r="M4286" s="13"/>
      <c r="N4286" s="13"/>
      <c r="O4286" s="13"/>
      <c r="P4286" s="13"/>
      <c r="Q4286" s="13"/>
      <c r="R4286" s="13"/>
      <c r="S4286" s="13"/>
      <c r="T4286" s="13"/>
      <c r="U4286" s="13"/>
      <c r="V4286" s="13"/>
      <c r="W4286" s="13"/>
      <c r="X4286" s="13"/>
      <c r="Y4286" s="13"/>
      <c r="Z4286" s="13"/>
      <c r="AA4286" s="13"/>
      <c r="AB4286" s="13"/>
      <c r="AC4286" s="13"/>
      <c r="AD4286" s="13"/>
      <c r="AE4286" s="13"/>
      <c r="AF4286" s="13"/>
      <c r="AG4286" s="13"/>
    </row>
    <row r="4287" spans="2:33">
      <c r="B4287" s="13"/>
      <c r="C4287" s="13"/>
      <c r="D4287" s="13"/>
      <c r="E4287" s="13"/>
      <c r="F4287" s="13"/>
      <c r="G4287" s="13"/>
      <c r="H4287" s="13"/>
      <c r="I4287" s="13"/>
      <c r="J4287" s="13"/>
      <c r="K4287" s="13"/>
      <c r="L4287" s="13"/>
      <c r="M4287" s="13"/>
      <c r="N4287" s="13"/>
      <c r="O4287" s="13"/>
      <c r="P4287" s="13"/>
      <c r="Q4287" s="13"/>
      <c r="R4287" s="13"/>
      <c r="S4287" s="13"/>
      <c r="T4287" s="13"/>
      <c r="U4287" s="13"/>
      <c r="V4287" s="13"/>
      <c r="W4287" s="13"/>
      <c r="X4287" s="13"/>
      <c r="Y4287" s="13"/>
      <c r="Z4287" s="13"/>
      <c r="AA4287" s="13"/>
      <c r="AB4287" s="13"/>
      <c r="AC4287" s="13"/>
      <c r="AD4287" s="13"/>
      <c r="AE4287" s="13"/>
      <c r="AF4287" s="13"/>
      <c r="AG4287" s="13"/>
    </row>
    <row r="4288" spans="2:33">
      <c r="B4288" s="13"/>
      <c r="C4288" s="13"/>
      <c r="D4288" s="13"/>
      <c r="E4288" s="13"/>
      <c r="F4288" s="13"/>
      <c r="G4288" s="13"/>
      <c r="H4288" s="13"/>
      <c r="I4288" s="13"/>
      <c r="J4288" s="13"/>
      <c r="K4288" s="13"/>
      <c r="L4288" s="13"/>
      <c r="M4288" s="13"/>
      <c r="N4288" s="13"/>
      <c r="O4288" s="13"/>
      <c r="P4288" s="13"/>
      <c r="Q4288" s="13"/>
      <c r="R4288" s="13"/>
      <c r="S4288" s="13"/>
      <c r="T4288" s="13"/>
      <c r="U4288" s="13"/>
      <c r="V4288" s="13"/>
      <c r="W4288" s="13"/>
      <c r="X4288" s="13"/>
      <c r="Y4288" s="13"/>
      <c r="Z4288" s="13"/>
      <c r="AA4288" s="13"/>
      <c r="AB4288" s="13"/>
      <c r="AC4288" s="13"/>
      <c r="AD4288" s="13"/>
      <c r="AE4288" s="13"/>
      <c r="AF4288" s="13"/>
      <c r="AG4288" s="13"/>
    </row>
    <row r="4401" spans="2:33">
      <c r="B4401" s="13"/>
      <c r="C4401" s="13"/>
      <c r="D4401" s="13"/>
      <c r="E4401" s="13"/>
      <c r="F4401" s="13"/>
      <c r="G4401" s="13"/>
      <c r="H4401" s="13"/>
      <c r="I4401" s="13"/>
      <c r="J4401" s="13"/>
      <c r="K4401" s="13"/>
      <c r="L4401" s="13"/>
      <c r="M4401" s="13"/>
      <c r="N4401" s="13"/>
      <c r="O4401" s="13"/>
      <c r="P4401" s="13"/>
      <c r="Q4401" s="13"/>
      <c r="R4401" s="13"/>
      <c r="S4401" s="13"/>
      <c r="T4401" s="13"/>
      <c r="U4401" s="13"/>
      <c r="V4401" s="13"/>
      <c r="W4401" s="13"/>
      <c r="X4401" s="13"/>
      <c r="Y4401" s="13"/>
      <c r="Z4401" s="13"/>
      <c r="AA4401" s="13"/>
      <c r="AB4401" s="13"/>
      <c r="AC4401" s="13"/>
      <c r="AD4401" s="13"/>
      <c r="AE4401" s="13"/>
      <c r="AF4401" s="13"/>
      <c r="AG4401" s="13"/>
    </row>
    <row r="4402" spans="2:33">
      <c r="B4402" s="110"/>
      <c r="C4402" s="110"/>
      <c r="D4402" s="110"/>
      <c r="E4402" s="110"/>
      <c r="F4402" s="110"/>
      <c r="G4402" s="110"/>
      <c r="H4402" s="110"/>
      <c r="I4402" s="110"/>
      <c r="J4402" s="110"/>
      <c r="K4402" s="110"/>
      <c r="L4402" s="110"/>
      <c r="M4402" s="110"/>
      <c r="N4402" s="110"/>
      <c r="O4402" s="110"/>
      <c r="P4402" s="110"/>
      <c r="Q4402" s="110"/>
      <c r="R4402" s="110"/>
      <c r="S4402" s="110"/>
      <c r="T4402" s="110"/>
      <c r="U4402" s="110"/>
      <c r="V4402" s="110"/>
      <c r="W4402" s="110"/>
      <c r="X4402" s="110"/>
      <c r="Y4402" s="110"/>
      <c r="Z4402" s="110"/>
      <c r="AA4402" s="110"/>
      <c r="AB4402" s="110"/>
      <c r="AC4402" s="110"/>
      <c r="AD4402" s="110"/>
      <c r="AE4402" s="110"/>
      <c r="AF4402" s="110"/>
      <c r="AG4402" s="110"/>
    </row>
  </sheetData>
  <mergeCells count="28">
    <mergeCell ref="B118:AG118"/>
    <mergeCell ref="B4027:AG4027"/>
    <mergeCell ref="B4152:AG4152"/>
    <mergeCell ref="B4277:AG4277"/>
    <mergeCell ref="B4402:AG4402"/>
    <mergeCell ref="B3293:AG3293"/>
    <mergeCell ref="B3402:AG3402"/>
    <mergeCell ref="B3527:AG3527"/>
    <mergeCell ref="B3652:AG3652"/>
    <mergeCell ref="B3777:AG3777"/>
    <mergeCell ref="B3902:AG3902"/>
    <mergeCell ref="B2971:AG2971"/>
    <mergeCell ref="B710:AG710"/>
    <mergeCell ref="B886:AG886"/>
    <mergeCell ref="B969:AG969"/>
    <mergeCell ref="B1071:AG1071"/>
    <mergeCell ref="B2325:AG2325"/>
    <mergeCell ref="B2645:AG2645"/>
    <mergeCell ref="B638:AG638"/>
    <mergeCell ref="B258:AG258"/>
    <mergeCell ref="B340:AG340"/>
    <mergeCell ref="B452:AG452"/>
    <mergeCell ref="B557:AG557"/>
    <mergeCell ref="B1169:AG1169"/>
    <mergeCell ref="B1269:AG1269"/>
    <mergeCell ref="B1484:AG1484"/>
    <mergeCell ref="B1713:AG1713"/>
    <mergeCell ref="B1990:AG1990"/>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F7"/>
  <sheetViews>
    <sheetView workbookViewId="0">
      <selection activeCell="A7" sqref="A7"/>
    </sheetView>
  </sheetViews>
  <sheetFormatPr defaultRowHeight="15"/>
  <cols>
    <col min="1" max="1" width="16.5703125" customWidth="1"/>
    <col min="3" max="3" width="12" bestFit="1" customWidth="1"/>
    <col min="7" max="7" width="12" bestFit="1" customWidth="1"/>
  </cols>
  <sheetData>
    <row r="1" spans="1:32" ht="75">
      <c r="A1" s="5" t="s">
        <v>148</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c r="A2" t="s">
        <v>126</v>
      </c>
      <c r="B2">
        <f>INDEX('AEO 2021 Table 7'!18:18,MATCH(B$1,'AEO 2021 Table 7'!1:1,0))/INDEX('AEO 2021 Table 7'!18:18,MATCH($B$1,'AEO 2021 Table 7'!1:1,0))</f>
        <v>1</v>
      </c>
      <c r="C2">
        <v>1</v>
      </c>
      <c r="D2">
        <f>INDEX('AEO 2023 Table 7'!18:18,MATCH(D$1,'AEO 2023 Table 7'!1:1,0))/INDEX('AEO 2022 Table 7'!18:18,MATCH($C$1,'AEO 2022 Table 7'!1:1,0))</f>
        <v>1.0348229552964918</v>
      </c>
      <c r="E2">
        <f>INDEX('AEO 2023 Table 7'!18:18,MATCH(E$1,'AEO 2023 Table 7'!1:1,0))/INDEX('AEO 2022 Table 7'!18:18,MATCH($C$1,'AEO 2022 Table 7'!1:1,0))</f>
        <v>1.0559542743847004</v>
      </c>
      <c r="F2">
        <f>INDEX('AEO 2023 Table 7'!18:18,MATCH(F$1,'AEO 2023 Table 7'!1:1,0))/INDEX('AEO 2022 Table 7'!18:18,MATCH($C$1,'AEO 2022 Table 7'!1:1,0))</f>
        <v>1.0636510159316475</v>
      </c>
      <c r="G2">
        <f>INDEX('AEO 2023 Table 7'!18:18,MATCH(G$1,'AEO 2023 Table 7'!1:1,0))/INDEX('AEO 2022 Table 7'!18:18,MATCH($C$1,'AEO 2022 Table 7'!1:1,0))</f>
        <v>1.0676011703257489</v>
      </c>
      <c r="H2">
        <f>INDEX('AEO 2023 Table 7'!18:18,MATCH(H$1,'AEO 2023 Table 7'!1:1,0))/INDEX('AEO 2022 Table 7'!18:18,MATCH($C$1,'AEO 2022 Table 7'!1:1,0))</f>
        <v>1.0751997268237354</v>
      </c>
      <c r="I2">
        <f>INDEX('AEO 2023 Table 7'!18:18,MATCH(I$1,'AEO 2023 Table 7'!1:1,0))/INDEX('AEO 2022 Table 7'!18:18,MATCH($C$1,'AEO 2022 Table 7'!1:1,0))</f>
        <v>1.085279836142574</v>
      </c>
      <c r="J2">
        <f>INDEX('AEO 2023 Table 7'!18:18,MATCH(J$1,'AEO 2023 Table 7'!1:1,0))/INDEX('AEO 2022 Table 7'!18:18,MATCH($C$1,'AEO 2022 Table 7'!1:1,0))</f>
        <v>1.0946056520842606</v>
      </c>
      <c r="K2">
        <f>INDEX('AEO 2023 Table 7'!18:18,MATCH(K$1,'AEO 2023 Table 7'!1:1,0))/INDEX('AEO 2022 Table 7'!18:18,MATCH($C$1,'AEO 2022 Table 7'!1:1,0))</f>
        <v>1.1018901048658176</v>
      </c>
      <c r="L2">
        <f>INDEX('AEO 2023 Table 7'!18:18,MATCH(L$1,'AEO 2023 Table 7'!1:1,0))/INDEX('AEO 2022 Table 7'!18:18,MATCH($C$1,'AEO 2022 Table 7'!1:1,0))</f>
        <v>1.1074477422246538</v>
      </c>
      <c r="M2">
        <f>INDEX('AEO 2023 Table 7'!18:18,MATCH(M$1,'AEO 2023 Table 7'!1:1,0))/INDEX('AEO 2022 Table 7'!18:18,MATCH($C$1,'AEO 2022 Table 7'!1:1,0))</f>
        <v>1.1121541447800718</v>
      </c>
      <c r="N2">
        <f>INDEX('AEO 2023 Table 7'!18:18,MATCH(N$1,'AEO 2023 Table 7'!1:1,0))/INDEX('AEO 2022 Table 7'!18:18,MATCH($C$1,'AEO 2022 Table 7'!1:1,0))</f>
        <v>1.1161128294723015</v>
      </c>
      <c r="O2">
        <f>INDEX('AEO 2023 Table 7'!18:18,MATCH(O$1,'AEO 2023 Table 7'!1:1,0))/INDEX('AEO 2022 Table 7'!18:18,MATCH($C$1,'AEO 2022 Table 7'!1:1,0))</f>
        <v>1.1218296956659826</v>
      </c>
      <c r="P2">
        <f>INDEX('AEO 2023 Table 7'!18:18,MATCH(P$1,'AEO 2023 Table 7'!1:1,0))/INDEX('AEO 2022 Table 7'!18:18,MATCH($C$1,'AEO 2022 Table 7'!1:1,0))</f>
        <v>1.1291301423015905</v>
      </c>
      <c r="Q2">
        <f>INDEX('AEO 2023 Table 7'!18:18,MATCH(Q$1,'AEO 2023 Table 7'!1:1,0))/INDEX('AEO 2022 Table 7'!18:18,MATCH($C$1,'AEO 2022 Table 7'!1:1,0))</f>
        <v>1.1357974943619527</v>
      </c>
      <c r="R2">
        <f>INDEX('AEO 2023 Table 7'!18:18,MATCH(R$1,'AEO 2023 Table 7'!1:1,0))/INDEX('AEO 2022 Table 7'!18:18,MATCH($C$1,'AEO 2022 Table 7'!1:1,0))</f>
        <v>1.1412142959090905</v>
      </c>
      <c r="S2">
        <f>INDEX('AEO 2023 Table 7'!18:18,MATCH(S$1,'AEO 2023 Table 7'!1:1,0))/INDEX('AEO 2022 Table 7'!18:18,MATCH($C$1,'AEO 2022 Table 7'!1:1,0))</f>
        <v>1.1475095216295574</v>
      </c>
      <c r="T2">
        <f>INDEX('AEO 2023 Table 7'!18:18,MATCH(T$1,'AEO 2023 Table 7'!1:1,0))/INDEX('AEO 2022 Table 7'!18:18,MATCH($C$1,'AEO 2022 Table 7'!1:1,0))</f>
        <v>1.1546130646141659</v>
      </c>
      <c r="U2">
        <f>INDEX('AEO 2023 Table 7'!18:18,MATCH(U$1,'AEO 2023 Table 7'!1:1,0))/INDEX('AEO 2022 Table 7'!18:18,MATCH($C$1,'AEO 2022 Table 7'!1:1,0))</f>
        <v>1.1617701874647839</v>
      </c>
      <c r="V2">
        <f>INDEX('AEO 2023 Table 7'!18:18,MATCH(V$1,'AEO 2023 Table 7'!1:1,0))/INDEX('AEO 2022 Table 7'!18:18,MATCH($C$1,'AEO 2022 Table 7'!1:1,0))</f>
        <v>1.1699454151179798</v>
      </c>
      <c r="W2">
        <f>INDEX('AEO 2023 Table 7'!18:18,MATCH(W$1,'AEO 2023 Table 7'!1:1,0))/INDEX('AEO 2022 Table 7'!18:18,MATCH($C$1,'AEO 2022 Table 7'!1:1,0))</f>
        <v>1.1783226999771497</v>
      </c>
      <c r="X2">
        <f>INDEX('AEO 2023 Table 7'!18:18,MATCH(X$1,'AEO 2023 Table 7'!1:1,0))/INDEX('AEO 2022 Table 7'!18:18,MATCH($C$1,'AEO 2022 Table 7'!1:1,0))</f>
        <v>1.1870590496803863</v>
      </c>
      <c r="Y2">
        <f>INDEX('AEO 2023 Table 7'!18:18,MATCH(Y$1,'AEO 2023 Table 7'!1:1,0))/INDEX('AEO 2022 Table 7'!18:18,MATCH($C$1,'AEO 2022 Table 7'!1:1,0))</f>
        <v>1.1955437606841637</v>
      </c>
      <c r="Z2">
        <f>INDEX('AEO 2023 Table 7'!18:18,MATCH(Z$1,'AEO 2023 Table 7'!1:1,0))/INDEX('AEO 2022 Table 7'!18:18,MATCH($C$1,'AEO 2022 Table 7'!1:1,0))</f>
        <v>1.2043301355379135</v>
      </c>
      <c r="AA2">
        <f>INDEX('AEO 2023 Table 7'!18:18,MATCH(AA$1,'AEO 2023 Table 7'!1:1,0))/INDEX('AEO 2022 Table 7'!18:18,MATCH($C$1,'AEO 2022 Table 7'!1:1,0))</f>
        <v>1.2136707017109569</v>
      </c>
      <c r="AB2">
        <f>INDEX('AEO 2023 Table 7'!18:18,MATCH(AB$1,'AEO 2023 Table 7'!1:1,0))/INDEX('AEO 2022 Table 7'!18:18,MATCH($C$1,'AEO 2022 Table 7'!1:1,0))</f>
        <v>1.224523408625898</v>
      </c>
      <c r="AC2">
        <f>INDEX('AEO 2023 Table 7'!18:18,MATCH(AC$1,'AEO 2023 Table 7'!1:1,0))/INDEX('AEO 2022 Table 7'!18:18,MATCH($C$1,'AEO 2022 Table 7'!1:1,0))</f>
        <v>1.2361744809118147</v>
      </c>
      <c r="AD2">
        <f>INDEX('AEO 2023 Table 7'!18:18,MATCH(AD$1,'AEO 2023 Table 7'!1:1,0))/INDEX('AEO 2022 Table 7'!18:18,MATCH($C$1,'AEO 2022 Table 7'!1:1,0))</f>
        <v>1.2481949251517472</v>
      </c>
      <c r="AE2">
        <f>INDEX('AEO 2023 Table 7'!18:18,MATCH(AE$1,'AEO 2023 Table 7'!1:1,0))/INDEX('AEO 2022 Table 7'!18:18,MATCH($C$1,'AEO 2022 Table 7'!1:1,0))</f>
        <v>1.2603735318482709</v>
      </c>
      <c r="AF2">
        <f>INDEX('AEO 2023 Table 7'!18:18,MATCH(AF$1,'AEO 2023 Table 7'!1:1,0))/INDEX('AEO 2022 Table 7'!18:18,MATCH($C$1,'AEO 2022 Table 7'!1:1,0))</f>
        <v>1.2736643415835633</v>
      </c>
    </row>
    <row r="3" spans="1:32">
      <c r="A3" t="s">
        <v>124</v>
      </c>
      <c r="B3">
        <f>INDEX('AEO 2021 Table 7'!22:22,MATCH(B$1,'AEO 2021 Table 7'!1:1,0))/INDEX('AEO 2021 Table 7'!22:22,MATCH(B$1,'AEO 2021 Table 7'!1:1,0))</f>
        <v>1</v>
      </c>
      <c r="C3">
        <v>1</v>
      </c>
      <c r="D3">
        <f>INDEX('AEO 2023 Table 7'!22:22,MATCH(D$1,'AEO 2023 Table 7'!1:1,0))/INDEX('AEO 2022 Table 7'!22:22,MATCH($C$1,'AEO 2022 Table 7'!1:1,0))</f>
        <v>1.1611151282758065</v>
      </c>
      <c r="E3">
        <f>INDEX('AEO 2023 Table 7'!22:22,MATCH(E$1,'AEO 2023 Table 7'!1:1,0))/INDEX('AEO 2022 Table 7'!22:22,MATCH($C$1,'AEO 2022 Table 7'!1:1,0))</f>
        <v>1.2366130930183559</v>
      </c>
      <c r="F3">
        <f>INDEX('AEO 2023 Table 7'!22:22,MATCH(F$1,'AEO 2023 Table 7'!1:1,0))/INDEX('AEO 2022 Table 7'!22:22,MATCH($C$1,'AEO 2022 Table 7'!1:1,0))</f>
        <v>1.2795306209444073</v>
      </c>
      <c r="G3">
        <f>INDEX('AEO 2023 Table 7'!22:22,MATCH(G$1,'AEO 2023 Table 7'!1:1,0))/INDEX('AEO 2022 Table 7'!22:22,MATCH($C$1,'AEO 2022 Table 7'!1:1,0))</f>
        <v>1.3061515185560795</v>
      </c>
      <c r="H3">
        <f>INDEX('AEO 2023 Table 7'!22:22,MATCH(H$1,'AEO 2023 Table 7'!1:1,0))/INDEX('AEO 2022 Table 7'!22:22,MATCH($C$1,'AEO 2022 Table 7'!1:1,0))</f>
        <v>1.3255740159707545</v>
      </c>
      <c r="I3">
        <f>INDEX('AEO 2023 Table 7'!22:22,MATCH(I$1,'AEO 2023 Table 7'!1:1,0))/INDEX('AEO 2022 Table 7'!22:22,MATCH($C$1,'AEO 2022 Table 7'!1:1,0))</f>
        <v>1.3401458038339054</v>
      </c>
      <c r="J3">
        <f>INDEX('AEO 2023 Table 7'!22:22,MATCH(J$1,'AEO 2023 Table 7'!1:1,0))/INDEX('AEO 2022 Table 7'!22:22,MATCH($C$1,'AEO 2022 Table 7'!1:1,0))</f>
        <v>1.3512738885935081</v>
      </c>
      <c r="K3">
        <f>INDEX('AEO 2023 Table 7'!22:22,MATCH(K$1,'AEO 2023 Table 7'!1:1,0))/INDEX('AEO 2022 Table 7'!22:22,MATCH($C$1,'AEO 2022 Table 7'!1:1,0))</f>
        <v>1.3595913219105278</v>
      </c>
      <c r="L3">
        <f>INDEX('AEO 2023 Table 7'!22:22,MATCH(L$1,'AEO 2023 Table 7'!1:1,0))/INDEX('AEO 2022 Table 7'!22:22,MATCH($C$1,'AEO 2022 Table 7'!1:1,0))</f>
        <v>1.3657133093047207</v>
      </c>
      <c r="M3">
        <f>INDEX('AEO 2023 Table 7'!22:22,MATCH(M$1,'AEO 2023 Table 7'!1:1,0))/INDEX('AEO 2022 Table 7'!22:22,MATCH($C$1,'AEO 2022 Table 7'!1:1,0))</f>
        <v>1.3699206446219421</v>
      </c>
      <c r="N3">
        <f>INDEX('AEO 2023 Table 7'!22:22,MATCH(N$1,'AEO 2023 Table 7'!1:1,0))/INDEX('AEO 2022 Table 7'!22:22,MATCH($C$1,'AEO 2022 Table 7'!1:1,0))</f>
        <v>1.3733048870562585</v>
      </c>
      <c r="O3">
        <f>INDEX('AEO 2023 Table 7'!22:22,MATCH(O$1,'AEO 2023 Table 7'!1:1,0))/INDEX('AEO 2022 Table 7'!22:22,MATCH($C$1,'AEO 2022 Table 7'!1:1,0))</f>
        <v>1.3763143340570141</v>
      </c>
      <c r="P3">
        <f>INDEX('AEO 2023 Table 7'!22:22,MATCH(P$1,'AEO 2023 Table 7'!1:1,0))/INDEX('AEO 2022 Table 7'!22:22,MATCH($C$1,'AEO 2022 Table 7'!1:1,0))</f>
        <v>1.3792530052600722</v>
      </c>
      <c r="Q3">
        <f>INDEX('AEO 2023 Table 7'!22:22,MATCH(Q$1,'AEO 2023 Table 7'!1:1,0))/INDEX('AEO 2022 Table 7'!22:22,MATCH($C$1,'AEO 2022 Table 7'!1:1,0))</f>
        <v>1.3816158555308746</v>
      </c>
      <c r="R3">
        <f>INDEX('AEO 2023 Table 7'!22:22,MATCH(R$1,'AEO 2023 Table 7'!1:1,0))/INDEX('AEO 2022 Table 7'!22:22,MATCH($C$1,'AEO 2022 Table 7'!1:1,0))</f>
        <v>1.3836443073618467</v>
      </c>
      <c r="S3">
        <f>INDEX('AEO 2023 Table 7'!22:22,MATCH(S$1,'AEO 2023 Table 7'!1:1,0))/INDEX('AEO 2022 Table 7'!22:22,MATCH($C$1,'AEO 2022 Table 7'!1:1,0))</f>
        <v>1.3854093218276431</v>
      </c>
      <c r="T3">
        <f>INDEX('AEO 2023 Table 7'!22:22,MATCH(T$1,'AEO 2023 Table 7'!1:1,0))/INDEX('AEO 2022 Table 7'!22:22,MATCH($C$1,'AEO 2022 Table 7'!1:1,0))</f>
        <v>1.3862275710415211</v>
      </c>
      <c r="U3">
        <f>INDEX('AEO 2023 Table 7'!22:22,MATCH(U$1,'AEO 2023 Table 7'!1:1,0))/INDEX('AEO 2022 Table 7'!22:22,MATCH($C$1,'AEO 2022 Table 7'!1:1,0))</f>
        <v>1.3865608644366418</v>
      </c>
      <c r="V3">
        <f>INDEX('AEO 2023 Table 7'!22:22,MATCH(V$1,'AEO 2023 Table 7'!1:1,0))/INDEX('AEO 2022 Table 7'!22:22,MATCH($C$1,'AEO 2022 Table 7'!1:1,0))</f>
        <v>1.3865570265568115</v>
      </c>
      <c r="W3">
        <f>INDEX('AEO 2023 Table 7'!22:22,MATCH(W$1,'AEO 2023 Table 7'!1:1,0))/INDEX('AEO 2022 Table 7'!22:22,MATCH($C$1,'AEO 2022 Table 7'!1:1,0))</f>
        <v>1.386210300582285</v>
      </c>
      <c r="X3">
        <f>INDEX('AEO 2023 Table 7'!22:22,MATCH(X$1,'AEO 2023 Table 7'!1:1,0))/INDEX('AEO 2022 Table 7'!22:22,MATCH($C$1,'AEO 2022 Table 7'!1:1,0))</f>
        <v>1.385685371259985</v>
      </c>
      <c r="Y3">
        <f>INDEX('AEO 2023 Table 7'!22:22,MATCH(Y$1,'AEO 2023 Table 7'!1:1,0))/INDEX('AEO 2022 Table 7'!22:22,MATCH($C$1,'AEO 2022 Table 7'!1:1,0))</f>
        <v>1.3846702388108152</v>
      </c>
      <c r="Z3">
        <f>INDEX('AEO 2023 Table 7'!22:22,MATCH(Z$1,'AEO 2023 Table 7'!1:1,0))/INDEX('AEO 2022 Table 7'!22:22,MATCH($C$1,'AEO 2022 Table 7'!1:1,0))</f>
        <v>1.3836822692869952</v>
      </c>
      <c r="AA3">
        <f>INDEX('AEO 2023 Table 7'!22:22,MATCH(AA$1,'AEO 2023 Table 7'!1:1,0))/INDEX('AEO 2022 Table 7'!22:22,MATCH($C$1,'AEO 2022 Table 7'!1:1,0))</f>
        <v>1.3825036696251933</v>
      </c>
      <c r="AB3">
        <f>INDEX('AEO 2023 Table 7'!22:22,MATCH(AB$1,'AEO 2023 Table 7'!1:1,0))/INDEX('AEO 2022 Table 7'!22:22,MATCH($C$1,'AEO 2022 Table 7'!1:1,0))</f>
        <v>1.3817154154272988</v>
      </c>
      <c r="AC3">
        <f>INDEX('AEO 2023 Table 7'!22:22,MATCH(AC$1,'AEO 2023 Table 7'!1:1,0))/INDEX('AEO 2022 Table 7'!22:22,MATCH($C$1,'AEO 2022 Table 7'!1:1,0))</f>
        <v>1.3803538613871749</v>
      </c>
      <c r="AD3">
        <f>INDEX('AEO 2023 Table 7'!22:22,MATCH(AD$1,'AEO 2023 Table 7'!1:1,0))/INDEX('AEO 2022 Table 7'!22:22,MATCH($C$1,'AEO 2022 Table 7'!1:1,0))</f>
        <v>1.3791070070177023</v>
      </c>
      <c r="AE3">
        <f>INDEX('AEO 2023 Table 7'!22:22,MATCH(AE$1,'AEO 2023 Table 7'!1:1,0))/INDEX('AEO 2022 Table 7'!22:22,MATCH($C$1,'AEO 2022 Table 7'!1:1,0))</f>
        <v>1.3776159112992388</v>
      </c>
      <c r="AF3">
        <f>INDEX('AEO 2023 Table 7'!22:22,MATCH(AF$1,'AEO 2023 Table 7'!1:1,0))/INDEX('AEO 2022 Table 7'!22:22,MATCH($C$1,'AEO 2022 Table 7'!1:1,0))</f>
        <v>1.3763161537414161</v>
      </c>
    </row>
    <row r="4" spans="1:32">
      <c r="A4" t="s">
        <v>122</v>
      </c>
      <c r="B4">
        <f>SUM(INDEX('AEO 2021 Table 47'!41:41,MATCH(B$1,'AEO 2021 Table 47'!1:1,0)),INDEX('AEO 2021 Table 47'!55:55,MATCH(B1,'AEO 2021 Table 47'!1:1,0)))/SUM(INDEX('AEO 2021 Table 47'!41:41,MATCH($B$1,'AEO 2021 Table 47'!1:1,0)),INDEX('AEO 2021 Table 47'!55:55,MATCH($B$1,'AEO 2021 Table 47'!1:1,0)))</f>
        <v>1</v>
      </c>
      <c r="C4">
        <v>1</v>
      </c>
      <c r="D4">
        <f>$C$4*'AEO 2023 Table 7'!F65/'AEO 2022 Table 7'!$C$65*'calibration multiplier'!$E$3</f>
        <v>1.1381981301424686</v>
      </c>
      <c r="E4">
        <f>$C$4*'AEO 2023 Table 7'!G65/'AEO 2022 Table 7'!$C$65*'calibration multiplier'!$E$3</f>
        <v>1.2215931996606293</v>
      </c>
      <c r="F4">
        <f>$C$4*'AEO 2023 Table 7'!H65/'AEO 2022 Table 7'!$C$65*'calibration multiplier'!$E$3</f>
        <v>1.2390693723170088</v>
      </c>
      <c r="G4">
        <f>$C$4*'AEO 2023 Table 7'!I65/'AEO 2022 Table 7'!$C$65*'calibration multiplier'!$E$3</f>
        <v>1.2414685643247672</v>
      </c>
      <c r="H4">
        <f>$C$4*'AEO 2023 Table 7'!J65/'AEO 2022 Table 7'!$C$65*'calibration multiplier'!$E$3</f>
        <v>1.2572196578259403</v>
      </c>
      <c r="I4">
        <f>$C$4*'AEO 2023 Table 7'!K65/'AEO 2022 Table 7'!$C$65*'calibration multiplier'!$E$3</f>
        <v>1.2727847611545415</v>
      </c>
      <c r="J4">
        <f>$C$4*'AEO 2023 Table 7'!L65/'AEO 2022 Table 7'!$C$65*'calibration multiplier'!$E$3</f>
        <v>1.2850995034760173</v>
      </c>
      <c r="K4">
        <f>$C$4*'AEO 2023 Table 7'!M65/'AEO 2022 Table 7'!$C$65*'calibration multiplier'!$E$3</f>
        <v>1.2942593164291318</v>
      </c>
      <c r="L4">
        <f>$C$4*'AEO 2023 Table 7'!N65/'AEO 2022 Table 7'!$C$65*'calibration multiplier'!$E$3</f>
        <v>1.3006877540531701</v>
      </c>
      <c r="M4">
        <f>$C$4*'AEO 2023 Table 7'!O65/'AEO 2022 Table 7'!$C$65*'calibration multiplier'!$E$3</f>
        <v>1.3071222830584062</v>
      </c>
      <c r="N4">
        <f>$C$4*'AEO 2023 Table 7'!P65/'AEO 2022 Table 7'!$C$65*'calibration multiplier'!$E$3</f>
        <v>1.3173371232349731</v>
      </c>
      <c r="O4">
        <f>$C$4*'AEO 2023 Table 7'!Q65/'AEO 2022 Table 7'!$C$65*'calibration multiplier'!$E$3</f>
        <v>1.3281030303638979</v>
      </c>
      <c r="P4">
        <f>$C$4*'AEO 2023 Table 7'!R65/'AEO 2022 Table 7'!$C$65*'calibration multiplier'!$E$3</f>
        <v>1.3378309661367238</v>
      </c>
      <c r="Q4">
        <f>$C$4*'AEO 2023 Table 7'!S65/'AEO 2022 Table 7'!$C$65*'calibration multiplier'!$E$3</f>
        <v>1.3494131183461486</v>
      </c>
      <c r="R4">
        <f>$C$4*'AEO 2023 Table 7'!T65/'AEO 2022 Table 7'!$C$65*'calibration multiplier'!$E$3</f>
        <v>1.3643983221847229</v>
      </c>
      <c r="S4">
        <f>$C$4*'AEO 2023 Table 7'!U65/'AEO 2022 Table 7'!$C$65*'calibration multiplier'!$E$3</f>
        <v>1.3822948001437478</v>
      </c>
      <c r="T4">
        <f>$C$4*'AEO 2023 Table 7'!V65/'AEO 2022 Table 7'!$C$65*'calibration multiplier'!$E$3</f>
        <v>1.4010875233230033</v>
      </c>
      <c r="U4">
        <f>$C$4*'AEO 2023 Table 7'!W65/'AEO 2022 Table 7'!$C$65*'calibration multiplier'!$E$3</f>
        <v>1.4207082682530749</v>
      </c>
      <c r="V4">
        <f>$C$4*'AEO 2023 Table 7'!X65/'AEO 2022 Table 7'!$C$65*'calibration multiplier'!$E$3</f>
        <v>1.4435127750891765</v>
      </c>
      <c r="W4">
        <f>$C$4*'AEO 2023 Table 7'!Y65/'AEO 2022 Table 7'!$C$65*'calibration multiplier'!$E$3</f>
        <v>1.4653438792098759</v>
      </c>
      <c r="X4">
        <f>$C$4*'AEO 2023 Table 7'!Z65/'AEO 2022 Table 7'!$C$65*'calibration multiplier'!$E$3</f>
        <v>1.4875550855173156</v>
      </c>
      <c r="Y4">
        <f>$C$4*'AEO 2023 Table 7'!AA65/'AEO 2022 Table 7'!$C$65*'calibration multiplier'!$E$3</f>
        <v>1.510104160435191</v>
      </c>
      <c r="Z4">
        <f>$C$4*'AEO 2023 Table 7'!AB65/'AEO 2022 Table 7'!$C$65*'calibration multiplier'!$E$3</f>
        <v>1.5325955702777276</v>
      </c>
      <c r="AA4">
        <f>$C$4*'AEO 2023 Table 7'!AC65/'AEO 2022 Table 7'!$C$65*'calibration multiplier'!$E$3</f>
        <v>1.5544875882104046</v>
      </c>
      <c r="AB4">
        <f>$C$4*'AEO 2023 Table 7'!AD65/'AEO 2022 Table 7'!$C$65*'calibration multiplier'!$E$3</f>
        <v>1.5758135137837697</v>
      </c>
      <c r="AC4">
        <f>$C$4*'AEO 2023 Table 7'!AE65/'AEO 2022 Table 7'!$C$65*'calibration multiplier'!$E$3</f>
        <v>1.5986781222476893</v>
      </c>
      <c r="AD4">
        <f>$C$4*'AEO 2023 Table 7'!AF65/'AEO 2022 Table 7'!$C$65*'calibration multiplier'!$E$3</f>
        <v>1.6217709544604848</v>
      </c>
      <c r="AE4">
        <f>$C$4*'AEO 2023 Table 7'!AG65/'AEO 2022 Table 7'!$C$65*'calibration multiplier'!$E$3</f>
        <v>1.6445311972598828</v>
      </c>
      <c r="AF4">
        <f>$C$4*'AEO 2023 Table 7'!AH65/'AEO 2022 Table 7'!$C$65*'calibration multiplier'!$E$3</f>
        <v>1.669914794895117</v>
      </c>
    </row>
    <row r="5" spans="1:32">
      <c r="A5" t="s">
        <v>127</v>
      </c>
      <c r="B5">
        <f>INDEX('AEO 2021 Table 7'!23:23,MATCH(B$1,'AEO 2021 Table 7'!1:1,0))/INDEX('AEO 2021 Table 7'!23:23,MATCH($B$1,'AEO 2021 Table 7'!1:1,0))</f>
        <v>1</v>
      </c>
      <c r="C5">
        <v>1</v>
      </c>
      <c r="D5">
        <f>INDEX('AEO 2023 Table 7'!23:23,MATCH(D$1,'AEO 2023 Table 7'!1:1,0))/INDEX('AEO 2022 Table 7'!23:23,MATCH($C$1,'AEO 2022 Table 7'!1:1,0))</f>
        <v>1.0287420348283625</v>
      </c>
      <c r="E5">
        <f>INDEX('AEO 2023 Table 7'!23:23,MATCH(E$1,'AEO 2023 Table 7'!1:1,0))/INDEX('AEO 2022 Table 7'!23:23,MATCH($C$1,'AEO 2022 Table 7'!1:1,0))</f>
        <v>1.0930802105892738</v>
      </c>
      <c r="F5">
        <f>INDEX('AEO 2023 Table 7'!23:23,MATCH(F$1,'AEO 2023 Table 7'!1:1,0))/INDEX('AEO 2022 Table 7'!23:23,MATCH($C$1,'AEO 2022 Table 7'!1:1,0))</f>
        <v>1.1283628994666606</v>
      </c>
      <c r="G5">
        <f>INDEX('AEO 2023 Table 7'!23:23,MATCH(G$1,'AEO 2023 Table 7'!1:1,0))/INDEX('AEO 2022 Table 7'!23:23,MATCH($C$1,'AEO 2022 Table 7'!1:1,0))</f>
        <v>1.1502750580176377</v>
      </c>
      <c r="H5">
        <f>INDEX('AEO 2023 Table 7'!23:23,MATCH(H$1,'AEO 2023 Table 7'!1:1,0))/INDEX('AEO 2022 Table 7'!23:23,MATCH($C$1,'AEO 2022 Table 7'!1:1,0))</f>
        <v>1.1814711647827181</v>
      </c>
      <c r="I5">
        <f>INDEX('AEO 2023 Table 7'!23:23,MATCH(I$1,'AEO 2023 Table 7'!1:1,0))/INDEX('AEO 2022 Table 7'!23:23,MATCH($C$1,'AEO 2022 Table 7'!1:1,0))</f>
        <v>1.2095773884799186</v>
      </c>
      <c r="J5">
        <f>INDEX('AEO 2023 Table 7'!23:23,MATCH(J$1,'AEO 2023 Table 7'!1:1,0))/INDEX('AEO 2022 Table 7'!23:23,MATCH($C$1,'AEO 2022 Table 7'!1:1,0))</f>
        <v>1.233246107094401</v>
      </c>
      <c r="K5">
        <f>INDEX('AEO 2023 Table 7'!23:23,MATCH(K$1,'AEO 2023 Table 7'!1:1,0))/INDEX('AEO 2022 Table 7'!23:23,MATCH($C$1,'AEO 2022 Table 7'!1:1,0))</f>
        <v>1.2507478228903406</v>
      </c>
      <c r="L5">
        <f>INDEX('AEO 2023 Table 7'!23:23,MATCH(L$1,'AEO 2023 Table 7'!1:1,0))/INDEX('AEO 2022 Table 7'!23:23,MATCH($C$1,'AEO 2022 Table 7'!1:1,0))</f>
        <v>1.262956174693229</v>
      </c>
      <c r="M5">
        <f>INDEX('AEO 2023 Table 7'!23:23,MATCH(M$1,'AEO 2023 Table 7'!1:1,0))/INDEX('AEO 2022 Table 7'!23:23,MATCH($C$1,'AEO 2022 Table 7'!1:1,0))</f>
        <v>1.2717093873208456</v>
      </c>
      <c r="N5">
        <f>INDEX('AEO 2023 Table 7'!23:23,MATCH(N$1,'AEO 2023 Table 7'!1:1,0))/INDEX('AEO 2022 Table 7'!23:23,MATCH($C$1,'AEO 2022 Table 7'!1:1,0))</f>
        <v>1.2843008775258358</v>
      </c>
      <c r="O5">
        <f>INDEX('AEO 2023 Table 7'!23:23,MATCH(O$1,'AEO 2023 Table 7'!1:1,0))/INDEX('AEO 2022 Table 7'!23:23,MATCH($C$1,'AEO 2022 Table 7'!1:1,0))</f>
        <v>1.2991244808034419</v>
      </c>
      <c r="P5">
        <f>INDEX('AEO 2023 Table 7'!23:23,MATCH(P$1,'AEO 2023 Table 7'!1:1,0))/INDEX('AEO 2022 Table 7'!23:23,MATCH($C$1,'AEO 2022 Table 7'!1:1,0))</f>
        <v>1.3160616075084071</v>
      </c>
      <c r="Q5">
        <f>INDEX('AEO 2023 Table 7'!23:23,MATCH(Q$1,'AEO 2023 Table 7'!1:1,0))/INDEX('AEO 2022 Table 7'!23:23,MATCH($C$1,'AEO 2022 Table 7'!1:1,0))</f>
        <v>1.3304445350768888</v>
      </c>
      <c r="R5">
        <f>INDEX('AEO 2023 Table 7'!23:23,MATCH(R$1,'AEO 2023 Table 7'!1:1,0))/INDEX('AEO 2022 Table 7'!23:23,MATCH($C$1,'AEO 2022 Table 7'!1:1,0))</f>
        <v>1.3445487513841288</v>
      </c>
      <c r="S5">
        <f>INDEX('AEO 2023 Table 7'!23:23,MATCH(S$1,'AEO 2023 Table 7'!1:1,0))/INDEX('AEO 2022 Table 7'!23:23,MATCH($C$1,'AEO 2022 Table 7'!1:1,0))</f>
        <v>1.3585489500687087</v>
      </c>
      <c r="T5">
        <f>INDEX('AEO 2023 Table 7'!23:23,MATCH(T$1,'AEO 2023 Table 7'!1:1,0))/INDEX('AEO 2022 Table 7'!23:23,MATCH($C$1,'AEO 2022 Table 7'!1:1,0))</f>
        <v>1.3731501849640138</v>
      </c>
      <c r="U5">
        <f>INDEX('AEO 2023 Table 7'!23:23,MATCH(U$1,'AEO 2023 Table 7'!1:1,0))/INDEX('AEO 2022 Table 7'!23:23,MATCH($C$1,'AEO 2022 Table 7'!1:1,0))</f>
        <v>1.3873189686407001</v>
      </c>
      <c r="V5">
        <f>INDEX('AEO 2023 Table 7'!23:23,MATCH(V$1,'AEO 2023 Table 7'!1:1,0))/INDEX('AEO 2022 Table 7'!23:23,MATCH($C$1,'AEO 2022 Table 7'!1:1,0))</f>
        <v>1.403554522416975</v>
      </c>
      <c r="W5">
        <f>INDEX('AEO 2023 Table 7'!23:23,MATCH(W$1,'AEO 2023 Table 7'!1:1,0))/INDEX('AEO 2022 Table 7'!23:23,MATCH($C$1,'AEO 2022 Table 7'!1:1,0))</f>
        <v>1.4185584502084054</v>
      </c>
      <c r="X5">
        <f>INDEX('AEO 2023 Table 7'!23:23,MATCH(X$1,'AEO 2023 Table 7'!1:1,0))/INDEX('AEO 2022 Table 7'!23:23,MATCH($C$1,'AEO 2022 Table 7'!1:1,0))</f>
        <v>1.433981656383039</v>
      </c>
      <c r="Y5">
        <f>INDEX('AEO 2023 Table 7'!23:23,MATCH(Y$1,'AEO 2023 Table 7'!1:1,0))/INDEX('AEO 2022 Table 7'!23:23,MATCH($C$1,'AEO 2022 Table 7'!1:1,0))</f>
        <v>1.4472137695580347</v>
      </c>
      <c r="Z5">
        <f>INDEX('AEO 2023 Table 7'!23:23,MATCH(Z$1,'AEO 2023 Table 7'!1:1,0))/INDEX('AEO 2022 Table 7'!23:23,MATCH($C$1,'AEO 2022 Table 7'!1:1,0))</f>
        <v>1.4620598963366107</v>
      </c>
      <c r="AA5">
        <f>INDEX('AEO 2023 Table 7'!23:23,MATCH(AA$1,'AEO 2023 Table 7'!1:1,0))/INDEX('AEO 2022 Table 7'!23:23,MATCH($C$1,'AEO 2022 Table 7'!1:1,0))</f>
        <v>1.4765293004982094</v>
      </c>
      <c r="AB5">
        <f>INDEX('AEO 2023 Table 7'!23:23,MATCH(AB$1,'AEO 2023 Table 7'!1:1,0))/INDEX('AEO 2022 Table 7'!23:23,MATCH($C$1,'AEO 2022 Table 7'!1:1,0))</f>
        <v>1.4970573557880806</v>
      </c>
      <c r="AC5">
        <f>INDEX('AEO 2023 Table 7'!23:23,MATCH(AC$1,'AEO 2023 Table 7'!1:1,0))/INDEX('AEO 2022 Table 7'!23:23,MATCH($C$1,'AEO 2022 Table 7'!1:1,0))</f>
        <v>1.513903842464901</v>
      </c>
      <c r="AD5">
        <f>INDEX('AEO 2023 Table 7'!23:23,MATCH(AD$1,'AEO 2023 Table 7'!1:1,0))/INDEX('AEO 2022 Table 7'!23:23,MATCH($C$1,'AEO 2022 Table 7'!1:1,0))</f>
        <v>1.5324537883453644</v>
      </c>
      <c r="AE5">
        <f>INDEX('AEO 2023 Table 7'!23:23,MATCH(AE$1,'AEO 2023 Table 7'!1:1,0))/INDEX('AEO 2022 Table 7'!23:23,MATCH($C$1,'AEO 2022 Table 7'!1:1,0))</f>
        <v>1.5491897733613667</v>
      </c>
      <c r="AF5">
        <f>INDEX('AEO 2023 Table 7'!23:23,MATCH(AF$1,'AEO 2023 Table 7'!1:1,0))/INDEX('AEO 2022 Table 7'!23:23,MATCH($C$1,'AEO 2022 Table 7'!1:1,0))</f>
        <v>1.5699082887404985</v>
      </c>
    </row>
    <row r="6" spans="1:32">
      <c r="A6" t="s">
        <v>128</v>
      </c>
      <c r="B6">
        <f>INDEX('AEO 2021 Table 7'!64:64,MATCH(B$1,'AEO 2021 Table 7'!1:1,0))/INDEX('AEO 2021 Table 7'!64:64,MATCH($B$1,'AEO 2021 Table 7'!1:1,0))</f>
        <v>1</v>
      </c>
      <c r="C6">
        <v>1</v>
      </c>
      <c r="D6">
        <f>INDEX('AEO 2023 Table 7'!64:64,MATCH(D$1,'AEO 2023 Table 7'!1:1,0))/INDEX('AEO 2022 Table 7'!64:64,MATCH($C$1,'AEO 2022 Table 7'!1:1,0))</f>
        <v>1.0011302613914552</v>
      </c>
      <c r="E6">
        <f>INDEX('AEO 2023 Table 7'!64:64,MATCH(E$1,'AEO 2023 Table 7'!1:1,0))/INDEX('AEO 2022 Table 7'!64:64,MATCH($C$1,'AEO 2022 Table 7'!1:1,0))</f>
        <v>0.98299672273552874</v>
      </c>
      <c r="F6">
        <f>INDEX('AEO 2023 Table 7'!64:64,MATCH(F$1,'AEO 2023 Table 7'!1:1,0))/INDEX('AEO 2022 Table 7'!64:64,MATCH($C$1,'AEO 2022 Table 7'!1:1,0))</f>
        <v>0.96642284608702522</v>
      </c>
      <c r="G6">
        <f>INDEX('AEO 2023 Table 7'!64:64,MATCH(G$1,'AEO 2023 Table 7'!1:1,0))/INDEX('AEO 2022 Table 7'!64:64,MATCH($C$1,'AEO 2022 Table 7'!1:1,0))</f>
        <v>0.95621594408907828</v>
      </c>
      <c r="H6">
        <f>INDEX('AEO 2023 Table 7'!64:64,MATCH(H$1,'AEO 2023 Table 7'!1:1,0))/INDEX('AEO 2022 Table 7'!64:64,MATCH($C$1,'AEO 2022 Table 7'!1:1,0))</f>
        <v>0.95165541340914472</v>
      </c>
      <c r="I6">
        <f>INDEX('AEO 2023 Table 7'!64:64,MATCH(I$1,'AEO 2023 Table 7'!1:1,0))/INDEX('AEO 2022 Table 7'!64:64,MATCH($C$1,'AEO 2022 Table 7'!1:1,0))</f>
        <v>0.94713436784332306</v>
      </c>
      <c r="J6">
        <f>INDEX('AEO 2023 Table 7'!64:64,MATCH(J$1,'AEO 2023 Table 7'!1:1,0))/INDEX('AEO 2022 Table 7'!64:64,MATCH($C$1,'AEO 2022 Table 7'!1:1,0))</f>
        <v>0.94139421937929391</v>
      </c>
      <c r="K6">
        <f>INDEX('AEO 2023 Table 7'!64:64,MATCH(K$1,'AEO 2023 Table 7'!1:1,0))/INDEX('AEO 2022 Table 7'!64:64,MATCH($C$1,'AEO 2022 Table 7'!1:1,0))</f>
        <v>0.93387230514096176</v>
      </c>
      <c r="L6">
        <f>INDEX('AEO 2023 Table 7'!64:64,MATCH(L$1,'AEO 2023 Table 7'!1:1,0))/INDEX('AEO 2022 Table 7'!64:64,MATCH($C$1,'AEO 2022 Table 7'!1:1,0))</f>
        <v>0.92495854063018235</v>
      </c>
      <c r="M6">
        <f>INDEX('AEO 2023 Table 7'!64:64,MATCH(M$1,'AEO 2023 Table 7'!1:1,0))/INDEX('AEO 2022 Table 7'!64:64,MATCH($C$1,'AEO 2022 Table 7'!1:1,0))</f>
        <v>0.91643469162125879</v>
      </c>
      <c r="N6">
        <f>INDEX('AEO 2023 Table 7'!64:64,MATCH(N$1,'AEO 2023 Table 7'!1:1,0))/INDEX('AEO 2022 Table 7'!64:64,MATCH($C$1,'AEO 2022 Table 7'!1:1,0))</f>
        <v>0.9104625681118218</v>
      </c>
      <c r="O6">
        <f>INDEX('AEO 2023 Table 7'!64:64,MATCH(O$1,'AEO 2023 Table 7'!1:1,0))/INDEX('AEO 2022 Table 7'!64:64,MATCH($C$1,'AEO 2022 Table 7'!1:1,0))</f>
        <v>0.90623272526257592</v>
      </c>
      <c r="P6">
        <f>INDEX('AEO 2023 Table 7'!64:64,MATCH(P$1,'AEO 2023 Table 7'!1:1,0))/INDEX('AEO 2022 Table 7'!64:64,MATCH($C$1,'AEO 2022 Table 7'!1:1,0))</f>
        <v>0.90212627339493001</v>
      </c>
      <c r="Q6">
        <f>INDEX('AEO 2023 Table 7'!64:64,MATCH(Q$1,'AEO 2023 Table 7'!1:1,0))/INDEX('AEO 2022 Table 7'!64:64,MATCH($C$1,'AEO 2022 Table 7'!1:1,0))</f>
        <v>0.89827647476901196</v>
      </c>
      <c r="R6">
        <f>INDEX('AEO 2023 Table 7'!64:64,MATCH(R$1,'AEO 2023 Table 7'!1:1,0))/INDEX('AEO 2022 Table 7'!64:64,MATCH($C$1,'AEO 2022 Table 7'!1:1,0))</f>
        <v>0.89557174445234144</v>
      </c>
      <c r="S6">
        <f>INDEX('AEO 2023 Table 7'!64:64,MATCH(S$1,'AEO 2023 Table 7'!1:1,0))/INDEX('AEO 2022 Table 7'!64:64,MATCH($C$1,'AEO 2022 Table 7'!1:1,0))</f>
        <v>0.89387388454552619</v>
      </c>
      <c r="T6">
        <f>INDEX('AEO 2023 Table 7'!64:64,MATCH(T$1,'AEO 2023 Table 7'!1:1,0))/INDEX('AEO 2022 Table 7'!64:64,MATCH($C$1,'AEO 2022 Table 7'!1:1,0))</f>
        <v>0.89209705441048714</v>
      </c>
      <c r="U6">
        <f>INDEX('AEO 2023 Table 7'!64:64,MATCH(U$1,'AEO 2023 Table 7'!1:1,0))/INDEX('AEO 2022 Table 7'!64:64,MATCH($C$1,'AEO 2022 Table 7'!1:1,0))</f>
        <v>0.890305417357656</v>
      </c>
      <c r="V6">
        <f>INDEX('AEO 2023 Table 7'!64:64,MATCH(V$1,'AEO 2023 Table 7'!1:1,0))/INDEX('AEO 2022 Table 7'!64:64,MATCH($C$1,'AEO 2022 Table 7'!1:1,0))</f>
        <v>0.88987108110242441</v>
      </c>
      <c r="W6">
        <f>INDEX('AEO 2023 Table 7'!64:64,MATCH(W$1,'AEO 2023 Table 7'!1:1,0))/INDEX('AEO 2022 Table 7'!64:64,MATCH($C$1,'AEO 2022 Table 7'!1:1,0))</f>
        <v>0.8892097054410486</v>
      </c>
      <c r="X6">
        <f>INDEX('AEO 2023 Table 7'!64:64,MATCH(X$1,'AEO 2023 Table 7'!1:1,0))/INDEX('AEO 2022 Table 7'!64:64,MATCH($C$1,'AEO 2022 Table 7'!1:1,0))</f>
        <v>0.88835583984837718</v>
      </c>
      <c r="Y6">
        <f>INDEX('AEO 2023 Table 7'!64:64,MATCH(Y$1,'AEO 2023 Table 7'!1:1,0))/INDEX('AEO 2022 Table 7'!64:64,MATCH($C$1,'AEO 2022 Table 7'!1:1,0))</f>
        <v>0.88749703861644158</v>
      </c>
      <c r="Z6">
        <f>INDEX('AEO 2023 Table 7'!64:64,MATCH(Z$1,'AEO 2023 Table 7'!1:1,0))/INDEX('AEO 2022 Table 7'!64:64,MATCH($C$1,'AEO 2022 Table 7'!1:1,0))</f>
        <v>0.88622857932559418</v>
      </c>
      <c r="AA6">
        <f>INDEX('AEO 2023 Table 7'!64:64,MATCH(AA$1,'AEO 2023 Table 7'!1:1,0))/INDEX('AEO 2022 Table 7'!64:64,MATCH($C$1,'AEO 2022 Table 7'!1:1,0))</f>
        <v>0.88468372423596298</v>
      </c>
      <c r="AB6">
        <f>INDEX('AEO 2023 Table 7'!64:64,MATCH(AB$1,'AEO 2023 Table 7'!1:1,0))/INDEX('AEO 2022 Table 7'!64:64,MATCH($C$1,'AEO 2022 Table 7'!1:1,0))</f>
        <v>0.88323264629234777</v>
      </c>
      <c r="AC6">
        <f>INDEX('AEO 2023 Table 7'!64:64,MATCH(AC$1,'AEO 2023 Table 7'!1:1,0))/INDEX('AEO 2022 Table 7'!64:64,MATCH($C$1,'AEO 2022 Table 7'!1:1,0))</f>
        <v>0.88213693437574026</v>
      </c>
      <c r="AD6">
        <f>INDEX('AEO 2023 Table 7'!64:64,MATCH(AD$1,'AEO 2023 Table 7'!1:1,0))/INDEX('AEO 2022 Table 7'!64:64,MATCH($C$1,'AEO 2022 Table 7'!1:1,0))</f>
        <v>0.88096718787017292</v>
      </c>
      <c r="AE6">
        <f>INDEX('AEO 2023 Table 7'!64:64,MATCH(AE$1,'AEO 2023 Table 7'!1:1,0))/INDEX('AEO 2022 Table 7'!64:64,MATCH($C$1,'AEO 2022 Table 7'!1:1,0))</f>
        <v>0.87966911474374154</v>
      </c>
      <c r="AF6">
        <f>INDEX('AEO 2023 Table 7'!64:64,MATCH(AF$1,'AEO 2023 Table 7'!1:1,0))/INDEX('AEO 2022 Table 7'!64:64,MATCH($C$1,'AEO 2022 Table 7'!1:1,0))</f>
        <v>0.87931374871673385</v>
      </c>
    </row>
    <row r="7" spans="1:32">
      <c r="A7" t="s">
        <v>129</v>
      </c>
      <c r="B7">
        <f>INDEX('AEO 2021 Table 35'!20:20,MATCH(B$1,'AEO 2021 Table 35'!1:1,0))/INDEX('AEO 2021 Table 35'!20:20,MATCH($B$1,'AEO 2021 Table 35'!1:1,0))</f>
        <v>1</v>
      </c>
      <c r="C7">
        <v>1</v>
      </c>
      <c r="D7">
        <f>INDEX('AEO 2023 Table 35'!20:20,MATCH(D1,'AEO 2023 Table 35'!13:13,0))/INDEX('AEO 2022 Table 35'!20:20,MATCH($C$1,'AEO 2022 Table 35'!1:1,0))</f>
        <v>0.99752302251142133</v>
      </c>
      <c r="E7">
        <f>INDEX('AEO 2023 Table 35'!20:20,MATCH(E1,'AEO 2023 Table 35'!13:13,0))/INDEX('AEO 2022 Table 35'!20:20,MATCH($C$1,'AEO 2022 Table 35'!1:1,0))</f>
        <v>0.96406508809541858</v>
      </c>
      <c r="F7">
        <f>INDEX('AEO 2023 Table 35'!20:20,MATCH(F1,'AEO 2023 Table 35'!13:13,0))/INDEX('AEO 2022 Table 35'!20:20,MATCH($C$1,'AEO 2022 Table 35'!1:1,0))</f>
        <v>0.92193257711605947</v>
      </c>
      <c r="G7">
        <f>INDEX('AEO 2023 Table 35'!20:20,MATCH(G1,'AEO 2023 Table 35'!13:13,0))/INDEX('AEO 2022 Table 35'!20:20,MATCH($C$1,'AEO 2022 Table 35'!1:1,0))</f>
        <v>0.87662727030029963</v>
      </c>
      <c r="H7">
        <f>INDEX('AEO 2023 Table 35'!20:20,MATCH(H1,'AEO 2023 Table 35'!13:13,0))/INDEX('AEO 2022 Table 35'!20:20,MATCH($C$1,'AEO 2022 Table 35'!1:1,0))</f>
        <v>0.83562739353485349</v>
      </c>
      <c r="I7">
        <f>INDEX('AEO 2023 Table 35'!20:20,MATCH(I1,'AEO 2023 Table 35'!13:13,0))/INDEX('AEO 2022 Table 35'!20:20,MATCH($C$1,'AEO 2022 Table 35'!1:1,0))</f>
        <v>0.79755674531369125</v>
      </c>
      <c r="J7">
        <f>INDEX('AEO 2023 Table 35'!20:20,MATCH(J1,'AEO 2023 Table 35'!13:13,0))/INDEX('AEO 2022 Table 35'!20:20,MATCH($C$1,'AEO 2022 Table 35'!1:1,0))</f>
        <v>0.75972114415997871</v>
      </c>
      <c r="K7">
        <f>INDEX('AEO 2023 Table 35'!20:20,MATCH(K1,'AEO 2023 Table 35'!13:13,0))/INDEX('AEO 2022 Table 35'!20:20,MATCH($C$1,'AEO 2022 Table 35'!1:1,0))</f>
        <v>0.72089935787141568</v>
      </c>
      <c r="L7">
        <f>INDEX('AEO 2023 Table 35'!20:20,MATCH(L1,'AEO 2023 Table 35'!13:13,0))/INDEX('AEO 2022 Table 35'!20:20,MATCH($C$1,'AEO 2022 Table 35'!1:1,0))</f>
        <v>0.68267102375315147</v>
      </c>
      <c r="M7">
        <f>INDEX('AEO 2023 Table 35'!20:20,MATCH(M1,'AEO 2023 Table 35'!13:13,0))/INDEX('AEO 2022 Table 35'!20:20,MATCH($C$1,'AEO 2022 Table 35'!1:1,0))</f>
        <v>0.64638962271210354</v>
      </c>
      <c r="N7">
        <f>INDEX('AEO 2023 Table 35'!20:20,MATCH(N1,'AEO 2023 Table 35'!13:13,0))/INDEX('AEO 2022 Table 35'!20:20,MATCH($C$1,'AEO 2022 Table 35'!1:1,0))</f>
        <v>0.61188505895871992</v>
      </c>
      <c r="O7">
        <f>INDEX('AEO 2023 Table 35'!20:20,MATCH(O1,'AEO 2023 Table 35'!13:13,0))/INDEX('AEO 2022 Table 35'!20:20,MATCH($C$1,'AEO 2022 Table 35'!1:1,0))</f>
        <v>0.58083396452968727</v>
      </c>
      <c r="P7">
        <f>INDEX('AEO 2023 Table 35'!20:20,MATCH(P1,'AEO 2023 Table 35'!13:13,0))/INDEX('AEO 2022 Table 35'!20:20,MATCH($C$1,'AEO 2022 Table 35'!1:1,0))</f>
        <v>0.55247717505900562</v>
      </c>
      <c r="Q7">
        <f>INDEX('AEO 2023 Table 35'!20:20,MATCH(Q1,'AEO 2023 Table 35'!13:13,0))/INDEX('AEO 2022 Table 35'!20:20,MATCH($C$1,'AEO 2022 Table 35'!1:1,0))</f>
        <v>0.52497889083468319</v>
      </c>
      <c r="R7">
        <f>INDEX('AEO 2023 Table 35'!20:20,MATCH(R1,'AEO 2023 Table 35'!13:13,0))/INDEX('AEO 2022 Table 35'!20:20,MATCH($C$1,'AEO 2022 Table 35'!1:1,0))</f>
        <v>0.49943896172789165</v>
      </c>
      <c r="S7">
        <f>INDEX('AEO 2023 Table 35'!20:20,MATCH(S1,'AEO 2023 Table 35'!13:13,0))/INDEX('AEO 2022 Table 35'!20:20,MATCH($C$1,'AEO 2022 Table 35'!1:1,0))</f>
        <v>0.47756748326640225</v>
      </c>
      <c r="T7">
        <f>INDEX('AEO 2023 Table 35'!20:20,MATCH(T1,'AEO 2023 Table 35'!13:13,0))/INDEX('AEO 2022 Table 35'!20:20,MATCH($C$1,'AEO 2022 Table 35'!1:1,0))</f>
        <v>0.4596840256159937</v>
      </c>
      <c r="U7">
        <f>INDEX('AEO 2023 Table 35'!20:20,MATCH(U1,'AEO 2023 Table 35'!13:13,0))/INDEX('AEO 2022 Table 35'!20:20,MATCH($C$1,'AEO 2022 Table 35'!1:1,0))</f>
        <v>0.44416289286570715</v>
      </c>
      <c r="V7">
        <f>INDEX('AEO 2023 Table 35'!20:20,MATCH(V1,'AEO 2023 Table 35'!13:13,0))/INDEX('AEO 2022 Table 35'!20:20,MATCH($C$1,'AEO 2022 Table 35'!1:1,0))</f>
        <v>0.4312969214329091</v>
      </c>
      <c r="W7">
        <f>INDEX('AEO 2023 Table 35'!20:20,MATCH(W1,'AEO 2023 Table 35'!13:13,0))/INDEX('AEO 2022 Table 35'!20:20,MATCH($C$1,'AEO 2022 Table 35'!1:1,0))</f>
        <v>0.42032842872980242</v>
      </c>
      <c r="X7">
        <f>INDEX('AEO 2023 Table 35'!20:20,MATCH(X1,'AEO 2023 Table 35'!13:13,0))/INDEX('AEO 2022 Table 35'!20:20,MATCH($C$1,'AEO 2022 Table 35'!1:1,0))</f>
        <v>0.41171985303723779</v>
      </c>
      <c r="Y7">
        <f>INDEX('AEO 2023 Table 35'!20:20,MATCH(Y1,'AEO 2023 Table 35'!13:13,0))/INDEX('AEO 2022 Table 35'!20:20,MATCH($C$1,'AEO 2022 Table 35'!1:1,0))</f>
        <v>0.40474351777602874</v>
      </c>
      <c r="Z7">
        <f>INDEX('AEO 2023 Table 35'!20:20,MATCH(Z1,'AEO 2023 Table 35'!13:13,0))/INDEX('AEO 2022 Table 35'!20:20,MATCH($C$1,'AEO 2022 Table 35'!1:1,0))</f>
        <v>0.39901823550345511</v>
      </c>
      <c r="AA7">
        <f>INDEX('AEO 2023 Table 35'!20:20,MATCH(AA1,'AEO 2023 Table 35'!13:13,0))/INDEX('AEO 2022 Table 35'!20:20,MATCH($C$1,'AEO 2022 Table 35'!1:1,0))</f>
        <v>0.39465396651033086</v>
      </c>
      <c r="AB7">
        <f>INDEX('AEO 2023 Table 35'!20:20,MATCH(AB1,'AEO 2023 Table 35'!13:13,0))/INDEX('AEO 2022 Table 35'!20:20,MATCH($C$1,'AEO 2022 Table 35'!1:1,0))</f>
        <v>0.39135781263853087</v>
      </c>
      <c r="AC7">
        <f>INDEX('AEO 2023 Table 35'!20:20,MATCH(AC1,'AEO 2023 Table 35'!13:13,0))/INDEX('AEO 2022 Table 35'!20:20,MATCH($C$1,'AEO 2022 Table 35'!1:1,0))</f>
        <v>0.38921577876458718</v>
      </c>
      <c r="AD7">
        <f>INDEX('AEO 2023 Table 35'!20:20,MATCH(AD1,'AEO 2023 Table 35'!13:13,0))/INDEX('AEO 2022 Table 35'!20:20,MATCH($C$1,'AEO 2022 Table 35'!1:1,0))</f>
        <v>0.38762638641960157</v>
      </c>
      <c r="AE7">
        <f>INDEX('AEO 2023 Table 35'!20:20,MATCH(AE1,'AEO 2023 Table 35'!13:13,0))/INDEX('AEO 2022 Table 35'!20:20,MATCH($C$1,'AEO 2022 Table 35'!1:1,0))</f>
        <v>0.38645744863971521</v>
      </c>
      <c r="AF7">
        <f>INDEX('AEO 2023 Table 35'!20:20,MATCH(AF1,'AEO 2023 Table 35'!13:13,0))/INDEX('AEO 2022 Table 35'!20:20,MATCH($C$1,'AEO 2022 Table 35'!1:1,0))</f>
        <v>0.38597019057396426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4" workbookViewId="0"/>
  </sheetViews>
  <sheetFormatPr defaultRowHeight="15" customHeight="1"/>
  <cols>
    <col min="1" max="1" width="33.5703125" customWidth="1"/>
    <col min="2" max="2" width="49" customWidth="1"/>
  </cols>
  <sheetData>
    <row r="1" spans="1:34" ht="15" customHeight="1" thickBot="1">
      <c r="B1" s="17" t="s">
        <v>159</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18" t="s">
        <v>109</v>
      </c>
      <c r="D3" s="18" t="s">
        <v>160</v>
      </c>
      <c r="E3" s="19"/>
      <c r="F3" s="19"/>
      <c r="G3" s="19"/>
      <c r="H3" s="19"/>
    </row>
    <row r="4" spans="1:34" ht="15" customHeight="1">
      <c r="C4" s="18" t="s">
        <v>108</v>
      </c>
      <c r="D4" s="18" t="s">
        <v>161</v>
      </c>
      <c r="E4" s="19"/>
      <c r="F4" s="19"/>
      <c r="G4" s="18" t="s">
        <v>107</v>
      </c>
      <c r="H4" s="19"/>
    </row>
    <row r="5" spans="1:34" ht="15" customHeight="1">
      <c r="C5" s="18" t="s">
        <v>106</v>
      </c>
      <c r="D5" s="18" t="s">
        <v>162</v>
      </c>
      <c r="E5" s="19"/>
      <c r="F5" s="19"/>
      <c r="G5" s="19"/>
      <c r="H5" s="19"/>
    </row>
    <row r="6" spans="1:34" ht="15" customHeight="1">
      <c r="C6" s="18" t="s">
        <v>105</v>
      </c>
      <c r="D6" s="19"/>
      <c r="E6" s="18" t="s">
        <v>163</v>
      </c>
      <c r="F6" s="19"/>
      <c r="G6" s="19"/>
      <c r="H6" s="19"/>
    </row>
    <row r="7" spans="1:34" ht="15" customHeight="1">
      <c r="C7" s="19"/>
      <c r="D7" s="19"/>
      <c r="E7" s="19"/>
      <c r="F7" s="19"/>
      <c r="G7" s="19"/>
      <c r="H7" s="19"/>
    </row>
    <row r="10" spans="1:34" ht="15" customHeight="1">
      <c r="A10" s="8" t="s">
        <v>104</v>
      </c>
      <c r="B10" s="20" t="s">
        <v>103</v>
      </c>
      <c r="AH10" s="21" t="s">
        <v>164</v>
      </c>
    </row>
    <row r="11" spans="1:34" ht="15" customHeight="1">
      <c r="B11" s="17"/>
      <c r="AH11" s="21" t="s">
        <v>165</v>
      </c>
    </row>
    <row r="12" spans="1:34"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1" t="s">
        <v>166</v>
      </c>
    </row>
    <row r="13" spans="1:34" ht="15" customHeight="1" thickBot="1">
      <c r="B13" s="14" t="s">
        <v>102</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2" t="s">
        <v>167</v>
      </c>
    </row>
    <row r="14" spans="1:34" ht="15" customHeight="1" thickTop="1"/>
    <row r="15" spans="1:34" ht="15" customHeight="1">
      <c r="B15" s="23" t="s">
        <v>101</v>
      </c>
    </row>
    <row r="16" spans="1:34" ht="15" customHeight="1">
      <c r="B16" s="23" t="s">
        <v>100</v>
      </c>
    </row>
    <row r="17" spans="1:34" ht="15" customHeight="1">
      <c r="B17" s="23" t="s">
        <v>99</v>
      </c>
    </row>
    <row r="18" spans="1:34" ht="15" customHeight="1">
      <c r="A18" s="8" t="s">
        <v>98</v>
      </c>
      <c r="B18" s="24" t="s">
        <v>97</v>
      </c>
      <c r="C18" s="25">
        <v>2628.821289</v>
      </c>
      <c r="D18" s="25">
        <v>2807.2766109999998</v>
      </c>
      <c r="E18" s="25">
        <v>2862.5334469999998</v>
      </c>
      <c r="F18" s="25">
        <v>2927.623047</v>
      </c>
      <c r="G18" s="25">
        <v>2985.178711</v>
      </c>
      <c r="H18" s="25">
        <v>3035.5583499999998</v>
      </c>
      <c r="I18" s="25">
        <v>3076.6459960000002</v>
      </c>
      <c r="J18" s="25">
        <v>3107.342529</v>
      </c>
      <c r="K18" s="25">
        <v>3133.9348140000002</v>
      </c>
      <c r="L18" s="25">
        <v>3153.696289</v>
      </c>
      <c r="M18" s="25">
        <v>3170.140625</v>
      </c>
      <c r="N18" s="25">
        <v>3182.3603520000001</v>
      </c>
      <c r="O18" s="25">
        <v>3194.3308109999998</v>
      </c>
      <c r="P18" s="25">
        <v>3208.3691410000001</v>
      </c>
      <c r="Q18" s="25">
        <v>3223.0124510000001</v>
      </c>
      <c r="R18" s="25">
        <v>3240.584961</v>
      </c>
      <c r="S18" s="25">
        <v>3258.4960940000001</v>
      </c>
      <c r="T18" s="25">
        <v>3274.8767090000001</v>
      </c>
      <c r="U18" s="25">
        <v>3290.0166020000001</v>
      </c>
      <c r="V18" s="25">
        <v>3306.976807</v>
      </c>
      <c r="W18" s="25">
        <v>3326.3066410000001</v>
      </c>
      <c r="X18" s="25">
        <v>3344.3862300000001</v>
      </c>
      <c r="Y18" s="25">
        <v>3362.8256839999999</v>
      </c>
      <c r="Z18" s="25">
        <v>3380.6958009999998</v>
      </c>
      <c r="AA18" s="25">
        <v>3396.751953</v>
      </c>
      <c r="AB18" s="25">
        <v>3412.030518</v>
      </c>
      <c r="AC18" s="25">
        <v>3428.1083979999999</v>
      </c>
      <c r="AD18" s="25">
        <v>3442.514893</v>
      </c>
      <c r="AE18" s="25">
        <v>3458.3400879999999</v>
      </c>
      <c r="AF18" s="25">
        <v>3474.70874</v>
      </c>
      <c r="AG18" s="25">
        <v>3490.9399410000001</v>
      </c>
      <c r="AH18" s="26">
        <v>9.4990000000000005E-3</v>
      </c>
    </row>
    <row r="19" spans="1:34" ht="15" customHeight="1">
      <c r="A19" s="8" t="s">
        <v>96</v>
      </c>
      <c r="B19" s="24" t="s">
        <v>95</v>
      </c>
      <c r="C19" s="25">
        <v>89.884674000000004</v>
      </c>
      <c r="D19" s="25">
        <v>93.705605000000006</v>
      </c>
      <c r="E19" s="25">
        <v>96.386086000000006</v>
      </c>
      <c r="F19" s="25">
        <v>98.338295000000002</v>
      </c>
      <c r="G19" s="25">
        <v>100.593414</v>
      </c>
      <c r="H19" s="25">
        <v>102.85940600000001</v>
      </c>
      <c r="I19" s="25">
        <v>104.504807</v>
      </c>
      <c r="J19" s="25">
        <v>105.69051399999999</v>
      </c>
      <c r="K19" s="25">
        <v>106.736481</v>
      </c>
      <c r="L19" s="25">
        <v>107.652618</v>
      </c>
      <c r="M19" s="25">
        <v>108.582993</v>
      </c>
      <c r="N19" s="25">
        <v>109.541687</v>
      </c>
      <c r="O19" s="25">
        <v>110.618843</v>
      </c>
      <c r="P19" s="25">
        <v>111.707047</v>
      </c>
      <c r="Q19" s="25">
        <v>112.958611</v>
      </c>
      <c r="R19" s="25">
        <v>114.464401</v>
      </c>
      <c r="S19" s="25">
        <v>115.907135</v>
      </c>
      <c r="T19" s="25">
        <v>117.21489699999999</v>
      </c>
      <c r="U19" s="25">
        <v>118.581619</v>
      </c>
      <c r="V19" s="25">
        <v>120.043655</v>
      </c>
      <c r="W19" s="25">
        <v>121.52813</v>
      </c>
      <c r="X19" s="25">
        <v>123.152664</v>
      </c>
      <c r="Y19" s="25">
        <v>124.795624</v>
      </c>
      <c r="Z19" s="25">
        <v>126.547287</v>
      </c>
      <c r="AA19" s="25">
        <v>128.138092</v>
      </c>
      <c r="AB19" s="25">
        <v>129.78653</v>
      </c>
      <c r="AC19" s="25">
        <v>131.399384</v>
      </c>
      <c r="AD19" s="25">
        <v>132.81887800000001</v>
      </c>
      <c r="AE19" s="25">
        <v>134.41592399999999</v>
      </c>
      <c r="AF19" s="25">
        <v>136.183762</v>
      </c>
      <c r="AG19" s="25">
        <v>138.009995</v>
      </c>
      <c r="AH19" s="26">
        <v>1.4396000000000001E-2</v>
      </c>
    </row>
    <row r="20" spans="1:34" ht="15" customHeight="1">
      <c r="A20" s="8" t="s">
        <v>94</v>
      </c>
      <c r="B20" s="24" t="s">
        <v>93</v>
      </c>
      <c r="C20" s="25">
        <v>274.54937699999999</v>
      </c>
      <c r="D20" s="25">
        <v>282.815247</v>
      </c>
      <c r="E20" s="25">
        <v>293.31253099999998</v>
      </c>
      <c r="F20" s="25">
        <v>299.26825000000002</v>
      </c>
      <c r="G20" s="25">
        <v>306.24056999999999</v>
      </c>
      <c r="H20" s="25">
        <v>313.392517</v>
      </c>
      <c r="I20" s="25">
        <v>318.20425399999999</v>
      </c>
      <c r="J20" s="25">
        <v>321.86676</v>
      </c>
      <c r="K20" s="25">
        <v>325.49911500000002</v>
      </c>
      <c r="L20" s="25">
        <v>328.918182</v>
      </c>
      <c r="M20" s="25">
        <v>332.87759399999999</v>
      </c>
      <c r="N20" s="25">
        <v>337.04803500000003</v>
      </c>
      <c r="O20" s="25">
        <v>341.41943400000002</v>
      </c>
      <c r="P20" s="25">
        <v>345.24298099999999</v>
      </c>
      <c r="Q20" s="25">
        <v>349.75103799999999</v>
      </c>
      <c r="R20" s="25">
        <v>355.34860200000003</v>
      </c>
      <c r="S20" s="25">
        <v>360.47448700000001</v>
      </c>
      <c r="T20" s="25">
        <v>365.307861</v>
      </c>
      <c r="U20" s="25">
        <v>370.46981799999998</v>
      </c>
      <c r="V20" s="25">
        <v>375.98251299999998</v>
      </c>
      <c r="W20" s="25">
        <v>381.01727299999999</v>
      </c>
      <c r="X20" s="25">
        <v>386.70855699999998</v>
      </c>
      <c r="Y20" s="25">
        <v>392.79480000000001</v>
      </c>
      <c r="Z20" s="25">
        <v>399.70086700000002</v>
      </c>
      <c r="AA20" s="25">
        <v>405.64846799999998</v>
      </c>
      <c r="AB20" s="25">
        <v>411.79803500000003</v>
      </c>
      <c r="AC20" s="25">
        <v>417.07052599999997</v>
      </c>
      <c r="AD20" s="25">
        <v>422.22894300000002</v>
      </c>
      <c r="AE20" s="25">
        <v>428.005066</v>
      </c>
      <c r="AF20" s="25">
        <v>434.11798099999999</v>
      </c>
      <c r="AG20" s="25">
        <v>440.79153400000001</v>
      </c>
      <c r="AH20" s="26">
        <v>1.5907000000000001E-2</v>
      </c>
    </row>
    <row r="21" spans="1:34" ht="15" customHeight="1">
      <c r="B21" s="23" t="s">
        <v>142</v>
      </c>
    </row>
    <row r="22" spans="1:34" ht="15" customHeight="1">
      <c r="A22" s="8" t="s">
        <v>138</v>
      </c>
      <c r="B22" s="24" t="s">
        <v>139</v>
      </c>
      <c r="C22" s="25">
        <v>108.32250999999999</v>
      </c>
      <c r="D22" s="25">
        <v>134.82925399999999</v>
      </c>
      <c r="E22" s="25">
        <v>154.717422</v>
      </c>
      <c r="F22" s="25">
        <v>169.65283199999999</v>
      </c>
      <c r="G22" s="25">
        <v>180.920807</v>
      </c>
      <c r="H22" s="25">
        <v>189.44929500000001</v>
      </c>
      <c r="I22" s="25">
        <v>195.917755</v>
      </c>
      <c r="J22" s="25">
        <v>200.87158199999999</v>
      </c>
      <c r="K22" s="25">
        <v>204.42939799999999</v>
      </c>
      <c r="L22" s="25">
        <v>207.178192</v>
      </c>
      <c r="M22" s="25">
        <v>209.42626999999999</v>
      </c>
      <c r="N22" s="25">
        <v>211.01544200000001</v>
      </c>
      <c r="O22" s="25">
        <v>212.35484299999999</v>
      </c>
      <c r="P22" s="25">
        <v>213.36850000000001</v>
      </c>
      <c r="Q22" s="25">
        <v>214.16456600000001</v>
      </c>
      <c r="R22" s="25">
        <v>214.70815999999999</v>
      </c>
      <c r="S22" s="25">
        <v>215.16941800000001</v>
      </c>
      <c r="T22" s="25">
        <v>215.53512599999999</v>
      </c>
      <c r="U22" s="25">
        <v>215.80548099999999</v>
      </c>
      <c r="V22" s="25">
        <v>215.98587000000001</v>
      </c>
      <c r="W22" s="25">
        <v>216.16197199999999</v>
      </c>
      <c r="X22" s="25">
        <v>216.26544200000001</v>
      </c>
      <c r="Y22" s="25">
        <v>216.33122299999999</v>
      </c>
      <c r="Z22" s="25">
        <v>216.37844799999999</v>
      </c>
      <c r="AA22" s="25">
        <v>216.409988</v>
      </c>
      <c r="AB22" s="25">
        <v>216.441574</v>
      </c>
      <c r="AC22" s="25">
        <v>216.45150799999999</v>
      </c>
      <c r="AD22" s="25">
        <v>216.468369</v>
      </c>
      <c r="AE22" s="25">
        <v>216.483002</v>
      </c>
      <c r="AF22" s="25">
        <v>216.552536</v>
      </c>
      <c r="AG22" s="25">
        <v>216.64347799999999</v>
      </c>
      <c r="AH22" s="26">
        <v>2.3373999999999999E-2</v>
      </c>
    </row>
    <row r="23" spans="1:34" ht="15" customHeight="1">
      <c r="A23" s="8" t="s">
        <v>140</v>
      </c>
      <c r="B23" s="24" t="s">
        <v>141</v>
      </c>
      <c r="C23" s="25">
        <v>24.970692</v>
      </c>
      <c r="D23" s="25">
        <v>29.653244000000001</v>
      </c>
      <c r="E23" s="25">
        <v>33.486446000000001</v>
      </c>
      <c r="F23" s="25">
        <v>36.386100999999996</v>
      </c>
      <c r="G23" s="25">
        <v>38.577961000000002</v>
      </c>
      <c r="H23" s="25">
        <v>40.222988000000001</v>
      </c>
      <c r="I23" s="25">
        <v>41.396163999999999</v>
      </c>
      <c r="J23" s="25">
        <v>42.264778</v>
      </c>
      <c r="K23" s="25">
        <v>42.515728000000003</v>
      </c>
      <c r="L23" s="25">
        <v>42.713290999999998</v>
      </c>
      <c r="M23" s="25">
        <v>43.137005000000002</v>
      </c>
      <c r="N23" s="25">
        <v>43.343741999999999</v>
      </c>
      <c r="O23" s="25">
        <v>43.818241</v>
      </c>
      <c r="P23" s="25">
        <v>44.274138999999998</v>
      </c>
      <c r="Q23" s="25">
        <v>44.835864999999998</v>
      </c>
      <c r="R23" s="25">
        <v>45.310886000000004</v>
      </c>
      <c r="S23" s="25">
        <v>45.831733999999997</v>
      </c>
      <c r="T23" s="25">
        <v>46.327930000000002</v>
      </c>
      <c r="U23" s="25">
        <v>46.816153999999997</v>
      </c>
      <c r="V23" s="25">
        <v>47.317447999999999</v>
      </c>
      <c r="W23" s="25">
        <v>47.980491999999998</v>
      </c>
      <c r="X23" s="25">
        <v>48.582149999999999</v>
      </c>
      <c r="Y23" s="25">
        <v>49.164020999999998</v>
      </c>
      <c r="Z23" s="25">
        <v>49.763081</v>
      </c>
      <c r="AA23" s="25">
        <v>50.334721000000002</v>
      </c>
      <c r="AB23" s="25">
        <v>50.978020000000001</v>
      </c>
      <c r="AC23" s="25">
        <v>51.558666000000002</v>
      </c>
      <c r="AD23" s="25">
        <v>52.079247000000002</v>
      </c>
      <c r="AE23" s="25">
        <v>52.647174999999997</v>
      </c>
      <c r="AF23" s="25">
        <v>53.282265000000002</v>
      </c>
      <c r="AG23" s="25">
        <v>53.912506</v>
      </c>
      <c r="AH23" s="26">
        <v>2.5987E-2</v>
      </c>
    </row>
    <row r="24" spans="1:34" ht="15" customHeight="1">
      <c r="B24" s="23" t="s">
        <v>92</v>
      </c>
    </row>
    <row r="25" spans="1:34" ht="15" customHeight="1">
      <c r="A25" s="8" t="s">
        <v>91</v>
      </c>
      <c r="B25" s="24" t="s">
        <v>90</v>
      </c>
      <c r="C25" s="25">
        <v>738.85894800000005</v>
      </c>
      <c r="D25" s="25">
        <v>1081.6602780000001</v>
      </c>
      <c r="E25" s="25">
        <v>1215.7373050000001</v>
      </c>
      <c r="F25" s="25">
        <v>1284.3009030000001</v>
      </c>
      <c r="G25" s="25">
        <v>1340.241943</v>
      </c>
      <c r="H25" s="25">
        <v>1397.2540280000001</v>
      </c>
      <c r="I25" s="25">
        <v>1430.9814449999999</v>
      </c>
      <c r="J25" s="25">
        <v>1455.449707</v>
      </c>
      <c r="K25" s="25">
        <v>1476.532837</v>
      </c>
      <c r="L25" s="25">
        <v>1495.998779</v>
      </c>
      <c r="M25" s="25">
        <v>1516.366577</v>
      </c>
      <c r="N25" s="25">
        <v>1539.9562989999999</v>
      </c>
      <c r="O25" s="25">
        <v>1569.89563</v>
      </c>
      <c r="P25" s="25">
        <v>1600.4498289999999</v>
      </c>
      <c r="Q25" s="25">
        <v>1634.8596190000001</v>
      </c>
      <c r="R25" s="25">
        <v>1672.668457</v>
      </c>
      <c r="S25" s="25">
        <v>1707.1351320000001</v>
      </c>
      <c r="T25" s="25">
        <v>1738.4458010000001</v>
      </c>
      <c r="U25" s="25">
        <v>1770.8867190000001</v>
      </c>
      <c r="V25" s="25">
        <v>1807.5972899999999</v>
      </c>
      <c r="W25" s="25">
        <v>1848.8919679999999</v>
      </c>
      <c r="X25" s="25">
        <v>1889.77063</v>
      </c>
      <c r="Y25" s="25">
        <v>1930.5969239999999</v>
      </c>
      <c r="Z25" s="25">
        <v>1971.0720209999999</v>
      </c>
      <c r="AA25" s="25">
        <v>2010.4888920000001</v>
      </c>
      <c r="AB25" s="25">
        <v>2052.9484859999998</v>
      </c>
      <c r="AC25" s="25">
        <v>2092.6599120000001</v>
      </c>
      <c r="AD25" s="25">
        <v>2129.1379390000002</v>
      </c>
      <c r="AE25" s="25">
        <v>2171.07251</v>
      </c>
      <c r="AF25" s="25">
        <v>2213.2192380000001</v>
      </c>
      <c r="AG25" s="25">
        <v>2256.3168949999999</v>
      </c>
      <c r="AH25" s="26">
        <v>3.7914000000000003E-2</v>
      </c>
    </row>
    <row r="26" spans="1:34" ht="15" customHeight="1">
      <c r="B26" s="23" t="s">
        <v>89</v>
      </c>
    </row>
    <row r="27" spans="1:34" s="12" customFormat="1" ht="15" customHeight="1">
      <c r="A27" s="9" t="s">
        <v>88</v>
      </c>
      <c r="B27" s="36" t="s">
        <v>47</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87</v>
      </c>
      <c r="B28" s="24" t="s">
        <v>45</v>
      </c>
      <c r="C28" s="25">
        <v>347.68133499999999</v>
      </c>
      <c r="D28" s="25">
        <v>359.32345600000002</v>
      </c>
      <c r="E28" s="25">
        <v>357.10058600000002</v>
      </c>
      <c r="F28" s="25">
        <v>354.906677</v>
      </c>
      <c r="G28" s="25">
        <v>352.695404</v>
      </c>
      <c r="H28" s="25">
        <v>348.07818600000002</v>
      </c>
      <c r="I28" s="25">
        <v>341.28057899999999</v>
      </c>
      <c r="J28" s="25">
        <v>333.10046399999999</v>
      </c>
      <c r="K28" s="25">
        <v>325.25259399999999</v>
      </c>
      <c r="L28" s="25">
        <v>316.86505099999999</v>
      </c>
      <c r="M28" s="25">
        <v>308.73144500000001</v>
      </c>
      <c r="N28" s="25">
        <v>305.11627199999998</v>
      </c>
      <c r="O28" s="25">
        <v>301.85186800000002</v>
      </c>
      <c r="P28" s="25">
        <v>298.30835000000002</v>
      </c>
      <c r="Q28" s="25">
        <v>295.38018799999998</v>
      </c>
      <c r="R28" s="25">
        <v>292.62634300000002</v>
      </c>
      <c r="S28" s="25">
        <v>289.63000499999998</v>
      </c>
      <c r="T28" s="25">
        <v>286.272583</v>
      </c>
      <c r="U28" s="25">
        <v>282.6651</v>
      </c>
      <c r="V28" s="25">
        <v>279.71716300000003</v>
      </c>
      <c r="W28" s="25">
        <v>276.01687600000002</v>
      </c>
      <c r="X28" s="25">
        <v>275.42544600000002</v>
      </c>
      <c r="Y28" s="25">
        <v>275.00784299999998</v>
      </c>
      <c r="Z28" s="25">
        <v>275.36859099999998</v>
      </c>
      <c r="AA28" s="25">
        <v>274.91848800000002</v>
      </c>
      <c r="AB28" s="25">
        <v>274.56326300000001</v>
      </c>
      <c r="AC28" s="25">
        <v>273.54470800000001</v>
      </c>
      <c r="AD28" s="25">
        <v>272.61859099999998</v>
      </c>
      <c r="AE28" s="25">
        <v>271.43493699999999</v>
      </c>
      <c r="AF28" s="25">
        <v>270.55728099999999</v>
      </c>
      <c r="AG28" s="25">
        <v>270.13116500000001</v>
      </c>
      <c r="AH28" s="26">
        <v>-8.3770000000000008E-3</v>
      </c>
    </row>
    <row r="30" spans="1:34" ht="15" customHeight="1">
      <c r="B30" s="23" t="s">
        <v>86</v>
      </c>
    </row>
    <row r="31" spans="1:34">
      <c r="B31" s="23" t="s">
        <v>85</v>
      </c>
    </row>
    <row r="32" spans="1:34">
      <c r="A32" s="8" t="s">
        <v>84</v>
      </c>
      <c r="B32" s="24" t="s">
        <v>83</v>
      </c>
      <c r="C32" s="27">
        <v>34.471164999999999</v>
      </c>
      <c r="D32" s="27">
        <v>35.386477999999997</v>
      </c>
      <c r="E32" s="27">
        <v>36.015510999999996</v>
      </c>
      <c r="F32" s="27">
        <v>36.532134999999997</v>
      </c>
      <c r="G32" s="27">
        <v>36.999755999999998</v>
      </c>
      <c r="H32" s="27">
        <v>37.485560999999997</v>
      </c>
      <c r="I32" s="27">
        <v>38.067946999999997</v>
      </c>
      <c r="J32" s="27">
        <v>38.072563000000002</v>
      </c>
      <c r="K32" s="27">
        <v>38.080813999999997</v>
      </c>
      <c r="L32" s="27">
        <v>38.095244999999998</v>
      </c>
      <c r="M32" s="27">
        <v>38.18074</v>
      </c>
      <c r="N32" s="27">
        <v>38.191764999999997</v>
      </c>
      <c r="O32" s="27">
        <v>38.206318000000003</v>
      </c>
      <c r="P32" s="27">
        <v>38.220623000000003</v>
      </c>
      <c r="Q32" s="27">
        <v>38.249493000000001</v>
      </c>
      <c r="R32" s="27">
        <v>38.230080000000001</v>
      </c>
      <c r="S32" s="27">
        <v>38.209507000000002</v>
      </c>
      <c r="T32" s="27">
        <v>38.204478999999999</v>
      </c>
      <c r="U32" s="27">
        <v>38.204224000000004</v>
      </c>
      <c r="V32" s="27">
        <v>38.187893000000003</v>
      </c>
      <c r="W32" s="27">
        <v>38.180140999999999</v>
      </c>
      <c r="X32" s="27">
        <v>38.173969</v>
      </c>
      <c r="Y32" s="27">
        <v>38.160957000000003</v>
      </c>
      <c r="Z32" s="27">
        <v>38.151767999999997</v>
      </c>
      <c r="AA32" s="27">
        <v>38.148342</v>
      </c>
      <c r="AB32" s="27">
        <v>38.153297000000002</v>
      </c>
      <c r="AC32" s="27">
        <v>38.143864000000001</v>
      </c>
      <c r="AD32" s="27">
        <v>38.134365000000003</v>
      </c>
      <c r="AE32" s="27">
        <v>38.120547999999999</v>
      </c>
      <c r="AF32" s="27">
        <v>38.116928000000001</v>
      </c>
      <c r="AG32" s="27">
        <v>38.114223000000003</v>
      </c>
      <c r="AH32" s="26">
        <v>3.3540000000000002E-3</v>
      </c>
    </row>
    <row r="33" spans="1:34">
      <c r="A33" s="8" t="s">
        <v>82</v>
      </c>
      <c r="B33" s="24" t="s">
        <v>81</v>
      </c>
      <c r="C33" s="27">
        <v>42.096587999999997</v>
      </c>
      <c r="D33" s="27">
        <v>44.275084999999997</v>
      </c>
      <c r="E33" s="27">
        <v>44.804096000000001</v>
      </c>
      <c r="F33" s="27">
        <v>45.431927000000002</v>
      </c>
      <c r="G33" s="27">
        <v>46.163592999999999</v>
      </c>
      <c r="H33" s="27">
        <v>46.832709999999999</v>
      </c>
      <c r="I33" s="27">
        <v>47.617274999999999</v>
      </c>
      <c r="J33" s="27">
        <v>47.640335</v>
      </c>
      <c r="K33" s="27">
        <v>47.640335</v>
      </c>
      <c r="L33" s="27">
        <v>47.644813999999997</v>
      </c>
      <c r="M33" s="27">
        <v>47.681995000000001</v>
      </c>
      <c r="N33" s="27">
        <v>47.681995000000001</v>
      </c>
      <c r="O33" s="27">
        <v>47.681995000000001</v>
      </c>
      <c r="P33" s="27">
        <v>47.681995000000001</v>
      </c>
      <c r="Q33" s="27">
        <v>47.681995000000001</v>
      </c>
      <c r="R33" s="27">
        <v>47.681995000000001</v>
      </c>
      <c r="S33" s="27">
        <v>47.681995000000001</v>
      </c>
      <c r="T33" s="27">
        <v>47.681995000000001</v>
      </c>
      <c r="U33" s="27">
        <v>47.681995000000001</v>
      </c>
      <c r="V33" s="27">
        <v>47.681995000000001</v>
      </c>
      <c r="W33" s="27">
        <v>47.681995000000001</v>
      </c>
      <c r="X33" s="27">
        <v>47.681995000000001</v>
      </c>
      <c r="Y33" s="27">
        <v>47.681995000000001</v>
      </c>
      <c r="Z33" s="27">
        <v>47.683205000000001</v>
      </c>
      <c r="AA33" s="27">
        <v>47.684814000000003</v>
      </c>
      <c r="AB33" s="27">
        <v>47.687137999999997</v>
      </c>
      <c r="AC33" s="27">
        <v>47.687137999999997</v>
      </c>
      <c r="AD33" s="27">
        <v>47.687137999999997</v>
      </c>
      <c r="AE33" s="27">
        <v>47.687137999999997</v>
      </c>
      <c r="AF33" s="27">
        <v>47.689449000000003</v>
      </c>
      <c r="AG33" s="27">
        <v>47.689449000000003</v>
      </c>
      <c r="AH33" s="26">
        <v>4.1669999999999997E-3</v>
      </c>
    </row>
    <row r="34" spans="1:34">
      <c r="A34" s="8" t="s">
        <v>80</v>
      </c>
      <c r="B34" s="24" t="s">
        <v>79</v>
      </c>
      <c r="C34" s="27">
        <v>30.906752000000001</v>
      </c>
      <c r="D34" s="27">
        <v>31.515782999999999</v>
      </c>
      <c r="E34" s="27">
        <v>31.942910999999999</v>
      </c>
      <c r="F34" s="27">
        <v>32.461284999999997</v>
      </c>
      <c r="G34" s="27">
        <v>32.917949999999998</v>
      </c>
      <c r="H34" s="27">
        <v>33.400790999999998</v>
      </c>
      <c r="I34" s="27">
        <v>33.955074000000003</v>
      </c>
      <c r="J34" s="27">
        <v>33.955074000000003</v>
      </c>
      <c r="K34" s="27">
        <v>33.955074000000003</v>
      </c>
      <c r="L34" s="27">
        <v>33.955074000000003</v>
      </c>
      <c r="M34" s="27">
        <v>33.955074000000003</v>
      </c>
      <c r="N34" s="27">
        <v>33.955092999999998</v>
      </c>
      <c r="O34" s="27">
        <v>33.955092999999998</v>
      </c>
      <c r="P34" s="27">
        <v>33.955092999999998</v>
      </c>
      <c r="Q34" s="27">
        <v>33.955092999999998</v>
      </c>
      <c r="R34" s="27">
        <v>33.955128000000002</v>
      </c>
      <c r="S34" s="27">
        <v>33.955128000000002</v>
      </c>
      <c r="T34" s="27">
        <v>33.955128000000002</v>
      </c>
      <c r="U34" s="27">
        <v>33.955128000000002</v>
      </c>
      <c r="V34" s="27">
        <v>33.955128000000002</v>
      </c>
      <c r="W34" s="27">
        <v>33.955128000000002</v>
      </c>
      <c r="X34" s="27">
        <v>33.955128000000002</v>
      </c>
      <c r="Y34" s="27">
        <v>33.955128000000002</v>
      </c>
      <c r="Z34" s="27">
        <v>33.955128000000002</v>
      </c>
      <c r="AA34" s="27">
        <v>33.955128000000002</v>
      </c>
      <c r="AB34" s="27">
        <v>33.955128000000002</v>
      </c>
      <c r="AC34" s="27">
        <v>33.955128000000002</v>
      </c>
      <c r="AD34" s="27">
        <v>33.955128000000002</v>
      </c>
      <c r="AE34" s="27">
        <v>33.955128000000002</v>
      </c>
      <c r="AF34" s="27">
        <v>33.955128000000002</v>
      </c>
      <c r="AG34" s="27">
        <v>33.955128000000002</v>
      </c>
      <c r="AH34" s="26">
        <v>3.14E-3</v>
      </c>
    </row>
    <row r="35" spans="1:34">
      <c r="A35" s="8" t="s">
        <v>78</v>
      </c>
      <c r="B35" s="24" t="s">
        <v>77</v>
      </c>
      <c r="C35" s="27">
        <v>35.428043000000002</v>
      </c>
      <c r="D35" s="27">
        <v>36.588160999999999</v>
      </c>
      <c r="E35" s="27">
        <v>37.27243</v>
      </c>
      <c r="F35" s="27">
        <v>37.693686999999997</v>
      </c>
      <c r="G35" s="27">
        <v>38.000155999999997</v>
      </c>
      <c r="H35" s="27">
        <v>38.414771999999999</v>
      </c>
      <c r="I35" s="27">
        <v>38.930225</v>
      </c>
      <c r="J35" s="27">
        <v>39.067492999999999</v>
      </c>
      <c r="K35" s="27">
        <v>39.131560999999998</v>
      </c>
      <c r="L35" s="27">
        <v>39.187083999999999</v>
      </c>
      <c r="M35" s="27">
        <v>39.367001000000002</v>
      </c>
      <c r="N35" s="27">
        <v>39.458767000000002</v>
      </c>
      <c r="O35" s="27">
        <v>39.570411999999997</v>
      </c>
      <c r="P35" s="27">
        <v>39.688381</v>
      </c>
      <c r="Q35" s="27">
        <v>39.842903</v>
      </c>
      <c r="R35" s="27">
        <v>39.925739</v>
      </c>
      <c r="S35" s="27">
        <v>40.007632999999998</v>
      </c>
      <c r="T35" s="27">
        <v>40.122059</v>
      </c>
      <c r="U35" s="27">
        <v>40.263226000000003</v>
      </c>
      <c r="V35" s="27">
        <v>40.363658999999998</v>
      </c>
      <c r="W35" s="27">
        <v>40.483314999999997</v>
      </c>
      <c r="X35" s="27">
        <v>40.567554000000001</v>
      </c>
      <c r="Y35" s="27">
        <v>40.636898000000002</v>
      </c>
      <c r="Z35" s="27">
        <v>40.715224999999997</v>
      </c>
      <c r="AA35" s="27">
        <v>40.813823999999997</v>
      </c>
      <c r="AB35" s="27">
        <v>40.933928999999999</v>
      </c>
      <c r="AC35" s="27">
        <v>41.032744999999998</v>
      </c>
      <c r="AD35" s="27">
        <v>41.136253000000004</v>
      </c>
      <c r="AE35" s="27">
        <v>41.233733999999998</v>
      </c>
      <c r="AF35" s="27">
        <v>41.366283000000003</v>
      </c>
      <c r="AG35" s="27">
        <v>41.510693000000003</v>
      </c>
      <c r="AH35" s="26">
        <v>5.2960000000000004E-3</v>
      </c>
    </row>
    <row r="36" spans="1:34">
      <c r="A36" s="8" t="s">
        <v>76</v>
      </c>
      <c r="B36" s="24" t="s">
        <v>75</v>
      </c>
      <c r="C36" s="27">
        <v>43.264011000000004</v>
      </c>
      <c r="D36" s="27">
        <v>45.133468999999998</v>
      </c>
      <c r="E36" s="27">
        <v>45.638382</v>
      </c>
      <c r="F36" s="27">
        <v>46.329559000000003</v>
      </c>
      <c r="G36" s="27">
        <v>46.974044999999997</v>
      </c>
      <c r="H36" s="27">
        <v>47.544497999999997</v>
      </c>
      <c r="I36" s="27">
        <v>48.288283999999997</v>
      </c>
      <c r="J36" s="27">
        <v>48.419249999999998</v>
      </c>
      <c r="K36" s="27">
        <v>48.519196000000001</v>
      </c>
      <c r="L36" s="27">
        <v>48.602192000000002</v>
      </c>
      <c r="M36" s="27">
        <v>48.758029999999998</v>
      </c>
      <c r="N36" s="27">
        <v>48.944358999999999</v>
      </c>
      <c r="O36" s="27">
        <v>49.116050999999999</v>
      </c>
      <c r="P36" s="27">
        <v>49.343533000000001</v>
      </c>
      <c r="Q36" s="27">
        <v>49.588878999999999</v>
      </c>
      <c r="R36" s="27">
        <v>49.838386999999997</v>
      </c>
      <c r="S36" s="27">
        <v>50.062164000000003</v>
      </c>
      <c r="T36" s="27">
        <v>50.324268000000004</v>
      </c>
      <c r="U36" s="27">
        <v>50.609341000000001</v>
      </c>
      <c r="V36" s="27">
        <v>50.887779000000002</v>
      </c>
      <c r="W36" s="27">
        <v>51.161552</v>
      </c>
      <c r="X36" s="27">
        <v>51.375084000000001</v>
      </c>
      <c r="Y36" s="27">
        <v>51.577618000000001</v>
      </c>
      <c r="Z36" s="27">
        <v>51.784939000000001</v>
      </c>
      <c r="AA36" s="27">
        <v>52.021469000000003</v>
      </c>
      <c r="AB36" s="27">
        <v>52.278286000000001</v>
      </c>
      <c r="AC36" s="27">
        <v>52.554256000000002</v>
      </c>
      <c r="AD36" s="27">
        <v>52.823684999999998</v>
      </c>
      <c r="AE36" s="27">
        <v>53.105880999999997</v>
      </c>
      <c r="AF36" s="27">
        <v>53.415283000000002</v>
      </c>
      <c r="AG36" s="27">
        <v>53.766708000000001</v>
      </c>
      <c r="AH36" s="26">
        <v>7.2709999999999997E-3</v>
      </c>
    </row>
    <row r="37" spans="1:34">
      <c r="A37" s="8" t="s">
        <v>74</v>
      </c>
      <c r="B37" s="24" t="s">
        <v>73</v>
      </c>
      <c r="C37" s="27">
        <v>31.765070000000001</v>
      </c>
      <c r="D37" s="27">
        <v>32.790131000000002</v>
      </c>
      <c r="E37" s="27">
        <v>33.304336999999997</v>
      </c>
      <c r="F37" s="27">
        <v>33.675227999999997</v>
      </c>
      <c r="G37" s="27">
        <v>33.948895</v>
      </c>
      <c r="H37" s="27">
        <v>34.370635999999998</v>
      </c>
      <c r="I37" s="27">
        <v>34.850887</v>
      </c>
      <c r="J37" s="27">
        <v>34.987330999999998</v>
      </c>
      <c r="K37" s="27">
        <v>35.027724999999997</v>
      </c>
      <c r="L37" s="27">
        <v>35.055889000000001</v>
      </c>
      <c r="M37" s="27">
        <v>35.139995999999996</v>
      </c>
      <c r="N37" s="27">
        <v>35.184066999999999</v>
      </c>
      <c r="O37" s="27">
        <v>35.253815000000003</v>
      </c>
      <c r="P37" s="27">
        <v>35.313755</v>
      </c>
      <c r="Q37" s="27">
        <v>35.395432</v>
      </c>
      <c r="R37" s="27">
        <v>35.447819000000003</v>
      </c>
      <c r="S37" s="27">
        <v>35.509632000000003</v>
      </c>
      <c r="T37" s="27">
        <v>35.580489999999998</v>
      </c>
      <c r="U37" s="27">
        <v>35.672145999999998</v>
      </c>
      <c r="V37" s="27">
        <v>35.736598999999998</v>
      </c>
      <c r="W37" s="27">
        <v>35.815669999999997</v>
      </c>
      <c r="X37" s="27">
        <v>35.866309999999999</v>
      </c>
      <c r="Y37" s="27">
        <v>35.911537000000003</v>
      </c>
      <c r="Z37" s="27">
        <v>35.962077999999998</v>
      </c>
      <c r="AA37" s="27">
        <v>36.021683000000003</v>
      </c>
      <c r="AB37" s="27">
        <v>36.090629999999997</v>
      </c>
      <c r="AC37" s="27">
        <v>36.147751</v>
      </c>
      <c r="AD37" s="27">
        <v>36.213341</v>
      </c>
      <c r="AE37" s="27">
        <v>36.274783999999997</v>
      </c>
      <c r="AF37" s="27">
        <v>36.358317999999997</v>
      </c>
      <c r="AG37" s="27">
        <v>36.442936000000003</v>
      </c>
      <c r="AH37" s="26">
        <v>4.5900000000000003E-3</v>
      </c>
    </row>
    <row r="38" spans="1:34">
      <c r="A38" s="8" t="s">
        <v>72</v>
      </c>
      <c r="B38" s="24" t="s">
        <v>71</v>
      </c>
      <c r="C38" s="27">
        <v>35.306621999999997</v>
      </c>
      <c r="D38" s="27">
        <v>36.467899000000003</v>
      </c>
      <c r="E38" s="27">
        <v>37.145805000000003</v>
      </c>
      <c r="F38" s="27">
        <v>37.564754000000001</v>
      </c>
      <c r="G38" s="27">
        <v>37.869587000000003</v>
      </c>
      <c r="H38" s="27">
        <v>38.261166000000003</v>
      </c>
      <c r="I38" s="27">
        <v>38.678328999999998</v>
      </c>
      <c r="J38" s="27">
        <v>38.782119999999999</v>
      </c>
      <c r="K38" s="27">
        <v>38.833714000000001</v>
      </c>
      <c r="L38" s="27">
        <v>38.876083000000001</v>
      </c>
      <c r="M38" s="27">
        <v>39.031016999999999</v>
      </c>
      <c r="N38" s="27">
        <v>39.097121999999999</v>
      </c>
      <c r="O38" s="27">
        <v>39.178814000000003</v>
      </c>
      <c r="P38" s="27">
        <v>39.263396999999998</v>
      </c>
      <c r="Q38" s="27">
        <v>39.380603999999998</v>
      </c>
      <c r="R38" s="27">
        <v>39.428646000000001</v>
      </c>
      <c r="S38" s="27">
        <v>39.476784000000002</v>
      </c>
      <c r="T38" s="27">
        <v>39.553840999999998</v>
      </c>
      <c r="U38" s="27">
        <v>39.655147999999997</v>
      </c>
      <c r="V38" s="27">
        <v>39.718604999999997</v>
      </c>
      <c r="W38" s="27">
        <v>39.800255</v>
      </c>
      <c r="X38" s="27">
        <v>39.857684999999996</v>
      </c>
      <c r="Y38" s="27">
        <v>39.902507999999997</v>
      </c>
      <c r="Z38" s="27">
        <v>39.954895</v>
      </c>
      <c r="AA38" s="27">
        <v>40.024872000000002</v>
      </c>
      <c r="AB38" s="27">
        <v>40.112934000000003</v>
      </c>
      <c r="AC38" s="27">
        <v>40.181061</v>
      </c>
      <c r="AD38" s="27">
        <v>40.254047</v>
      </c>
      <c r="AE38" s="27">
        <v>40.320404000000003</v>
      </c>
      <c r="AF38" s="27">
        <v>40.416508</v>
      </c>
      <c r="AG38" s="27">
        <v>40.521500000000003</v>
      </c>
      <c r="AH38" s="26">
        <v>4.6030000000000003E-3</v>
      </c>
    </row>
    <row r="39" spans="1:34">
      <c r="A39" s="8" t="s">
        <v>70</v>
      </c>
      <c r="B39" s="24" t="s">
        <v>69</v>
      </c>
      <c r="C39" s="27">
        <v>42.996372000000001</v>
      </c>
      <c r="D39" s="27">
        <v>44.885829999999999</v>
      </c>
      <c r="E39" s="27">
        <v>45.388092</v>
      </c>
      <c r="F39" s="27">
        <v>46.068283000000001</v>
      </c>
      <c r="G39" s="27">
        <v>46.702300999999999</v>
      </c>
      <c r="H39" s="27">
        <v>47.265957</v>
      </c>
      <c r="I39" s="27">
        <v>47.99147</v>
      </c>
      <c r="J39" s="27">
        <v>48.105293000000003</v>
      </c>
      <c r="K39" s="27">
        <v>48.179577000000002</v>
      </c>
      <c r="L39" s="27">
        <v>48.231701000000001</v>
      </c>
      <c r="M39" s="27">
        <v>48.343479000000002</v>
      </c>
      <c r="N39" s="27">
        <v>48.473526</v>
      </c>
      <c r="O39" s="27">
        <v>48.589264</v>
      </c>
      <c r="P39" s="27">
        <v>48.747790999999999</v>
      </c>
      <c r="Q39" s="27">
        <v>48.918312</v>
      </c>
      <c r="R39" s="27">
        <v>49.085320000000003</v>
      </c>
      <c r="S39" s="27">
        <v>49.232787999999999</v>
      </c>
      <c r="T39" s="27">
        <v>49.410697999999996</v>
      </c>
      <c r="U39" s="27">
        <v>49.605431000000003</v>
      </c>
      <c r="V39" s="27">
        <v>49.791992</v>
      </c>
      <c r="W39" s="27">
        <v>49.975594000000001</v>
      </c>
      <c r="X39" s="27">
        <v>50.118858000000003</v>
      </c>
      <c r="Y39" s="27">
        <v>50.253036000000002</v>
      </c>
      <c r="Z39" s="27">
        <v>50.390746999999998</v>
      </c>
      <c r="AA39" s="27">
        <v>50.551330999999998</v>
      </c>
      <c r="AB39" s="27">
        <v>50.726044000000002</v>
      </c>
      <c r="AC39" s="27">
        <v>50.913406000000002</v>
      </c>
      <c r="AD39" s="27">
        <v>51.097149000000002</v>
      </c>
      <c r="AE39" s="27">
        <v>51.287188999999998</v>
      </c>
      <c r="AF39" s="27">
        <v>51.498286999999998</v>
      </c>
      <c r="AG39" s="27">
        <v>51.738174000000001</v>
      </c>
      <c r="AH39" s="26">
        <v>6.1879999999999999E-3</v>
      </c>
    </row>
    <row r="40" spans="1:34">
      <c r="A40" s="8" t="s">
        <v>68</v>
      </c>
      <c r="B40" s="24" t="s">
        <v>67</v>
      </c>
      <c r="C40" s="27">
        <v>31.697340000000001</v>
      </c>
      <c r="D40" s="27">
        <v>32.714511999999999</v>
      </c>
      <c r="E40" s="27">
        <v>33.224262000000003</v>
      </c>
      <c r="F40" s="27">
        <v>33.594929</v>
      </c>
      <c r="G40" s="27">
        <v>33.868374000000003</v>
      </c>
      <c r="H40" s="27">
        <v>34.261592999999998</v>
      </c>
      <c r="I40" s="27">
        <v>34.620468000000002</v>
      </c>
      <c r="J40" s="27">
        <v>34.719250000000002</v>
      </c>
      <c r="K40" s="27">
        <v>34.751755000000003</v>
      </c>
      <c r="L40" s="27">
        <v>34.772854000000002</v>
      </c>
      <c r="M40" s="27">
        <v>34.839573000000001</v>
      </c>
      <c r="N40" s="27">
        <v>34.868819999999999</v>
      </c>
      <c r="O40" s="27">
        <v>34.918171000000001</v>
      </c>
      <c r="P40" s="27">
        <v>34.957504</v>
      </c>
      <c r="Q40" s="27">
        <v>35.015827000000002</v>
      </c>
      <c r="R40" s="27">
        <v>35.049236000000001</v>
      </c>
      <c r="S40" s="27">
        <v>35.091113999999997</v>
      </c>
      <c r="T40" s="27">
        <v>35.140182000000003</v>
      </c>
      <c r="U40" s="27">
        <v>35.208857999999999</v>
      </c>
      <c r="V40" s="27">
        <v>35.253444999999999</v>
      </c>
      <c r="W40" s="27">
        <v>35.311042999999998</v>
      </c>
      <c r="X40" s="27">
        <v>35.348305000000003</v>
      </c>
      <c r="Y40" s="27">
        <v>35.381889000000001</v>
      </c>
      <c r="Z40" s="27">
        <v>35.419429999999998</v>
      </c>
      <c r="AA40" s="27">
        <v>35.464706</v>
      </c>
      <c r="AB40" s="27">
        <v>35.517353</v>
      </c>
      <c r="AC40" s="27">
        <v>35.560341000000001</v>
      </c>
      <c r="AD40" s="27">
        <v>35.610996</v>
      </c>
      <c r="AE40" s="27">
        <v>35.657856000000002</v>
      </c>
      <c r="AF40" s="27">
        <v>35.722625999999998</v>
      </c>
      <c r="AG40" s="27">
        <v>35.788241999999997</v>
      </c>
      <c r="AH40" s="26">
        <v>4.0540000000000003E-3</v>
      </c>
    </row>
    <row r="41" spans="1:34">
      <c r="A41" s="8" t="s">
        <v>66</v>
      </c>
      <c r="B41" s="24" t="s">
        <v>65</v>
      </c>
      <c r="C41" s="27">
        <v>28.801698999999999</v>
      </c>
      <c r="D41" s="27">
        <v>29.748508000000001</v>
      </c>
      <c r="E41" s="27">
        <v>30.302168000000002</v>
      </c>
      <c r="F41" s="27">
        <v>30.643736000000001</v>
      </c>
      <c r="G41" s="27">
        <v>30.892097</v>
      </c>
      <c r="H41" s="27">
        <v>31.211321000000002</v>
      </c>
      <c r="I41" s="27">
        <v>31.551421999999999</v>
      </c>
      <c r="J41" s="27">
        <v>31.636091</v>
      </c>
      <c r="K41" s="27">
        <v>31.678196</v>
      </c>
      <c r="L41" s="27">
        <v>31.712803000000001</v>
      </c>
      <c r="M41" s="27">
        <v>31.839462000000001</v>
      </c>
      <c r="N41" s="27">
        <v>31.893412000000001</v>
      </c>
      <c r="O41" s="27">
        <v>31.960094000000002</v>
      </c>
      <c r="P41" s="27">
        <v>32.029114</v>
      </c>
      <c r="Q41" s="27">
        <v>32.124813000000003</v>
      </c>
      <c r="R41" s="27">
        <v>32.163910000000001</v>
      </c>
      <c r="S41" s="27">
        <v>32.203082999999999</v>
      </c>
      <c r="T41" s="27">
        <v>32.265900000000002</v>
      </c>
      <c r="U41" s="27">
        <v>32.348514999999999</v>
      </c>
      <c r="V41" s="27">
        <v>32.400196000000001</v>
      </c>
      <c r="W41" s="27">
        <v>32.466754999999999</v>
      </c>
      <c r="X41" s="27">
        <v>32.513561000000003</v>
      </c>
      <c r="Y41" s="27">
        <v>32.550055999999998</v>
      </c>
      <c r="Z41" s="27">
        <v>32.592742999999999</v>
      </c>
      <c r="AA41" s="27">
        <v>32.649788000000001</v>
      </c>
      <c r="AB41" s="27">
        <v>32.721618999999997</v>
      </c>
      <c r="AC41" s="27">
        <v>32.77713</v>
      </c>
      <c r="AD41" s="27">
        <v>32.836616999999997</v>
      </c>
      <c r="AE41" s="27">
        <v>32.890667000000001</v>
      </c>
      <c r="AF41" s="27">
        <v>32.969020999999998</v>
      </c>
      <c r="AG41" s="27">
        <v>33.054625999999999</v>
      </c>
      <c r="AH41" s="26">
        <v>4.6010000000000001E-3</v>
      </c>
    </row>
    <row r="42" spans="1:34">
      <c r="A42" s="8" t="s">
        <v>64</v>
      </c>
      <c r="B42" s="24" t="s">
        <v>63</v>
      </c>
      <c r="C42" s="27">
        <v>35.111472999999997</v>
      </c>
      <c r="D42" s="27">
        <v>36.654429999999998</v>
      </c>
      <c r="E42" s="27">
        <v>37.064587000000003</v>
      </c>
      <c r="F42" s="27">
        <v>37.620041000000001</v>
      </c>
      <c r="G42" s="27">
        <v>38.137787000000003</v>
      </c>
      <c r="H42" s="27">
        <v>38.598075999999999</v>
      </c>
      <c r="I42" s="27">
        <v>39.190544000000003</v>
      </c>
      <c r="J42" s="27">
        <v>39.283493</v>
      </c>
      <c r="K42" s="27">
        <v>39.344154000000003</v>
      </c>
      <c r="L42" s="27">
        <v>39.386718999999999</v>
      </c>
      <c r="M42" s="27">
        <v>39.477997000000002</v>
      </c>
      <c r="N42" s="27">
        <v>39.584198000000001</v>
      </c>
      <c r="O42" s="27">
        <v>39.678711</v>
      </c>
      <c r="P42" s="27">
        <v>39.808166999999997</v>
      </c>
      <c r="Q42" s="27">
        <v>39.947414000000002</v>
      </c>
      <c r="R42" s="27">
        <v>40.083796999999997</v>
      </c>
      <c r="S42" s="27">
        <v>40.204219999999999</v>
      </c>
      <c r="T42" s="27">
        <v>40.349505999999998</v>
      </c>
      <c r="U42" s="27">
        <v>40.508526000000003</v>
      </c>
      <c r="V42" s="27">
        <v>40.660873000000002</v>
      </c>
      <c r="W42" s="27">
        <v>40.810805999999999</v>
      </c>
      <c r="X42" s="27">
        <v>40.927799</v>
      </c>
      <c r="Y42" s="27">
        <v>41.037373000000002</v>
      </c>
      <c r="Z42" s="27">
        <v>41.149825999999997</v>
      </c>
      <c r="AA42" s="27">
        <v>41.280963999999997</v>
      </c>
      <c r="AB42" s="27">
        <v>41.423634</v>
      </c>
      <c r="AC42" s="27">
        <v>41.576636999999998</v>
      </c>
      <c r="AD42" s="27">
        <v>41.726685000000003</v>
      </c>
      <c r="AE42" s="27">
        <v>41.881874000000003</v>
      </c>
      <c r="AF42" s="27">
        <v>42.054259999999999</v>
      </c>
      <c r="AG42" s="27">
        <v>42.250155999999997</v>
      </c>
      <c r="AH42" s="26">
        <v>6.1879999999999999E-3</v>
      </c>
    </row>
    <row r="43" spans="1:34">
      <c r="A43" s="8" t="s">
        <v>62</v>
      </c>
      <c r="B43" s="24" t="s">
        <v>61</v>
      </c>
      <c r="C43" s="27">
        <v>25.844681000000001</v>
      </c>
      <c r="D43" s="27">
        <v>26.674040000000002</v>
      </c>
      <c r="E43" s="27">
        <v>27.089670000000002</v>
      </c>
      <c r="F43" s="27">
        <v>27.391895000000002</v>
      </c>
      <c r="G43" s="27">
        <v>27.614851000000002</v>
      </c>
      <c r="H43" s="27">
        <v>27.935465000000001</v>
      </c>
      <c r="I43" s="27">
        <v>28.228076999999999</v>
      </c>
      <c r="J43" s="27">
        <v>28.308620000000001</v>
      </c>
      <c r="K43" s="27">
        <v>28.335122999999999</v>
      </c>
      <c r="L43" s="27">
        <v>28.352325</v>
      </c>
      <c r="M43" s="27">
        <v>28.406727</v>
      </c>
      <c r="N43" s="27">
        <v>28.430572999999999</v>
      </c>
      <c r="O43" s="27">
        <v>28.470811999999999</v>
      </c>
      <c r="P43" s="27">
        <v>28.502882</v>
      </c>
      <c r="Q43" s="27">
        <v>28.550436000000001</v>
      </c>
      <c r="R43" s="27">
        <v>28.577677000000001</v>
      </c>
      <c r="S43" s="27">
        <v>28.611822</v>
      </c>
      <c r="T43" s="27">
        <v>28.651831000000001</v>
      </c>
      <c r="U43" s="27">
        <v>28.707827000000002</v>
      </c>
      <c r="V43" s="27">
        <v>28.744178999999999</v>
      </c>
      <c r="W43" s="27">
        <v>28.791143000000002</v>
      </c>
      <c r="X43" s="27">
        <v>28.821524</v>
      </c>
      <c r="Y43" s="27">
        <v>28.848907000000001</v>
      </c>
      <c r="Z43" s="27">
        <v>28.879517</v>
      </c>
      <c r="AA43" s="27">
        <v>28.916433000000001</v>
      </c>
      <c r="AB43" s="27">
        <v>28.95936</v>
      </c>
      <c r="AC43" s="27">
        <v>28.994409999999998</v>
      </c>
      <c r="AD43" s="27">
        <v>29.035710999999999</v>
      </c>
      <c r="AE43" s="27">
        <v>29.073919</v>
      </c>
      <c r="AF43" s="27">
        <v>29.126729999999998</v>
      </c>
      <c r="AG43" s="27">
        <v>29.180230999999999</v>
      </c>
      <c r="AH43" s="26">
        <v>4.0540000000000003E-3</v>
      </c>
    </row>
    <row r="44" spans="1:34">
      <c r="A44" s="8" t="s">
        <v>60</v>
      </c>
      <c r="B44" s="24" t="s">
        <v>59</v>
      </c>
      <c r="C44" s="27">
        <v>24.007415999999999</v>
      </c>
      <c r="D44" s="27">
        <v>24.486086</v>
      </c>
      <c r="E44" s="27">
        <v>24.981627</v>
      </c>
      <c r="F44" s="27">
        <v>25.485527000000001</v>
      </c>
      <c r="G44" s="27">
        <v>25.988057999999999</v>
      </c>
      <c r="H44" s="27">
        <v>26.474716000000001</v>
      </c>
      <c r="I44" s="27">
        <v>26.937756</v>
      </c>
      <c r="J44" s="27">
        <v>27.360711999999999</v>
      </c>
      <c r="K44" s="27">
        <v>27.755447</v>
      </c>
      <c r="L44" s="27">
        <v>28.123076999999999</v>
      </c>
      <c r="M44" s="27">
        <v>28.466404000000001</v>
      </c>
      <c r="N44" s="27">
        <v>28.784511999999999</v>
      </c>
      <c r="O44" s="27">
        <v>29.082840000000001</v>
      </c>
      <c r="P44" s="27">
        <v>29.358751000000002</v>
      </c>
      <c r="Q44" s="27">
        <v>29.61619</v>
      </c>
      <c r="R44" s="27">
        <v>29.854928999999998</v>
      </c>
      <c r="S44" s="27">
        <v>30.072607000000001</v>
      </c>
      <c r="T44" s="27">
        <v>30.27281</v>
      </c>
      <c r="U44" s="27">
        <v>30.457588000000001</v>
      </c>
      <c r="V44" s="27">
        <v>30.626141000000001</v>
      </c>
      <c r="W44" s="27">
        <v>30.778158000000001</v>
      </c>
      <c r="X44" s="27">
        <v>30.917082000000001</v>
      </c>
      <c r="Y44" s="27">
        <v>31.042815999999998</v>
      </c>
      <c r="Z44" s="27">
        <v>31.156669999999998</v>
      </c>
      <c r="AA44" s="27">
        <v>31.261284</v>
      </c>
      <c r="AB44" s="27">
        <v>31.362148000000001</v>
      </c>
      <c r="AC44" s="27">
        <v>31.456233999999998</v>
      </c>
      <c r="AD44" s="27">
        <v>31.544521</v>
      </c>
      <c r="AE44" s="27">
        <v>31.628166</v>
      </c>
      <c r="AF44" s="27">
        <v>31.708237</v>
      </c>
      <c r="AG44" s="27">
        <v>31.786325000000001</v>
      </c>
      <c r="AH44" s="26">
        <v>9.4000000000000004E-3</v>
      </c>
    </row>
    <row r="45" spans="1:34">
      <c r="A45" s="8" t="s">
        <v>58</v>
      </c>
      <c r="B45" s="24" t="s">
        <v>57</v>
      </c>
      <c r="C45" s="27">
        <v>15.199754</v>
      </c>
      <c r="D45" s="27">
        <v>15.353821</v>
      </c>
      <c r="E45" s="27">
        <v>15.448406</v>
      </c>
      <c r="F45" s="27">
        <v>15.622237999999999</v>
      </c>
      <c r="G45" s="27">
        <v>15.81757</v>
      </c>
      <c r="H45" s="27">
        <v>16.041328</v>
      </c>
      <c r="I45" s="27">
        <v>16.265792999999999</v>
      </c>
      <c r="J45" s="27">
        <v>16.466480000000001</v>
      </c>
      <c r="K45" s="27">
        <v>16.497278000000001</v>
      </c>
      <c r="L45" s="27">
        <v>16.596568999999999</v>
      </c>
      <c r="M45" s="27">
        <v>16.667781999999999</v>
      </c>
      <c r="N45" s="27">
        <v>16.698370000000001</v>
      </c>
      <c r="O45" s="27">
        <v>16.697184</v>
      </c>
      <c r="P45" s="27">
        <v>16.679576999999998</v>
      </c>
      <c r="Q45" s="27">
        <v>16.663025000000001</v>
      </c>
      <c r="R45" s="27">
        <v>16.602713000000001</v>
      </c>
      <c r="S45" s="27">
        <v>16.590809</v>
      </c>
      <c r="T45" s="27">
        <v>16.534374</v>
      </c>
      <c r="U45" s="27">
        <v>16.533842</v>
      </c>
      <c r="V45" s="27">
        <v>16.544965999999999</v>
      </c>
      <c r="W45" s="27">
        <v>16.561909</v>
      </c>
      <c r="X45" s="27">
        <v>16.581676000000002</v>
      </c>
      <c r="Y45" s="27">
        <v>16.602395999999999</v>
      </c>
      <c r="Z45" s="27">
        <v>16.622173</v>
      </c>
      <c r="AA45" s="27">
        <v>16.640326999999999</v>
      </c>
      <c r="AB45" s="27">
        <v>16.654378999999999</v>
      </c>
      <c r="AC45" s="27">
        <v>16.654675999999998</v>
      </c>
      <c r="AD45" s="27">
        <v>16.640571999999999</v>
      </c>
      <c r="AE45" s="27">
        <v>16.624404999999999</v>
      </c>
      <c r="AF45" s="27">
        <v>16.605186</v>
      </c>
      <c r="AG45" s="27">
        <v>16.580959</v>
      </c>
      <c r="AH45" s="26">
        <v>2.9030000000000002E-3</v>
      </c>
    </row>
    <row r="46" spans="1:34">
      <c r="A46" s="8" t="s">
        <v>56</v>
      </c>
      <c r="B46" s="24" t="s">
        <v>55</v>
      </c>
      <c r="C46" s="27">
        <v>14.042013000000001</v>
      </c>
      <c r="D46" s="27">
        <v>14.21312</v>
      </c>
      <c r="E46" s="27">
        <v>14.399702</v>
      </c>
      <c r="F46" s="27">
        <v>14.594484</v>
      </c>
      <c r="G46" s="27">
        <v>14.784065</v>
      </c>
      <c r="H46" s="27">
        <v>14.924958999999999</v>
      </c>
      <c r="I46" s="27">
        <v>15.072552999999999</v>
      </c>
      <c r="J46" s="27">
        <v>15.224613</v>
      </c>
      <c r="K46" s="27">
        <v>15.367048</v>
      </c>
      <c r="L46" s="27">
        <v>15.509262</v>
      </c>
      <c r="M46" s="27">
        <v>15.641028</v>
      </c>
      <c r="N46" s="27">
        <v>15.764213</v>
      </c>
      <c r="O46" s="27">
        <v>15.872323</v>
      </c>
      <c r="P46" s="27">
        <v>15.966248999999999</v>
      </c>
      <c r="Q46" s="27">
        <v>16.044874</v>
      </c>
      <c r="R46" s="27">
        <v>16.111972999999999</v>
      </c>
      <c r="S46" s="27">
        <v>16.168406999999998</v>
      </c>
      <c r="T46" s="27">
        <v>16.206693999999999</v>
      </c>
      <c r="U46" s="27">
        <v>16.243071</v>
      </c>
      <c r="V46" s="27">
        <v>16.277208000000002</v>
      </c>
      <c r="W46" s="27">
        <v>16.308487</v>
      </c>
      <c r="X46" s="27">
        <v>16.336770999999999</v>
      </c>
      <c r="Y46" s="27">
        <v>16.371603</v>
      </c>
      <c r="Z46" s="27">
        <v>16.397507000000001</v>
      </c>
      <c r="AA46" s="27">
        <v>16.420390999999999</v>
      </c>
      <c r="AB46" s="27">
        <v>16.442827000000001</v>
      </c>
      <c r="AC46" s="27">
        <v>16.445042000000001</v>
      </c>
      <c r="AD46" s="27">
        <v>16.467030000000001</v>
      </c>
      <c r="AE46" s="27">
        <v>16.490675</v>
      </c>
      <c r="AF46" s="27">
        <v>16.51276</v>
      </c>
      <c r="AG46" s="27">
        <v>16.532233999999999</v>
      </c>
      <c r="AH46" s="26">
        <v>5.457E-3</v>
      </c>
    </row>
    <row r="47" spans="1:34">
      <c r="A47" s="8" t="s">
        <v>54</v>
      </c>
      <c r="B47" s="24" t="s">
        <v>53</v>
      </c>
      <c r="C47" s="27">
        <v>7.2381820000000001</v>
      </c>
      <c r="D47" s="27">
        <v>7.3106159999999996</v>
      </c>
      <c r="E47" s="27">
        <v>7.3899470000000003</v>
      </c>
      <c r="F47" s="27">
        <v>7.4766839999999997</v>
      </c>
      <c r="G47" s="27">
        <v>7.5747020000000003</v>
      </c>
      <c r="H47" s="27">
        <v>7.6863190000000001</v>
      </c>
      <c r="I47" s="27">
        <v>7.8097300000000001</v>
      </c>
      <c r="J47" s="27">
        <v>7.9445509999999997</v>
      </c>
      <c r="K47" s="27">
        <v>8.0834469999999996</v>
      </c>
      <c r="L47" s="27">
        <v>8.2308409999999999</v>
      </c>
      <c r="M47" s="27">
        <v>8.3825810000000001</v>
      </c>
      <c r="N47" s="27">
        <v>8.5364249999999995</v>
      </c>
      <c r="O47" s="27">
        <v>8.6869969999999999</v>
      </c>
      <c r="P47" s="27">
        <v>8.8273569999999992</v>
      </c>
      <c r="Q47" s="27">
        <v>8.9563369999999995</v>
      </c>
      <c r="R47" s="27">
        <v>9.0734739999999992</v>
      </c>
      <c r="S47" s="27">
        <v>9.1788989999999995</v>
      </c>
      <c r="T47" s="27">
        <v>9.2730540000000001</v>
      </c>
      <c r="U47" s="27">
        <v>9.3587240000000005</v>
      </c>
      <c r="V47" s="27">
        <v>9.4375730000000004</v>
      </c>
      <c r="W47" s="27">
        <v>9.5084759999999999</v>
      </c>
      <c r="X47" s="27">
        <v>9.5729869999999995</v>
      </c>
      <c r="Y47" s="27">
        <v>9.6297499999999996</v>
      </c>
      <c r="Z47" s="27">
        <v>9.6799700000000009</v>
      </c>
      <c r="AA47" s="27">
        <v>9.7249739999999996</v>
      </c>
      <c r="AB47" s="27">
        <v>9.7670279999999998</v>
      </c>
      <c r="AC47" s="27">
        <v>9.8068919999999995</v>
      </c>
      <c r="AD47" s="27">
        <v>9.8463150000000006</v>
      </c>
      <c r="AE47" s="27">
        <v>9.8857769999999991</v>
      </c>
      <c r="AF47" s="27">
        <v>9.9239499999999996</v>
      </c>
      <c r="AG47" s="27">
        <v>9.9616579999999999</v>
      </c>
      <c r="AH47" s="26">
        <v>1.0703000000000001E-2</v>
      </c>
    </row>
    <row r="48" spans="1:34">
      <c r="B48" s="23" t="s">
        <v>52</v>
      </c>
    </row>
    <row r="49" spans="1:34">
      <c r="A49" s="8" t="s">
        <v>51</v>
      </c>
      <c r="B49" s="24" t="s">
        <v>50</v>
      </c>
      <c r="C49" s="27">
        <v>71.028343000000007</v>
      </c>
      <c r="D49" s="27">
        <v>72.220389999999995</v>
      </c>
      <c r="E49" s="27">
        <v>72.564766000000006</v>
      </c>
      <c r="F49" s="27">
        <v>73.078918000000002</v>
      </c>
      <c r="G49" s="27">
        <v>73.855468999999999</v>
      </c>
      <c r="H49" s="27">
        <v>74.440651000000003</v>
      </c>
      <c r="I49" s="27">
        <v>74.946922000000001</v>
      </c>
      <c r="J49" s="27">
        <v>75.432518000000002</v>
      </c>
      <c r="K49" s="27">
        <v>75.920792000000006</v>
      </c>
      <c r="L49" s="27">
        <v>76.399238999999994</v>
      </c>
      <c r="M49" s="27">
        <v>76.903839000000005</v>
      </c>
      <c r="N49" s="27">
        <v>77.42765</v>
      </c>
      <c r="O49" s="27">
        <v>77.983635000000007</v>
      </c>
      <c r="P49" s="27">
        <v>78.569892999999993</v>
      </c>
      <c r="Q49" s="27">
        <v>79.171509</v>
      </c>
      <c r="R49" s="27">
        <v>79.797179999999997</v>
      </c>
      <c r="S49" s="27">
        <v>80.421959000000001</v>
      </c>
      <c r="T49" s="27">
        <v>81.046386999999996</v>
      </c>
      <c r="U49" s="27">
        <v>81.662766000000005</v>
      </c>
      <c r="V49" s="27">
        <v>82.260727000000003</v>
      </c>
      <c r="W49" s="27">
        <v>82.849082999999993</v>
      </c>
      <c r="X49" s="27">
        <v>83.432929999999999</v>
      </c>
      <c r="Y49" s="27">
        <v>84.016846000000001</v>
      </c>
      <c r="Z49" s="27">
        <v>84.607123999999999</v>
      </c>
      <c r="AA49" s="27">
        <v>85.178466999999998</v>
      </c>
      <c r="AB49" s="27">
        <v>85.733245999999994</v>
      </c>
      <c r="AC49" s="27">
        <v>86.278441999999998</v>
      </c>
      <c r="AD49" s="27">
        <v>86.813041999999996</v>
      </c>
      <c r="AE49" s="27">
        <v>87.369904000000005</v>
      </c>
      <c r="AF49" s="27">
        <v>87.921379000000002</v>
      </c>
      <c r="AG49" s="27">
        <v>88.469986000000006</v>
      </c>
      <c r="AH49" s="26">
        <v>7.3460000000000001E-3</v>
      </c>
    </row>
    <row r="50" spans="1:34" ht="15" customHeight="1">
      <c r="B50" s="23" t="s">
        <v>49</v>
      </c>
    </row>
    <row r="51" spans="1:34" ht="15" customHeight="1">
      <c r="A51" s="8" t="s">
        <v>48</v>
      </c>
      <c r="B51" s="24" t="s">
        <v>47</v>
      </c>
      <c r="C51" s="27">
        <v>3.4893709999999998</v>
      </c>
      <c r="D51" s="27">
        <v>3.512003</v>
      </c>
      <c r="E51" s="27">
        <v>3.5347819999999999</v>
      </c>
      <c r="F51" s="27">
        <v>3.5577100000000002</v>
      </c>
      <c r="G51" s="27">
        <v>3.5807850000000001</v>
      </c>
      <c r="H51" s="27">
        <v>3.6040100000000002</v>
      </c>
      <c r="I51" s="27">
        <v>3.627386</v>
      </c>
      <c r="J51" s="27">
        <v>3.6509140000000002</v>
      </c>
      <c r="K51" s="27">
        <v>3.6745939999999999</v>
      </c>
      <c r="L51" s="27">
        <v>3.6984279999999998</v>
      </c>
      <c r="M51" s="27">
        <v>3.7224159999999999</v>
      </c>
      <c r="N51" s="27">
        <v>3.7465600000000001</v>
      </c>
      <c r="O51" s="27">
        <v>3.7708599999999999</v>
      </c>
      <c r="P51" s="27">
        <v>3.795318</v>
      </c>
      <c r="Q51" s="27">
        <v>3.8199350000000001</v>
      </c>
      <c r="R51" s="27">
        <v>3.8447119999999999</v>
      </c>
      <c r="S51" s="27">
        <v>3.8696489999999999</v>
      </c>
      <c r="T51" s="27">
        <v>3.8947479999999999</v>
      </c>
      <c r="U51" s="27">
        <v>3.9200089999999999</v>
      </c>
      <c r="V51" s="27">
        <v>3.9454349999999998</v>
      </c>
      <c r="W51" s="27">
        <v>3.971025</v>
      </c>
      <c r="X51" s="27">
        <v>3.9967820000000001</v>
      </c>
      <c r="Y51" s="27">
        <v>4.0227050000000002</v>
      </c>
      <c r="Z51" s="27">
        <v>4.0487970000000004</v>
      </c>
      <c r="AA51" s="27">
        <v>4.0750580000000003</v>
      </c>
      <c r="AB51" s="27">
        <v>4.1014889999999999</v>
      </c>
      <c r="AC51" s="27">
        <v>4.1280910000000004</v>
      </c>
      <c r="AD51" s="27">
        <v>4.1548660000000002</v>
      </c>
      <c r="AE51" s="27">
        <v>4.1818150000000003</v>
      </c>
      <c r="AF51" s="27">
        <v>4.208939</v>
      </c>
      <c r="AG51" s="27">
        <v>4.2362380000000002</v>
      </c>
      <c r="AH51" s="26">
        <v>6.4859999999999996E-3</v>
      </c>
    </row>
    <row r="52" spans="1:34" ht="15" customHeight="1">
      <c r="A52" s="8" t="s">
        <v>46</v>
      </c>
      <c r="B52" s="24" t="s">
        <v>45</v>
      </c>
      <c r="C52" s="27">
        <v>4.8419600000000003</v>
      </c>
      <c r="D52" s="27">
        <v>4.8707260000000003</v>
      </c>
      <c r="E52" s="27">
        <v>4.8996630000000003</v>
      </c>
      <c r="F52" s="27">
        <v>4.9287720000000004</v>
      </c>
      <c r="G52" s="27">
        <v>4.9580539999999997</v>
      </c>
      <c r="H52" s="27">
        <v>4.9875090000000002</v>
      </c>
      <c r="I52" s="27">
        <v>5.0171400000000004</v>
      </c>
      <c r="J52" s="27">
        <v>5.0469470000000003</v>
      </c>
      <c r="K52" s="27">
        <v>5.0769310000000001</v>
      </c>
      <c r="L52" s="27">
        <v>5.1070919999999997</v>
      </c>
      <c r="M52" s="27">
        <v>5.1374339999999998</v>
      </c>
      <c r="N52" s="27">
        <v>5.1679550000000001</v>
      </c>
      <c r="O52" s="27">
        <v>5.198658</v>
      </c>
      <c r="P52" s="27">
        <v>5.2295429999999996</v>
      </c>
      <c r="Q52" s="27">
        <v>5.2606109999999999</v>
      </c>
      <c r="R52" s="27">
        <v>5.2918640000000003</v>
      </c>
      <c r="S52" s="27">
        <v>5.3233030000000001</v>
      </c>
      <c r="T52" s="27">
        <v>5.3549290000000003</v>
      </c>
      <c r="U52" s="27">
        <v>5.3867419999999999</v>
      </c>
      <c r="V52" s="27">
        <v>5.4187450000000004</v>
      </c>
      <c r="W52" s="27">
        <v>5.4509379999999998</v>
      </c>
      <c r="X52" s="27">
        <v>5.4833220000000003</v>
      </c>
      <c r="Y52" s="27">
        <v>5.515898</v>
      </c>
      <c r="Z52" s="27">
        <v>5.548667</v>
      </c>
      <c r="AA52" s="27">
        <v>5.5816319999999999</v>
      </c>
      <c r="AB52" s="27">
        <v>5.6147919999999996</v>
      </c>
      <c r="AC52" s="27">
        <v>5.6481500000000002</v>
      </c>
      <c r="AD52" s="27">
        <v>5.681705</v>
      </c>
      <c r="AE52" s="27">
        <v>5.7154600000000002</v>
      </c>
      <c r="AF52" s="27">
        <v>5.7494160000000001</v>
      </c>
      <c r="AG52" s="27">
        <v>5.7835729999999996</v>
      </c>
      <c r="AH52" s="26">
        <v>5.9410000000000001E-3</v>
      </c>
    </row>
    <row r="54" spans="1:34" ht="15" customHeight="1">
      <c r="B54" s="23" t="s">
        <v>44</v>
      </c>
    </row>
    <row r="55" spans="1:34" ht="15" customHeight="1">
      <c r="B55" s="23" t="s">
        <v>43</v>
      </c>
    </row>
    <row r="56" spans="1:34" ht="15" customHeight="1">
      <c r="A56" s="8" t="s">
        <v>42</v>
      </c>
      <c r="B56" s="24" t="s">
        <v>26</v>
      </c>
      <c r="C56" s="28">
        <v>13.684958</v>
      </c>
      <c r="D56" s="28">
        <v>14.333231</v>
      </c>
      <c r="E56" s="28">
        <v>14.327021999999999</v>
      </c>
      <c r="F56" s="28">
        <v>14.365352</v>
      </c>
      <c r="G56" s="28">
        <v>14.366455</v>
      </c>
      <c r="H56" s="28">
        <v>14.341867000000001</v>
      </c>
      <c r="I56" s="28">
        <v>14.287132</v>
      </c>
      <c r="J56" s="28">
        <v>14.207239</v>
      </c>
      <c r="K56" s="28">
        <v>14.125375999999999</v>
      </c>
      <c r="L56" s="28">
        <v>14.028779</v>
      </c>
      <c r="M56" s="28">
        <v>13.931946</v>
      </c>
      <c r="N56" s="28">
        <v>13.831037999999999</v>
      </c>
      <c r="O56" s="28">
        <v>13.740598</v>
      </c>
      <c r="P56" s="28">
        <v>13.671222</v>
      </c>
      <c r="Q56" s="28">
        <v>13.614177</v>
      </c>
      <c r="R56" s="28">
        <v>13.578903</v>
      </c>
      <c r="S56" s="28">
        <v>13.555063000000001</v>
      </c>
      <c r="T56" s="28">
        <v>13.533011</v>
      </c>
      <c r="U56" s="28">
        <v>13.512934</v>
      </c>
      <c r="V56" s="28">
        <v>13.507698</v>
      </c>
      <c r="W56" s="28">
        <v>13.519425</v>
      </c>
      <c r="X56" s="28">
        <v>13.531686000000001</v>
      </c>
      <c r="Y56" s="28">
        <v>13.551019999999999</v>
      </c>
      <c r="Z56" s="28">
        <v>13.573046</v>
      </c>
      <c r="AA56" s="28">
        <v>13.591692</v>
      </c>
      <c r="AB56" s="28">
        <v>13.608699</v>
      </c>
      <c r="AC56" s="28">
        <v>13.631719</v>
      </c>
      <c r="AD56" s="28">
        <v>13.650460000000001</v>
      </c>
      <c r="AE56" s="28">
        <v>13.676695</v>
      </c>
      <c r="AF56" s="28">
        <v>13.70651</v>
      </c>
      <c r="AG56" s="28">
        <v>13.736445</v>
      </c>
      <c r="AH56" s="26">
        <v>1.25E-4</v>
      </c>
    </row>
    <row r="57" spans="1:34" ht="15" customHeight="1">
      <c r="A57" s="8" t="s">
        <v>41</v>
      </c>
      <c r="B57" s="24" t="s">
        <v>24</v>
      </c>
      <c r="C57" s="28">
        <v>0.80059800000000003</v>
      </c>
      <c r="D57" s="28">
        <v>0.82458299999999995</v>
      </c>
      <c r="E57" s="28">
        <v>0.83718000000000004</v>
      </c>
      <c r="F57" s="28">
        <v>0.84273699999999996</v>
      </c>
      <c r="G57" s="28">
        <v>0.85100799999999999</v>
      </c>
      <c r="H57" s="28">
        <v>0.86196399999999995</v>
      </c>
      <c r="I57" s="28">
        <v>0.86717699999999998</v>
      </c>
      <c r="J57" s="28">
        <v>0.86825600000000003</v>
      </c>
      <c r="K57" s="28">
        <v>0.86872099999999997</v>
      </c>
      <c r="L57" s="28">
        <v>0.86814400000000003</v>
      </c>
      <c r="M57" s="28">
        <v>0.86826999999999999</v>
      </c>
      <c r="N57" s="28">
        <v>0.86909099999999995</v>
      </c>
      <c r="O57" s="28">
        <v>0.87165899999999996</v>
      </c>
      <c r="P57" s="28">
        <v>0.87505599999999994</v>
      </c>
      <c r="Q57" s="28">
        <v>0.88052399999999997</v>
      </c>
      <c r="R57" s="28">
        <v>0.88854599999999995</v>
      </c>
      <c r="S57" s="28">
        <v>0.89660499999999999</v>
      </c>
      <c r="T57" s="28">
        <v>0.90457900000000002</v>
      </c>
      <c r="U57" s="28">
        <v>0.91307700000000003</v>
      </c>
      <c r="V57" s="28">
        <v>0.92239599999999999</v>
      </c>
      <c r="W57" s="28">
        <v>0.93201100000000003</v>
      </c>
      <c r="X57" s="28">
        <v>0.94283499999999998</v>
      </c>
      <c r="Y57" s="28">
        <v>0.95338000000000001</v>
      </c>
      <c r="Z57" s="28">
        <v>0.96523499999999995</v>
      </c>
      <c r="AA57" s="28">
        <v>0.97600699999999996</v>
      </c>
      <c r="AB57" s="28">
        <v>0.98721400000000004</v>
      </c>
      <c r="AC57" s="28">
        <v>0.99934699999999999</v>
      </c>
      <c r="AD57" s="28">
        <v>1.0087950000000001</v>
      </c>
      <c r="AE57" s="28">
        <v>1.01946</v>
      </c>
      <c r="AF57" s="28">
        <v>1.031487</v>
      </c>
      <c r="AG57" s="28">
        <v>1.0440879999999999</v>
      </c>
      <c r="AH57" s="26">
        <v>8.8909999999999996E-3</v>
      </c>
    </row>
    <row r="58" spans="1:34" ht="15" customHeight="1">
      <c r="A58" s="8" t="s">
        <v>40</v>
      </c>
      <c r="B58" s="24" t="s">
        <v>22</v>
      </c>
      <c r="C58" s="28">
        <v>0.123601</v>
      </c>
      <c r="D58" s="28">
        <v>0.15522900000000001</v>
      </c>
      <c r="E58" s="28">
        <v>0.178087</v>
      </c>
      <c r="F58" s="28">
        <v>0.19479399999999999</v>
      </c>
      <c r="G58" s="28">
        <v>0.20708699999999999</v>
      </c>
      <c r="H58" s="28">
        <v>0.21593300000000001</v>
      </c>
      <c r="I58" s="28">
        <v>0.22244700000000001</v>
      </c>
      <c r="J58" s="28">
        <v>0.22738700000000001</v>
      </c>
      <c r="K58" s="28">
        <v>0.229827</v>
      </c>
      <c r="L58" s="28">
        <v>0.231575</v>
      </c>
      <c r="M58" s="28">
        <v>0.23338500000000001</v>
      </c>
      <c r="N58" s="28">
        <v>0.23390900000000001</v>
      </c>
      <c r="O58" s="28">
        <v>0.23457700000000001</v>
      </c>
      <c r="P58" s="28">
        <v>0.234898</v>
      </c>
      <c r="Q58" s="28">
        <v>0.23511699999999999</v>
      </c>
      <c r="R58" s="28">
        <v>0.234732</v>
      </c>
      <c r="S58" s="28">
        <v>0.23453499999999999</v>
      </c>
      <c r="T58" s="28">
        <v>0.23432900000000001</v>
      </c>
      <c r="U58" s="28">
        <v>0.23397899999999999</v>
      </c>
      <c r="V58" s="28">
        <v>0.23338999999999999</v>
      </c>
      <c r="W58" s="28">
        <v>0.23292199999999999</v>
      </c>
      <c r="X58" s="28">
        <v>0.23225199999999999</v>
      </c>
      <c r="Y58" s="28">
        <v>0.231514</v>
      </c>
      <c r="Z58" s="28">
        <v>0.230767</v>
      </c>
      <c r="AA58" s="28">
        <v>0.23002500000000001</v>
      </c>
      <c r="AB58" s="28">
        <v>0.22927600000000001</v>
      </c>
      <c r="AC58" s="28">
        <v>0.22844200000000001</v>
      </c>
      <c r="AD58" s="28">
        <v>0.22769700000000001</v>
      </c>
      <c r="AE58" s="28">
        <v>0.226858</v>
      </c>
      <c r="AF58" s="28">
        <v>0.22628699999999999</v>
      </c>
      <c r="AG58" s="28">
        <v>0.225795</v>
      </c>
      <c r="AH58" s="26">
        <v>2.0289000000000001E-2</v>
      </c>
    </row>
    <row r="59" spans="1:34" ht="15" customHeight="1">
      <c r="A59" s="8" t="s">
        <v>39</v>
      </c>
      <c r="B59" s="24" t="s">
        <v>20</v>
      </c>
      <c r="C59" s="28">
        <v>5.2159930000000001</v>
      </c>
      <c r="D59" s="28">
        <v>5.3204609999999999</v>
      </c>
      <c r="E59" s="28">
        <v>5.4595950000000002</v>
      </c>
      <c r="F59" s="28">
        <v>5.506526</v>
      </c>
      <c r="G59" s="28">
        <v>5.5626040000000003</v>
      </c>
      <c r="H59" s="28">
        <v>5.6104079999999996</v>
      </c>
      <c r="I59" s="28">
        <v>5.6068360000000004</v>
      </c>
      <c r="J59" s="28">
        <v>5.5751730000000004</v>
      </c>
      <c r="K59" s="28">
        <v>5.5410500000000003</v>
      </c>
      <c r="L59" s="28">
        <v>5.4986579999999998</v>
      </c>
      <c r="M59" s="28">
        <v>5.4636519999999997</v>
      </c>
      <c r="N59" s="28">
        <v>5.4318739999999996</v>
      </c>
      <c r="O59" s="28">
        <v>5.4063179999999997</v>
      </c>
      <c r="P59" s="28">
        <v>5.3792429999999998</v>
      </c>
      <c r="Q59" s="28">
        <v>5.3702110000000003</v>
      </c>
      <c r="R59" s="28">
        <v>5.3847849999999999</v>
      </c>
      <c r="S59" s="28">
        <v>5.3986190000000001</v>
      </c>
      <c r="T59" s="28">
        <v>5.4140240000000004</v>
      </c>
      <c r="U59" s="28">
        <v>5.4384959999999998</v>
      </c>
      <c r="V59" s="28">
        <v>5.4711540000000003</v>
      </c>
      <c r="W59" s="28">
        <v>5.5007599999999996</v>
      </c>
      <c r="X59" s="28">
        <v>5.5429700000000004</v>
      </c>
      <c r="Y59" s="28">
        <v>5.5949099999999996</v>
      </c>
      <c r="Z59" s="28">
        <v>5.6619060000000001</v>
      </c>
      <c r="AA59" s="28">
        <v>5.7180059999999999</v>
      </c>
      <c r="AB59" s="28">
        <v>5.7784620000000002</v>
      </c>
      <c r="AC59" s="28">
        <v>5.8276389999999996</v>
      </c>
      <c r="AD59" s="28">
        <v>5.8751449999999998</v>
      </c>
      <c r="AE59" s="28">
        <v>5.9309279999999998</v>
      </c>
      <c r="AF59" s="28">
        <v>5.9916109999999998</v>
      </c>
      <c r="AG59" s="28">
        <v>6.0597490000000001</v>
      </c>
      <c r="AH59" s="26">
        <v>5.0099999999999997E-3</v>
      </c>
    </row>
    <row r="60" spans="1:34" ht="15" customHeight="1">
      <c r="A60" s="8" t="s">
        <v>38</v>
      </c>
      <c r="B60" s="24" t="s">
        <v>18</v>
      </c>
      <c r="C60" s="28">
        <v>2.9437000000000001E-2</v>
      </c>
      <c r="D60" s="28">
        <v>3.5250999999999998E-2</v>
      </c>
      <c r="E60" s="28">
        <v>3.9933999999999997E-2</v>
      </c>
      <c r="F60" s="28">
        <v>4.3478000000000003E-2</v>
      </c>
      <c r="G60" s="28">
        <v>4.6156000000000003E-2</v>
      </c>
      <c r="H60" s="28">
        <v>4.8166E-2</v>
      </c>
      <c r="I60" s="28">
        <v>4.9614999999999999E-2</v>
      </c>
      <c r="J60" s="28">
        <v>5.0694999999999997E-2</v>
      </c>
      <c r="K60" s="28">
        <v>5.1000999999999998E-2</v>
      </c>
      <c r="L60" s="28">
        <v>5.1249999999999997E-2</v>
      </c>
      <c r="M60" s="28">
        <v>5.1751999999999999E-2</v>
      </c>
      <c r="N60" s="28">
        <v>5.2019000000000003E-2</v>
      </c>
      <c r="O60" s="28">
        <v>5.2574000000000003E-2</v>
      </c>
      <c r="P60" s="28">
        <v>5.3110999999999998E-2</v>
      </c>
      <c r="Q60" s="28">
        <v>5.3765E-2</v>
      </c>
      <c r="R60" s="28">
        <v>5.4330000000000003E-2</v>
      </c>
      <c r="S60" s="28">
        <v>5.4952000000000001E-2</v>
      </c>
      <c r="T60" s="28">
        <v>5.5550000000000002E-2</v>
      </c>
      <c r="U60" s="28">
        <v>5.6141000000000003E-2</v>
      </c>
      <c r="V60" s="28">
        <v>5.6751999999999997E-2</v>
      </c>
      <c r="W60" s="28">
        <v>5.7542000000000003E-2</v>
      </c>
      <c r="X60" s="28">
        <v>5.8268E-2</v>
      </c>
      <c r="Y60" s="28">
        <v>5.8978999999999997E-2</v>
      </c>
      <c r="Z60" s="28">
        <v>5.9712000000000001E-2</v>
      </c>
      <c r="AA60" s="28">
        <v>6.0417999999999999E-2</v>
      </c>
      <c r="AB60" s="28">
        <v>6.1203E-2</v>
      </c>
      <c r="AC60" s="28">
        <v>6.1918000000000001E-2</v>
      </c>
      <c r="AD60" s="28">
        <v>6.2562999999999994E-2</v>
      </c>
      <c r="AE60" s="28">
        <v>6.3254000000000005E-2</v>
      </c>
      <c r="AF60" s="28">
        <v>6.4011999999999999E-2</v>
      </c>
      <c r="AG60" s="28">
        <v>6.4755999999999994E-2</v>
      </c>
      <c r="AH60" s="26">
        <v>2.6627000000000001E-2</v>
      </c>
    </row>
    <row r="61" spans="1:34" ht="15" customHeight="1">
      <c r="A61" s="8" t="s">
        <v>37</v>
      </c>
      <c r="B61" s="24" t="s">
        <v>16</v>
      </c>
      <c r="C61" s="28">
        <v>0.43232900000000002</v>
      </c>
      <c r="D61" s="28">
        <v>0.45580100000000001</v>
      </c>
      <c r="E61" s="28">
        <v>0.45732</v>
      </c>
      <c r="F61" s="28">
        <v>0.454818</v>
      </c>
      <c r="G61" s="28">
        <v>0.451847</v>
      </c>
      <c r="H61" s="28">
        <v>0.43503900000000001</v>
      </c>
      <c r="I61" s="28">
        <v>0.43754799999999999</v>
      </c>
      <c r="J61" s="28">
        <v>0.4345</v>
      </c>
      <c r="K61" s="28">
        <v>0.43706899999999999</v>
      </c>
      <c r="L61" s="28">
        <v>0.43899500000000002</v>
      </c>
      <c r="M61" s="28">
        <v>0.44097999999999998</v>
      </c>
      <c r="N61" s="28">
        <v>0.44152999999999998</v>
      </c>
      <c r="O61" s="28">
        <v>0.44140099999999999</v>
      </c>
      <c r="P61" s="28">
        <v>0.44216800000000001</v>
      </c>
      <c r="Q61" s="28">
        <v>0.44150200000000001</v>
      </c>
      <c r="R61" s="28">
        <v>0.44238</v>
      </c>
      <c r="S61" s="28">
        <v>0.44302399999999997</v>
      </c>
      <c r="T61" s="28">
        <v>0.44314700000000001</v>
      </c>
      <c r="U61" s="28">
        <v>0.44133800000000001</v>
      </c>
      <c r="V61" s="28">
        <v>0.44294099999999997</v>
      </c>
      <c r="W61" s="28">
        <v>0.44156499999999999</v>
      </c>
      <c r="X61" s="28">
        <v>0.44180900000000001</v>
      </c>
      <c r="Y61" s="28">
        <v>0.443276</v>
      </c>
      <c r="Z61" s="28">
        <v>0.44572400000000001</v>
      </c>
      <c r="AA61" s="28">
        <v>0.44377699999999998</v>
      </c>
      <c r="AB61" s="28">
        <v>0.44437199999999999</v>
      </c>
      <c r="AC61" s="28">
        <v>0.44388899999999998</v>
      </c>
      <c r="AD61" s="28">
        <v>0.44447300000000001</v>
      </c>
      <c r="AE61" s="28">
        <v>0.444998</v>
      </c>
      <c r="AF61" s="28">
        <v>0.44572099999999998</v>
      </c>
      <c r="AG61" s="28">
        <v>0.448216</v>
      </c>
      <c r="AH61" s="26">
        <v>1.204E-3</v>
      </c>
    </row>
    <row r="62" spans="1:34" ht="15" customHeight="1">
      <c r="A62" s="8" t="s">
        <v>36</v>
      </c>
      <c r="B62" s="24" t="s">
        <v>14</v>
      </c>
      <c r="C62" s="28">
        <v>7.7342999999999995E-2</v>
      </c>
      <c r="D62" s="28">
        <v>7.9141000000000003E-2</v>
      </c>
      <c r="E62" s="28">
        <v>7.8228000000000006E-2</v>
      </c>
      <c r="F62" s="28">
        <v>7.7350000000000002E-2</v>
      </c>
      <c r="G62" s="28">
        <v>7.6447000000000001E-2</v>
      </c>
      <c r="H62" s="28">
        <v>7.5055999999999998E-2</v>
      </c>
      <c r="I62" s="28">
        <v>7.3205000000000006E-2</v>
      </c>
      <c r="J62" s="28">
        <v>7.1057999999999996E-2</v>
      </c>
      <c r="K62" s="28">
        <v>6.8995000000000001E-2</v>
      </c>
      <c r="L62" s="28">
        <v>6.6834000000000005E-2</v>
      </c>
      <c r="M62" s="28">
        <v>6.4753000000000005E-2</v>
      </c>
      <c r="N62" s="28">
        <v>6.3638E-2</v>
      </c>
      <c r="O62" s="28">
        <v>6.2604999999999994E-2</v>
      </c>
      <c r="P62" s="28">
        <v>6.1511000000000003E-2</v>
      </c>
      <c r="Q62" s="28">
        <v>6.0561999999999998E-2</v>
      </c>
      <c r="R62" s="28">
        <v>5.9665000000000003E-2</v>
      </c>
      <c r="S62" s="28">
        <v>5.8721000000000002E-2</v>
      </c>
      <c r="T62" s="28">
        <v>5.7710999999999998E-2</v>
      </c>
      <c r="U62" s="28">
        <v>5.6659000000000001E-2</v>
      </c>
      <c r="V62" s="28">
        <v>5.5745000000000003E-2</v>
      </c>
      <c r="W62" s="28">
        <v>5.4691999999999998E-2</v>
      </c>
      <c r="X62" s="28">
        <v>5.4265000000000001E-2</v>
      </c>
      <c r="Y62" s="28">
        <v>5.3873999999999998E-2</v>
      </c>
      <c r="Z62" s="28">
        <v>5.3634000000000001E-2</v>
      </c>
      <c r="AA62" s="28">
        <v>5.3240000000000003E-2</v>
      </c>
      <c r="AB62" s="28">
        <v>5.2873000000000003E-2</v>
      </c>
      <c r="AC62" s="28">
        <v>5.2373000000000003E-2</v>
      </c>
      <c r="AD62" s="28">
        <v>5.1891E-2</v>
      </c>
      <c r="AE62" s="28">
        <v>5.1369999999999999E-2</v>
      </c>
      <c r="AF62" s="28">
        <v>5.0909999999999997E-2</v>
      </c>
      <c r="AG62" s="28">
        <v>5.0533000000000002E-2</v>
      </c>
      <c r="AH62" s="26">
        <v>-1.4087000000000001E-2</v>
      </c>
    </row>
    <row r="63" spans="1:34" ht="15" customHeight="1">
      <c r="A63" s="8" t="s">
        <v>35</v>
      </c>
      <c r="B63" s="24" t="s">
        <v>12</v>
      </c>
      <c r="C63" s="28">
        <v>0.85588699999999995</v>
      </c>
      <c r="D63" s="28">
        <v>0.88146500000000005</v>
      </c>
      <c r="E63" s="28">
        <v>0.97399800000000003</v>
      </c>
      <c r="F63" s="28">
        <v>0.99219299999999999</v>
      </c>
      <c r="G63" s="28">
        <v>0.94140199999999996</v>
      </c>
      <c r="H63" s="28">
        <v>0.94455199999999995</v>
      </c>
      <c r="I63" s="28">
        <v>0.95648100000000003</v>
      </c>
      <c r="J63" s="28">
        <v>0.93381199999999998</v>
      </c>
      <c r="K63" s="28">
        <v>0.934805</v>
      </c>
      <c r="L63" s="28">
        <v>0.92679599999999995</v>
      </c>
      <c r="M63" s="28">
        <v>0.92925999999999997</v>
      </c>
      <c r="N63" s="28">
        <v>0.94632799999999995</v>
      </c>
      <c r="O63" s="28">
        <v>0.93156600000000001</v>
      </c>
      <c r="P63" s="28">
        <v>0.93201599999999996</v>
      </c>
      <c r="Q63" s="28">
        <v>0.92967699999999998</v>
      </c>
      <c r="R63" s="28">
        <v>0.94440900000000005</v>
      </c>
      <c r="S63" s="28">
        <v>0.93007300000000004</v>
      </c>
      <c r="T63" s="28">
        <v>0.92956099999999997</v>
      </c>
      <c r="U63" s="28">
        <v>0.93966099999999997</v>
      </c>
      <c r="V63" s="28">
        <v>0.92616299999999996</v>
      </c>
      <c r="W63" s="28">
        <v>0.92442899999999995</v>
      </c>
      <c r="X63" s="28">
        <v>0.93703499999999995</v>
      </c>
      <c r="Y63" s="28">
        <v>0.92113299999999998</v>
      </c>
      <c r="Z63" s="28">
        <v>0.92034000000000005</v>
      </c>
      <c r="AA63" s="28">
        <v>0.913829</v>
      </c>
      <c r="AB63" s="28">
        <v>0.91423299999999996</v>
      </c>
      <c r="AC63" s="28">
        <v>0.91046499999999997</v>
      </c>
      <c r="AD63" s="28">
        <v>0.90820599999999996</v>
      </c>
      <c r="AE63" s="28">
        <v>0.90868899999999997</v>
      </c>
      <c r="AF63" s="28">
        <v>0.90733200000000003</v>
      </c>
      <c r="AG63" s="28">
        <v>0.90486500000000003</v>
      </c>
      <c r="AH63" s="26">
        <v>1.8569999999999999E-3</v>
      </c>
    </row>
    <row r="64" spans="1:34" ht="15" customHeight="1">
      <c r="A64" s="8" t="s">
        <v>34</v>
      </c>
      <c r="B64" s="24" t="s">
        <v>10</v>
      </c>
      <c r="C64" s="28">
        <v>0.195878</v>
      </c>
      <c r="D64" s="28">
        <v>0.196657</v>
      </c>
      <c r="E64" s="28">
        <v>0.199716</v>
      </c>
      <c r="F64" s="28">
        <v>0.201514</v>
      </c>
      <c r="G64" s="28">
        <v>0.20225699999999999</v>
      </c>
      <c r="H64" s="28">
        <v>0.202574</v>
      </c>
      <c r="I64" s="28">
        <v>0.20185400000000001</v>
      </c>
      <c r="J64" s="28">
        <v>0.200378</v>
      </c>
      <c r="K64" s="28">
        <v>0.19867399999999999</v>
      </c>
      <c r="L64" s="28">
        <v>0.19683</v>
      </c>
      <c r="M64" s="28">
        <v>0.19506899999999999</v>
      </c>
      <c r="N64" s="28">
        <v>0.19355600000000001</v>
      </c>
      <c r="O64" s="28">
        <v>0.19248899999999999</v>
      </c>
      <c r="P64" s="28">
        <v>0.191383</v>
      </c>
      <c r="Q64" s="28">
        <v>0.19048399999999999</v>
      </c>
      <c r="R64" s="28">
        <v>0.18981799999999999</v>
      </c>
      <c r="S64" s="28">
        <v>0.18890999999999999</v>
      </c>
      <c r="T64" s="28">
        <v>0.18775900000000001</v>
      </c>
      <c r="U64" s="28">
        <v>0.18665799999999999</v>
      </c>
      <c r="V64" s="28">
        <v>0.18580199999999999</v>
      </c>
      <c r="W64" s="28">
        <v>0.185223</v>
      </c>
      <c r="X64" s="28">
        <v>0.184588</v>
      </c>
      <c r="Y64" s="28">
        <v>0.18388199999999999</v>
      </c>
      <c r="Z64" s="28">
        <v>0.183175</v>
      </c>
      <c r="AA64" s="28">
        <v>0.18232899999999999</v>
      </c>
      <c r="AB64" s="28">
        <v>0.18168000000000001</v>
      </c>
      <c r="AC64" s="28">
        <v>0.18090600000000001</v>
      </c>
      <c r="AD64" s="28">
        <v>0.17988000000000001</v>
      </c>
      <c r="AE64" s="28">
        <v>0.17913999999999999</v>
      </c>
      <c r="AF64" s="28">
        <v>0.178366</v>
      </c>
      <c r="AG64" s="28">
        <v>0.17757200000000001</v>
      </c>
      <c r="AH64" s="26">
        <v>-3.2650000000000001E-3</v>
      </c>
    </row>
    <row r="65" spans="1:34" ht="15" customHeight="1">
      <c r="A65" s="8" t="s">
        <v>33</v>
      </c>
      <c r="B65" s="24" t="s">
        <v>8</v>
      </c>
      <c r="C65" s="28">
        <v>1.8604849999999999</v>
      </c>
      <c r="D65" s="28">
        <v>2.5309840000000001</v>
      </c>
      <c r="E65" s="28">
        <v>2.826346</v>
      </c>
      <c r="F65" s="28">
        <v>2.9633050000000001</v>
      </c>
      <c r="G65" s="28">
        <v>3.051768</v>
      </c>
      <c r="H65" s="28">
        <v>3.1202190000000001</v>
      </c>
      <c r="I65" s="28">
        <v>3.1442420000000002</v>
      </c>
      <c r="J65" s="28">
        <v>3.161629</v>
      </c>
      <c r="K65" s="28">
        <v>3.1827920000000001</v>
      </c>
      <c r="L65" s="28">
        <v>3.201851</v>
      </c>
      <c r="M65" s="28">
        <v>3.2224719999999998</v>
      </c>
      <c r="N65" s="28">
        <v>3.248707</v>
      </c>
      <c r="O65" s="28">
        <v>3.287299</v>
      </c>
      <c r="P65" s="28">
        <v>3.3252969999999999</v>
      </c>
      <c r="Q65" s="28">
        <v>3.3677899999999998</v>
      </c>
      <c r="R65" s="28">
        <v>3.4168150000000002</v>
      </c>
      <c r="S65" s="28">
        <v>3.4574729999999998</v>
      </c>
      <c r="T65" s="28">
        <v>3.4922019999999998</v>
      </c>
      <c r="U65" s="28">
        <v>3.528905</v>
      </c>
      <c r="V65" s="28">
        <v>3.5702959999999999</v>
      </c>
      <c r="W65" s="28">
        <v>3.6220219999999999</v>
      </c>
      <c r="X65" s="28">
        <v>3.6698469999999999</v>
      </c>
      <c r="Y65" s="28">
        <v>3.7189999999999999</v>
      </c>
      <c r="Z65" s="28">
        <v>3.7657590000000001</v>
      </c>
      <c r="AA65" s="28">
        <v>3.8141929999999999</v>
      </c>
      <c r="AB65" s="28">
        <v>3.8668140000000002</v>
      </c>
      <c r="AC65" s="28">
        <v>3.914752</v>
      </c>
      <c r="AD65" s="28">
        <v>3.951365</v>
      </c>
      <c r="AE65" s="28">
        <v>3.9906259999999998</v>
      </c>
      <c r="AF65" s="28">
        <v>4.0264129999999998</v>
      </c>
      <c r="AG65" s="28">
        <v>4.0628089999999997</v>
      </c>
      <c r="AH65" s="26">
        <v>2.6376E-2</v>
      </c>
    </row>
    <row r="66" spans="1:34">
      <c r="A66" s="8" t="s">
        <v>32</v>
      </c>
      <c r="B66" s="24" t="s">
        <v>6</v>
      </c>
      <c r="C66" s="28">
        <v>0.53596600000000005</v>
      </c>
      <c r="D66" s="28">
        <v>0.54501100000000002</v>
      </c>
      <c r="E66" s="28">
        <v>0.54574900000000004</v>
      </c>
      <c r="F66" s="28">
        <v>0.53256999999999999</v>
      </c>
      <c r="G66" s="28">
        <v>0.52388000000000001</v>
      </c>
      <c r="H66" s="28">
        <v>0.52335699999999996</v>
      </c>
      <c r="I66" s="28">
        <v>0.52210000000000001</v>
      </c>
      <c r="J66" s="28">
        <v>0.52193000000000001</v>
      </c>
      <c r="K66" s="28">
        <v>0.52480800000000005</v>
      </c>
      <c r="L66" s="28">
        <v>0.52364999999999995</v>
      </c>
      <c r="M66" s="28">
        <v>0.52166599999999996</v>
      </c>
      <c r="N66" s="28">
        <v>0.52158499999999997</v>
      </c>
      <c r="O66" s="28">
        <v>0.52242</v>
      </c>
      <c r="P66" s="28">
        <v>0.52328699999999995</v>
      </c>
      <c r="Q66" s="28">
        <v>0.52416399999999996</v>
      </c>
      <c r="R66" s="28">
        <v>0.52504200000000001</v>
      </c>
      <c r="S66" s="28">
        <v>0.52595800000000004</v>
      </c>
      <c r="T66" s="28">
        <v>0.52690599999999999</v>
      </c>
      <c r="U66" s="28">
        <v>0.52786699999999998</v>
      </c>
      <c r="V66" s="28">
        <v>0.52883199999999997</v>
      </c>
      <c r="W66" s="28">
        <v>0.52980700000000003</v>
      </c>
      <c r="X66" s="28">
        <v>0.53079100000000001</v>
      </c>
      <c r="Y66" s="28">
        <v>0.531775</v>
      </c>
      <c r="Z66" s="28">
        <v>0.53276599999999996</v>
      </c>
      <c r="AA66" s="28">
        <v>0.53375799999999995</v>
      </c>
      <c r="AB66" s="28">
        <v>0.53475300000000003</v>
      </c>
      <c r="AC66" s="28">
        <v>0.53574900000000003</v>
      </c>
      <c r="AD66" s="28">
        <v>0.53674500000000003</v>
      </c>
      <c r="AE66" s="28">
        <v>0.53774</v>
      </c>
      <c r="AF66" s="28">
        <v>0.53873499999999996</v>
      </c>
      <c r="AG66" s="28">
        <v>0.53972699999999996</v>
      </c>
      <c r="AH66" s="26">
        <v>2.33E-4</v>
      </c>
    </row>
    <row r="67" spans="1:34" ht="15" customHeight="1">
      <c r="A67" s="8" t="s">
        <v>31</v>
      </c>
      <c r="B67" s="24" t="s">
        <v>4</v>
      </c>
      <c r="C67" s="28">
        <v>0.121224</v>
      </c>
      <c r="D67" s="28">
        <v>0.1234</v>
      </c>
      <c r="E67" s="28">
        <v>0.124821</v>
      </c>
      <c r="F67" s="28">
        <v>0.125915</v>
      </c>
      <c r="G67" s="28">
        <v>0.12665599999999999</v>
      </c>
      <c r="H67" s="28">
        <v>0.12704099999999999</v>
      </c>
      <c r="I67" s="28">
        <v>0.12720699999999999</v>
      </c>
      <c r="J67" s="28">
        <v>0.12685399999999999</v>
      </c>
      <c r="K67" s="28">
        <v>0.12659699999999999</v>
      </c>
      <c r="L67" s="28">
        <v>0.12637799999999999</v>
      </c>
      <c r="M67" s="28">
        <v>0.12607399999999999</v>
      </c>
      <c r="N67" s="28">
        <v>0.125802</v>
      </c>
      <c r="O67" s="28">
        <v>0.125585</v>
      </c>
      <c r="P67" s="28">
        <v>0.12540100000000001</v>
      </c>
      <c r="Q67" s="28">
        <v>0.12528900000000001</v>
      </c>
      <c r="R67" s="28">
        <v>0.12520500000000001</v>
      </c>
      <c r="S67" s="28">
        <v>0.125084</v>
      </c>
      <c r="T67" s="28">
        <v>0.124934</v>
      </c>
      <c r="U67" s="28">
        <v>0.12483</v>
      </c>
      <c r="V67" s="28">
        <v>0.12475799999999999</v>
      </c>
      <c r="W67" s="28">
        <v>0.12467300000000001</v>
      </c>
      <c r="X67" s="28">
        <v>0.12458900000000001</v>
      </c>
      <c r="Y67" s="28">
        <v>0.12452199999999999</v>
      </c>
      <c r="Z67" s="28">
        <v>0.12444</v>
      </c>
      <c r="AA67" s="28">
        <v>0.12442300000000001</v>
      </c>
      <c r="AB67" s="28">
        <v>0.124498</v>
      </c>
      <c r="AC67" s="28">
        <v>0.124516</v>
      </c>
      <c r="AD67" s="28">
        <v>0.124474</v>
      </c>
      <c r="AE67" s="28">
        <v>0.124496</v>
      </c>
      <c r="AF67" s="28">
        <v>0.12447</v>
      </c>
      <c r="AG67" s="28">
        <v>0.124386</v>
      </c>
      <c r="AH67" s="26">
        <v>8.5800000000000004E-4</v>
      </c>
    </row>
    <row r="68" spans="1:34" ht="15" customHeight="1">
      <c r="A68" s="8" t="s">
        <v>30</v>
      </c>
      <c r="B68" s="24" t="s">
        <v>143</v>
      </c>
      <c r="C68" s="28">
        <v>0.70625000000000004</v>
      </c>
      <c r="D68" s="28">
        <v>0.76514199999999999</v>
      </c>
      <c r="E68" s="28">
        <v>0.75534999999999997</v>
      </c>
      <c r="F68" s="28">
        <v>0.73163800000000001</v>
      </c>
      <c r="G68" s="28">
        <v>0.72320700000000004</v>
      </c>
      <c r="H68" s="28">
        <v>0.72460599999999997</v>
      </c>
      <c r="I68" s="28">
        <v>0.69105000000000005</v>
      </c>
      <c r="J68" s="28">
        <v>0.70114299999999996</v>
      </c>
      <c r="K68" s="28">
        <v>0.70106599999999997</v>
      </c>
      <c r="L68" s="28">
        <v>0.70103700000000002</v>
      </c>
      <c r="M68" s="28">
        <v>0.69345999999999997</v>
      </c>
      <c r="N68" s="28">
        <v>0.69447499999999995</v>
      </c>
      <c r="O68" s="28">
        <v>0.69711800000000002</v>
      </c>
      <c r="P68" s="28">
        <v>0.697967</v>
      </c>
      <c r="Q68" s="28">
        <v>0.69689400000000001</v>
      </c>
      <c r="R68" s="28">
        <v>0.70055699999999999</v>
      </c>
      <c r="S68" s="28">
        <v>0.70885299999999996</v>
      </c>
      <c r="T68" s="28">
        <v>0.71820200000000001</v>
      </c>
      <c r="U68" s="28">
        <v>0.72597800000000001</v>
      </c>
      <c r="V68" s="28">
        <v>0.73066299999999995</v>
      </c>
      <c r="W68" s="28">
        <v>0.73456100000000002</v>
      </c>
      <c r="X68" s="28">
        <v>0.73710699999999996</v>
      </c>
      <c r="Y68" s="28">
        <v>0.74127100000000001</v>
      </c>
      <c r="Z68" s="28">
        <v>0.74834999999999996</v>
      </c>
      <c r="AA68" s="28">
        <v>0.75938399999999995</v>
      </c>
      <c r="AB68" s="28">
        <v>0.76585899999999996</v>
      </c>
      <c r="AC68" s="28">
        <v>0.77389399999999997</v>
      </c>
      <c r="AD68" s="28">
        <v>0.78306399999999998</v>
      </c>
      <c r="AE68" s="28">
        <v>0.77831700000000004</v>
      </c>
      <c r="AF68" s="28">
        <v>0.77742100000000003</v>
      </c>
      <c r="AG68" s="28">
        <v>0.78483800000000004</v>
      </c>
      <c r="AH68" s="26">
        <v>3.5230000000000001E-3</v>
      </c>
    </row>
    <row r="69" spans="1:34" ht="15" customHeight="1">
      <c r="A69" s="8" t="s">
        <v>29</v>
      </c>
      <c r="B69" s="23" t="s">
        <v>1</v>
      </c>
      <c r="C69" s="29">
        <v>24.639949999999999</v>
      </c>
      <c r="D69" s="29">
        <v>26.246357</v>
      </c>
      <c r="E69" s="29">
        <v>26.803346999999999</v>
      </c>
      <c r="F69" s="29">
        <v>27.032191999999998</v>
      </c>
      <c r="G69" s="29">
        <v>27.130775</v>
      </c>
      <c r="H69" s="29">
        <v>27.230782999999999</v>
      </c>
      <c r="I69" s="29">
        <v>27.186893000000001</v>
      </c>
      <c r="J69" s="29">
        <v>27.080057</v>
      </c>
      <c r="K69" s="29">
        <v>26.990781999999999</v>
      </c>
      <c r="L69" s="29">
        <v>26.860776999999999</v>
      </c>
      <c r="M69" s="29">
        <v>26.742740999999999</v>
      </c>
      <c r="N69" s="29">
        <v>26.653552999999999</v>
      </c>
      <c r="O69" s="29">
        <v>26.566212</v>
      </c>
      <c r="P69" s="29">
        <v>26.512560000000001</v>
      </c>
      <c r="Q69" s="29">
        <v>26.490155999999999</v>
      </c>
      <c r="R69" s="29">
        <v>26.545183000000002</v>
      </c>
      <c r="S69" s="29">
        <v>26.577869</v>
      </c>
      <c r="T69" s="29">
        <v>26.621919999999999</v>
      </c>
      <c r="U69" s="29">
        <v>26.686522</v>
      </c>
      <c r="V69" s="29">
        <v>26.756589999999999</v>
      </c>
      <c r="W69" s="29">
        <v>26.859634</v>
      </c>
      <c r="X69" s="29">
        <v>26.988043000000001</v>
      </c>
      <c r="Y69" s="29">
        <v>27.108532</v>
      </c>
      <c r="Z69" s="29">
        <v>27.264854</v>
      </c>
      <c r="AA69" s="29">
        <v>27.401077000000001</v>
      </c>
      <c r="AB69" s="29">
        <v>27.549935999999999</v>
      </c>
      <c r="AC69" s="29">
        <v>27.685604000000001</v>
      </c>
      <c r="AD69" s="29">
        <v>27.804758</v>
      </c>
      <c r="AE69" s="29">
        <v>27.932570999999999</v>
      </c>
      <c r="AF69" s="29">
        <v>28.069272999999999</v>
      </c>
      <c r="AG69" s="29">
        <v>28.223777999999999</v>
      </c>
      <c r="AH69" s="16">
        <v>4.5370000000000002E-3</v>
      </c>
    </row>
    <row r="71" spans="1:34" ht="15" customHeight="1">
      <c r="B71" s="23" t="s">
        <v>28</v>
      </c>
    </row>
    <row r="72" spans="1:34" ht="15" customHeight="1">
      <c r="A72" s="8" t="s">
        <v>27</v>
      </c>
      <c r="B72" s="24" t="s">
        <v>26</v>
      </c>
      <c r="C72" s="28">
        <v>7.422104</v>
      </c>
      <c r="D72" s="28">
        <v>7.773714</v>
      </c>
      <c r="E72" s="28">
        <v>7.7697630000000002</v>
      </c>
      <c r="F72" s="28">
        <v>7.7905490000000004</v>
      </c>
      <c r="G72" s="28">
        <v>7.7908759999999999</v>
      </c>
      <c r="H72" s="28">
        <v>7.7786350000000004</v>
      </c>
      <c r="I72" s="28">
        <v>7.7499859999999998</v>
      </c>
      <c r="J72" s="28">
        <v>7.7076289999999998</v>
      </c>
      <c r="K72" s="28">
        <v>7.6641500000000002</v>
      </c>
      <c r="L72" s="28">
        <v>7.6126469999999999</v>
      </c>
      <c r="M72" s="28">
        <v>7.5609859999999998</v>
      </c>
      <c r="N72" s="28">
        <v>7.5070259999999998</v>
      </c>
      <c r="O72" s="28">
        <v>7.458717</v>
      </c>
      <c r="P72" s="28">
        <v>7.4217919999999999</v>
      </c>
      <c r="Q72" s="28">
        <v>7.3914980000000003</v>
      </c>
      <c r="R72" s="28">
        <v>7.3730469999999997</v>
      </c>
      <c r="S72" s="28">
        <v>7.3603690000000004</v>
      </c>
      <c r="T72" s="28">
        <v>7.34863</v>
      </c>
      <c r="U72" s="28">
        <v>7.3379159999999999</v>
      </c>
      <c r="V72" s="28">
        <v>7.3352300000000001</v>
      </c>
      <c r="W72" s="28">
        <v>7.3416990000000002</v>
      </c>
      <c r="X72" s="28">
        <v>7.3483140000000002</v>
      </c>
      <c r="Y72" s="28">
        <v>7.3587730000000002</v>
      </c>
      <c r="Z72" s="28">
        <v>7.3706800000000001</v>
      </c>
      <c r="AA72" s="28">
        <v>7.380744</v>
      </c>
      <c r="AB72" s="28">
        <v>7.3899119999999998</v>
      </c>
      <c r="AC72" s="28">
        <v>7.4023599999999998</v>
      </c>
      <c r="AD72" s="28">
        <v>7.4125079999999999</v>
      </c>
      <c r="AE72" s="28">
        <v>7.426698</v>
      </c>
      <c r="AF72" s="28">
        <v>7.4428510000000001</v>
      </c>
      <c r="AG72" s="28">
        <v>7.4590490000000003</v>
      </c>
      <c r="AH72" s="26">
        <v>1.66E-4</v>
      </c>
    </row>
    <row r="73" spans="1:34">
      <c r="A73" s="8" t="s">
        <v>25</v>
      </c>
      <c r="B73" s="24" t="s">
        <v>24</v>
      </c>
      <c r="C73" s="28">
        <v>0.417402</v>
      </c>
      <c r="D73" s="28">
        <v>0.42975200000000002</v>
      </c>
      <c r="E73" s="28">
        <v>0.43609999999999999</v>
      </c>
      <c r="F73" s="28">
        <v>0.438805</v>
      </c>
      <c r="G73" s="28">
        <v>0.44289600000000001</v>
      </c>
      <c r="H73" s="28">
        <v>0.44851400000000002</v>
      </c>
      <c r="I73" s="28">
        <v>0.45119199999999998</v>
      </c>
      <c r="J73" s="28">
        <v>0.45177299999999998</v>
      </c>
      <c r="K73" s="28">
        <v>0.45205600000000001</v>
      </c>
      <c r="L73" s="28">
        <v>0.45185500000000001</v>
      </c>
      <c r="M73" s="28">
        <v>0.452067</v>
      </c>
      <c r="N73" s="28">
        <v>0.452658</v>
      </c>
      <c r="O73" s="28">
        <v>0.454179</v>
      </c>
      <c r="P73" s="28">
        <v>0.45615800000000001</v>
      </c>
      <c r="Q73" s="28">
        <v>0.45923199999999997</v>
      </c>
      <c r="R73" s="28">
        <v>0.46366400000000002</v>
      </c>
      <c r="S73" s="28">
        <v>0.46811000000000003</v>
      </c>
      <c r="T73" s="28">
        <v>0.47255200000000003</v>
      </c>
      <c r="U73" s="28">
        <v>0.47728500000000001</v>
      </c>
      <c r="V73" s="28">
        <v>0.48243999999999998</v>
      </c>
      <c r="W73" s="28">
        <v>0.48775299999999999</v>
      </c>
      <c r="X73" s="28">
        <v>0.49367100000000003</v>
      </c>
      <c r="Y73" s="28">
        <v>0.49945899999999999</v>
      </c>
      <c r="Z73" s="28">
        <v>0.50590100000000005</v>
      </c>
      <c r="AA73" s="28">
        <v>0.51175499999999996</v>
      </c>
      <c r="AB73" s="28">
        <v>0.51780099999999996</v>
      </c>
      <c r="AC73" s="28">
        <v>0.52437599999999995</v>
      </c>
      <c r="AD73" s="28">
        <v>0.52958499999999997</v>
      </c>
      <c r="AE73" s="28">
        <v>0.53547299999999998</v>
      </c>
      <c r="AF73" s="28">
        <v>0.54211100000000001</v>
      </c>
      <c r="AG73" s="28">
        <v>0.54907799999999995</v>
      </c>
      <c r="AH73" s="26">
        <v>9.1809999999999999E-3</v>
      </c>
    </row>
    <row r="74" spans="1:34" ht="15" customHeight="1">
      <c r="A74" s="8" t="s">
        <v>23</v>
      </c>
      <c r="B74" s="24" t="s">
        <v>22</v>
      </c>
      <c r="C74" s="28">
        <v>5.9764999999999999E-2</v>
      </c>
      <c r="D74" s="28">
        <v>7.5079999999999994E-2</v>
      </c>
      <c r="E74" s="28">
        <v>8.616E-2</v>
      </c>
      <c r="F74" s="28">
        <v>9.4232999999999997E-2</v>
      </c>
      <c r="G74" s="28">
        <v>0.100171</v>
      </c>
      <c r="H74" s="28">
        <v>0.104438</v>
      </c>
      <c r="I74" s="28">
        <v>0.107584</v>
      </c>
      <c r="J74" s="28">
        <v>0.10997899999999999</v>
      </c>
      <c r="K74" s="28">
        <v>0.111142</v>
      </c>
      <c r="L74" s="28">
        <v>0.111985</v>
      </c>
      <c r="M74" s="28">
        <v>0.112868</v>
      </c>
      <c r="N74" s="28">
        <v>0.113118</v>
      </c>
      <c r="O74" s="28">
        <v>0.11344799999999999</v>
      </c>
      <c r="P74" s="28">
        <v>0.113605</v>
      </c>
      <c r="Q74" s="28">
        <v>0.113716</v>
      </c>
      <c r="R74" s="28">
        <v>0.11353000000000001</v>
      </c>
      <c r="S74" s="28">
        <v>0.113436</v>
      </c>
      <c r="T74" s="28">
        <v>0.11333600000000001</v>
      </c>
      <c r="U74" s="28">
        <v>0.11317099999999999</v>
      </c>
      <c r="V74" s="28">
        <v>0.112886</v>
      </c>
      <c r="W74" s="28">
        <v>0.112663</v>
      </c>
      <c r="X74" s="28">
        <v>0.11233700000000001</v>
      </c>
      <c r="Y74" s="28">
        <v>0.11198</v>
      </c>
      <c r="Z74" s="28">
        <v>0.11162</v>
      </c>
      <c r="AA74" s="28">
        <v>0.111264</v>
      </c>
      <c r="AB74" s="28">
        <v>0.11088199999999999</v>
      </c>
      <c r="AC74" s="28">
        <v>0.110487</v>
      </c>
      <c r="AD74" s="28">
        <v>0.110127</v>
      </c>
      <c r="AE74" s="28">
        <v>0.109734</v>
      </c>
      <c r="AF74" s="28">
        <v>0.109462</v>
      </c>
      <c r="AG74" s="28">
        <v>0.109221</v>
      </c>
      <c r="AH74" s="26">
        <v>2.0302000000000001E-2</v>
      </c>
    </row>
    <row r="75" spans="1:34" ht="15" customHeight="1">
      <c r="A75" s="8" t="s">
        <v>21</v>
      </c>
      <c r="B75" s="24" t="s">
        <v>20</v>
      </c>
      <c r="C75" s="28">
        <v>2.511301</v>
      </c>
      <c r="D75" s="28">
        <v>2.562341</v>
      </c>
      <c r="E75" s="28">
        <v>2.6297199999999998</v>
      </c>
      <c r="F75" s="28">
        <v>2.6519339999999998</v>
      </c>
      <c r="G75" s="28">
        <v>2.6785030000000001</v>
      </c>
      <c r="H75" s="28">
        <v>2.7010839999999998</v>
      </c>
      <c r="I75" s="28">
        <v>2.6993149999999999</v>
      </c>
      <c r="J75" s="28">
        <v>2.684517</v>
      </c>
      <c r="K75" s="28">
        <v>2.6682670000000002</v>
      </c>
      <c r="L75" s="28">
        <v>2.6485669999999999</v>
      </c>
      <c r="M75" s="28">
        <v>2.6326610000000001</v>
      </c>
      <c r="N75" s="28">
        <v>2.6181239999999999</v>
      </c>
      <c r="O75" s="28">
        <v>2.60683</v>
      </c>
      <c r="P75" s="28">
        <v>2.5946570000000002</v>
      </c>
      <c r="Q75" s="28">
        <v>2.5912009999999999</v>
      </c>
      <c r="R75" s="28">
        <v>2.5990639999999998</v>
      </c>
      <c r="S75" s="28">
        <v>2.6064630000000002</v>
      </c>
      <c r="T75" s="28">
        <v>2.614655</v>
      </c>
      <c r="U75" s="28">
        <v>2.6273339999999998</v>
      </c>
      <c r="V75" s="28">
        <v>2.6439460000000001</v>
      </c>
      <c r="W75" s="28">
        <v>2.65917</v>
      </c>
      <c r="X75" s="28">
        <v>2.6803979999999998</v>
      </c>
      <c r="Y75" s="28">
        <v>2.7063990000000002</v>
      </c>
      <c r="Z75" s="28">
        <v>2.7397800000000001</v>
      </c>
      <c r="AA75" s="28">
        <v>2.7679420000000001</v>
      </c>
      <c r="AB75" s="28">
        <v>2.797641</v>
      </c>
      <c r="AC75" s="28">
        <v>2.8227530000000001</v>
      </c>
      <c r="AD75" s="28">
        <v>2.8469129999999998</v>
      </c>
      <c r="AE75" s="28">
        <v>2.8755120000000001</v>
      </c>
      <c r="AF75" s="28">
        <v>2.9062830000000002</v>
      </c>
      <c r="AG75" s="28">
        <v>2.9404349999999999</v>
      </c>
      <c r="AH75" s="26">
        <v>5.2719999999999998E-3</v>
      </c>
    </row>
    <row r="76" spans="1:34" ht="15" customHeight="1">
      <c r="A76" s="8" t="s">
        <v>19</v>
      </c>
      <c r="B76" s="24" t="s">
        <v>18</v>
      </c>
      <c r="C76" s="28">
        <v>1.3936E-2</v>
      </c>
      <c r="D76" s="28">
        <v>1.6691999999999999E-2</v>
      </c>
      <c r="E76" s="28">
        <v>1.8912000000000002E-2</v>
      </c>
      <c r="F76" s="28">
        <v>2.0590000000000001E-2</v>
      </c>
      <c r="G76" s="28">
        <v>2.1857000000000001E-2</v>
      </c>
      <c r="H76" s="28">
        <v>2.2807000000000001E-2</v>
      </c>
      <c r="I76" s="28">
        <v>2.3493E-2</v>
      </c>
      <c r="J76" s="28">
        <v>2.4004999999999999E-2</v>
      </c>
      <c r="K76" s="28">
        <v>2.4147999999999999E-2</v>
      </c>
      <c r="L76" s="28">
        <v>2.4264999999999998E-2</v>
      </c>
      <c r="M76" s="28">
        <v>2.4503E-2</v>
      </c>
      <c r="N76" s="28">
        <v>2.4629999999999999E-2</v>
      </c>
      <c r="O76" s="28">
        <v>2.4892999999999998E-2</v>
      </c>
      <c r="P76" s="28">
        <v>2.5146999999999999E-2</v>
      </c>
      <c r="Q76" s="28">
        <v>2.5457E-2</v>
      </c>
      <c r="R76" s="28">
        <v>2.5725000000000001E-2</v>
      </c>
      <c r="S76" s="28">
        <v>2.6019E-2</v>
      </c>
      <c r="T76" s="28">
        <v>2.6301999999999999E-2</v>
      </c>
      <c r="U76" s="28">
        <v>2.6582000000000001E-2</v>
      </c>
      <c r="V76" s="28">
        <v>2.6870999999999999E-2</v>
      </c>
      <c r="W76" s="28">
        <v>2.7245999999999999E-2</v>
      </c>
      <c r="X76" s="28">
        <v>2.7588999999999999E-2</v>
      </c>
      <c r="Y76" s="28">
        <v>2.7925999999999999E-2</v>
      </c>
      <c r="Z76" s="28">
        <v>2.8273E-2</v>
      </c>
      <c r="AA76" s="28">
        <v>2.8608000000000001E-2</v>
      </c>
      <c r="AB76" s="28">
        <v>2.8975999999999998E-2</v>
      </c>
      <c r="AC76" s="28">
        <v>2.9315999999999998E-2</v>
      </c>
      <c r="AD76" s="28">
        <v>2.9621999999999999E-2</v>
      </c>
      <c r="AE76" s="28">
        <v>2.9950999999999998E-2</v>
      </c>
      <c r="AF76" s="28">
        <v>3.0311000000000001E-2</v>
      </c>
      <c r="AG76" s="28">
        <v>3.0662999999999999E-2</v>
      </c>
      <c r="AH76" s="26">
        <v>2.6634000000000001E-2</v>
      </c>
    </row>
    <row r="77" spans="1:34" ht="15" customHeight="1">
      <c r="A77" s="8" t="s">
        <v>17</v>
      </c>
      <c r="B77" s="24" t="s">
        <v>16</v>
      </c>
      <c r="C77" s="28">
        <v>0.20519999999999999</v>
      </c>
      <c r="D77" s="28">
        <v>0.21641299999999999</v>
      </c>
      <c r="E77" s="28">
        <v>0.21717900000000001</v>
      </c>
      <c r="F77" s="28">
        <v>0.215971</v>
      </c>
      <c r="G77" s="28">
        <v>0.214533</v>
      </c>
      <c r="H77" s="28">
        <v>0.20651900000000001</v>
      </c>
      <c r="I77" s="28">
        <v>0.20768800000000001</v>
      </c>
      <c r="J77" s="28">
        <v>0.20623900000000001</v>
      </c>
      <c r="K77" s="28">
        <v>0.20741000000000001</v>
      </c>
      <c r="L77" s="28">
        <v>0.20830399999999999</v>
      </c>
      <c r="M77" s="28">
        <v>0.20923700000000001</v>
      </c>
      <c r="N77" s="28">
        <v>0.20947099999999999</v>
      </c>
      <c r="O77" s="28">
        <v>0.2094</v>
      </c>
      <c r="P77" s="28">
        <v>0.20974400000000001</v>
      </c>
      <c r="Q77" s="28">
        <v>0.20941199999999999</v>
      </c>
      <c r="R77" s="28">
        <v>0.20981</v>
      </c>
      <c r="S77" s="28">
        <v>0.210093</v>
      </c>
      <c r="T77" s="28">
        <v>0.21012900000000001</v>
      </c>
      <c r="U77" s="28">
        <v>0.209256</v>
      </c>
      <c r="V77" s="28">
        <v>0.20999599999999999</v>
      </c>
      <c r="W77" s="28">
        <v>0.20933099999999999</v>
      </c>
      <c r="X77" s="28">
        <v>0.209426</v>
      </c>
      <c r="Y77" s="28">
        <v>0.21010400000000001</v>
      </c>
      <c r="Z77" s="28">
        <v>0.21125099999999999</v>
      </c>
      <c r="AA77" s="28">
        <v>0.210315</v>
      </c>
      <c r="AB77" s="28">
        <v>0.21054899999999999</v>
      </c>
      <c r="AC77" s="28">
        <v>0.21032100000000001</v>
      </c>
      <c r="AD77" s="28">
        <v>0.210586</v>
      </c>
      <c r="AE77" s="28">
        <v>0.210842</v>
      </c>
      <c r="AF77" s="28">
        <v>0.21118000000000001</v>
      </c>
      <c r="AG77" s="28">
        <v>0.212342</v>
      </c>
      <c r="AH77" s="26">
        <v>1.1410000000000001E-3</v>
      </c>
    </row>
    <row r="78" spans="1:34" ht="15" customHeight="1">
      <c r="A78" s="8" t="s">
        <v>15</v>
      </c>
      <c r="B78" s="24" t="s">
        <v>14</v>
      </c>
      <c r="C78" s="28">
        <v>3.6641E-2</v>
      </c>
      <c r="D78" s="28">
        <v>3.7508E-2</v>
      </c>
      <c r="E78" s="28">
        <v>3.7086000000000001E-2</v>
      </c>
      <c r="F78" s="28">
        <v>3.6670000000000001E-2</v>
      </c>
      <c r="G78" s="28">
        <v>3.6240000000000001E-2</v>
      </c>
      <c r="H78" s="28">
        <v>3.5579E-2</v>
      </c>
      <c r="I78" s="28">
        <v>3.4701000000000003E-2</v>
      </c>
      <c r="J78" s="28">
        <v>3.3688000000000003E-2</v>
      </c>
      <c r="K78" s="28">
        <v>3.2705999999999999E-2</v>
      </c>
      <c r="L78" s="28">
        <v>3.1683000000000003E-2</v>
      </c>
      <c r="M78" s="28">
        <v>3.0700999999999999E-2</v>
      </c>
      <c r="N78" s="28">
        <v>3.0173999999999999E-2</v>
      </c>
      <c r="O78" s="28">
        <v>2.9687999999999999E-2</v>
      </c>
      <c r="P78" s="28">
        <v>2.9170999999999999E-2</v>
      </c>
      <c r="Q78" s="28">
        <v>2.8722999999999999E-2</v>
      </c>
      <c r="R78" s="28">
        <v>2.8299999999999999E-2</v>
      </c>
      <c r="S78" s="28">
        <v>2.7854E-2</v>
      </c>
      <c r="T78" s="28">
        <v>2.7376000000000001E-2</v>
      </c>
      <c r="U78" s="28">
        <v>2.6879E-2</v>
      </c>
      <c r="V78" s="28">
        <v>2.6446999999999998E-2</v>
      </c>
      <c r="W78" s="28">
        <v>2.5950000000000001E-2</v>
      </c>
      <c r="X78" s="28">
        <v>2.5746999999999999E-2</v>
      </c>
      <c r="Y78" s="28">
        <v>2.5561E-2</v>
      </c>
      <c r="Z78" s="28">
        <v>2.5447999999999998E-2</v>
      </c>
      <c r="AA78" s="28">
        <v>2.5260999999999999E-2</v>
      </c>
      <c r="AB78" s="28">
        <v>2.5080999999999999E-2</v>
      </c>
      <c r="AC78" s="28">
        <v>2.4846E-2</v>
      </c>
      <c r="AD78" s="28">
        <v>2.4618000000000001E-2</v>
      </c>
      <c r="AE78" s="28">
        <v>2.4375000000000001E-2</v>
      </c>
      <c r="AF78" s="28">
        <v>2.4157999999999999E-2</v>
      </c>
      <c r="AG78" s="28">
        <v>2.3977999999999999E-2</v>
      </c>
      <c r="AH78" s="26">
        <v>-1.4035000000000001E-2</v>
      </c>
    </row>
    <row r="79" spans="1:34">
      <c r="A79" s="8" t="s">
        <v>13</v>
      </c>
      <c r="B79" s="24" t="s">
        <v>12</v>
      </c>
      <c r="C79" s="28">
        <v>0.390127</v>
      </c>
      <c r="D79" s="28">
        <v>0.39991399999999999</v>
      </c>
      <c r="E79" s="28">
        <v>0.43495600000000001</v>
      </c>
      <c r="F79" s="28">
        <v>0.441884</v>
      </c>
      <c r="G79" s="28">
        <v>0.42280499999999999</v>
      </c>
      <c r="H79" s="28">
        <v>0.42404599999999998</v>
      </c>
      <c r="I79" s="28">
        <v>0.42859700000000001</v>
      </c>
      <c r="J79" s="28">
        <v>0.42010900000000001</v>
      </c>
      <c r="K79" s="28">
        <v>0.42051500000000003</v>
      </c>
      <c r="L79" s="28">
        <v>0.417549</v>
      </c>
      <c r="M79" s="28">
        <v>0.41855399999999998</v>
      </c>
      <c r="N79" s="28">
        <v>0.425043</v>
      </c>
      <c r="O79" s="28">
        <v>0.41953699999999999</v>
      </c>
      <c r="P79" s="28">
        <v>0.41976000000000002</v>
      </c>
      <c r="Q79" s="28">
        <v>0.41893599999999998</v>
      </c>
      <c r="R79" s="28">
        <v>0.42455599999999999</v>
      </c>
      <c r="S79" s="28">
        <v>0.41920200000000002</v>
      </c>
      <c r="T79" s="28">
        <v>0.41905500000000001</v>
      </c>
      <c r="U79" s="28">
        <v>0.42291600000000001</v>
      </c>
      <c r="V79" s="28">
        <v>0.417875</v>
      </c>
      <c r="W79" s="28">
        <v>0.417271</v>
      </c>
      <c r="X79" s="28">
        <v>0.422074</v>
      </c>
      <c r="Y79" s="28">
        <v>0.41612100000000002</v>
      </c>
      <c r="Z79" s="28">
        <v>0.41587299999999999</v>
      </c>
      <c r="AA79" s="28">
        <v>0.41346300000000002</v>
      </c>
      <c r="AB79" s="28">
        <v>0.41362399999999999</v>
      </c>
      <c r="AC79" s="28">
        <v>0.41226600000000002</v>
      </c>
      <c r="AD79" s="28">
        <v>0.41145999999999999</v>
      </c>
      <c r="AE79" s="28">
        <v>0.41171799999999997</v>
      </c>
      <c r="AF79" s="28">
        <v>0.41126200000000002</v>
      </c>
      <c r="AG79" s="28">
        <v>0.41036499999999998</v>
      </c>
      <c r="AH79" s="26">
        <v>1.6869999999999999E-3</v>
      </c>
    </row>
    <row r="80" spans="1:34" ht="15" customHeight="1">
      <c r="A80" s="8" t="s">
        <v>11</v>
      </c>
      <c r="B80" s="24" t="s">
        <v>10</v>
      </c>
      <c r="C80" s="28">
        <v>0.10620300000000001</v>
      </c>
      <c r="D80" s="28">
        <v>0.106628</v>
      </c>
      <c r="E80" s="28">
        <v>0.108291</v>
      </c>
      <c r="F80" s="28">
        <v>0.10927000000000001</v>
      </c>
      <c r="G80" s="28">
        <v>0.109676</v>
      </c>
      <c r="H80" s="28">
        <v>0.109872</v>
      </c>
      <c r="I80" s="28">
        <v>0.10950500000000001</v>
      </c>
      <c r="J80" s="28">
        <v>0.10872800000000001</v>
      </c>
      <c r="K80" s="28">
        <v>0.10782700000000001</v>
      </c>
      <c r="L80" s="28">
        <v>0.10685</v>
      </c>
      <c r="M80" s="28">
        <v>0.105917</v>
      </c>
      <c r="N80" s="28">
        <v>0.105118</v>
      </c>
      <c r="O80" s="28">
        <v>0.104561</v>
      </c>
      <c r="P80" s="28">
        <v>0.10398300000000001</v>
      </c>
      <c r="Q80" s="28">
        <v>0.103517</v>
      </c>
      <c r="R80" s="28">
        <v>0.10317800000000001</v>
      </c>
      <c r="S80" s="28">
        <v>0.102702</v>
      </c>
      <c r="T80" s="28">
        <v>0.102093</v>
      </c>
      <c r="U80" s="28">
        <v>0.10151200000000001</v>
      </c>
      <c r="V80" s="28">
        <v>0.101063</v>
      </c>
      <c r="W80" s="28">
        <v>0.10076499999999999</v>
      </c>
      <c r="X80" s="28">
        <v>0.100435</v>
      </c>
      <c r="Y80" s="28">
        <v>0.100065</v>
      </c>
      <c r="Z80" s="28">
        <v>9.9694000000000005E-2</v>
      </c>
      <c r="AA80" s="28">
        <v>9.9248000000000003E-2</v>
      </c>
      <c r="AB80" s="28">
        <v>9.8908999999999997E-2</v>
      </c>
      <c r="AC80" s="28">
        <v>9.8502000000000006E-2</v>
      </c>
      <c r="AD80" s="28">
        <v>9.7958000000000003E-2</v>
      </c>
      <c r="AE80" s="28">
        <v>9.7569000000000003E-2</v>
      </c>
      <c r="AF80" s="28">
        <v>9.7160999999999997E-2</v>
      </c>
      <c r="AG80" s="28">
        <v>9.6742999999999996E-2</v>
      </c>
      <c r="AH80" s="26">
        <v>-3.1050000000000001E-3</v>
      </c>
    </row>
    <row r="81" spans="1:34">
      <c r="A81" s="8" t="s">
        <v>9</v>
      </c>
      <c r="B81" s="24" t="s">
        <v>8</v>
      </c>
      <c r="C81" s="28">
        <v>0.90030500000000002</v>
      </c>
      <c r="D81" s="28">
        <v>1.224288</v>
      </c>
      <c r="E81" s="28">
        <v>1.367005</v>
      </c>
      <c r="F81" s="28">
        <v>1.4331830000000001</v>
      </c>
      <c r="G81" s="28">
        <v>1.4759279999999999</v>
      </c>
      <c r="H81" s="28">
        <v>1.5090049999999999</v>
      </c>
      <c r="I81" s="28">
        <v>1.520615</v>
      </c>
      <c r="J81" s="28">
        <v>1.5290189999999999</v>
      </c>
      <c r="K81" s="28">
        <v>1.539247</v>
      </c>
      <c r="L81" s="28">
        <v>1.548459</v>
      </c>
      <c r="M81" s="28">
        <v>1.5584260000000001</v>
      </c>
      <c r="N81" s="28">
        <v>1.571105</v>
      </c>
      <c r="O81" s="28">
        <v>1.589755</v>
      </c>
      <c r="P81" s="28">
        <v>1.608117</v>
      </c>
      <c r="Q81" s="28">
        <v>1.6286529999999999</v>
      </c>
      <c r="R81" s="28">
        <v>1.652344</v>
      </c>
      <c r="S81" s="28">
        <v>1.6719919999999999</v>
      </c>
      <c r="T81" s="28">
        <v>1.6887749999999999</v>
      </c>
      <c r="U81" s="28">
        <v>1.7065109999999999</v>
      </c>
      <c r="V81" s="28">
        <v>1.7265140000000001</v>
      </c>
      <c r="W81" s="28">
        <v>1.7515099999999999</v>
      </c>
      <c r="X81" s="28">
        <v>1.7746200000000001</v>
      </c>
      <c r="Y81" s="28">
        <v>1.798373</v>
      </c>
      <c r="Z81" s="28">
        <v>1.8209679999999999</v>
      </c>
      <c r="AA81" s="28">
        <v>1.844373</v>
      </c>
      <c r="AB81" s="28">
        <v>1.869801</v>
      </c>
      <c r="AC81" s="28">
        <v>1.8929659999999999</v>
      </c>
      <c r="AD81" s="28">
        <v>1.9106590000000001</v>
      </c>
      <c r="AE81" s="28">
        <v>1.929632</v>
      </c>
      <c r="AF81" s="28">
        <v>1.9469259999999999</v>
      </c>
      <c r="AG81" s="28">
        <v>1.9645140000000001</v>
      </c>
      <c r="AH81" s="26">
        <v>2.6349999999999998E-2</v>
      </c>
    </row>
    <row r="82" spans="1:34" ht="15" customHeight="1">
      <c r="A82" s="8" t="s">
        <v>7</v>
      </c>
      <c r="B82" s="24" t="s">
        <v>6</v>
      </c>
      <c r="C82" s="28">
        <v>0.257081</v>
      </c>
      <c r="D82" s="28">
        <v>0.261438</v>
      </c>
      <c r="E82" s="28">
        <v>0.26180300000000001</v>
      </c>
      <c r="F82" s="28">
        <v>0.25547700000000001</v>
      </c>
      <c r="G82" s="28">
        <v>0.251303</v>
      </c>
      <c r="H82" s="28">
        <v>0.25104399999999999</v>
      </c>
      <c r="I82" s="28">
        <v>0.25043799999999999</v>
      </c>
      <c r="J82" s="28">
        <v>0.25036000000000003</v>
      </c>
      <c r="K82" s="28">
        <v>0.25173099999999998</v>
      </c>
      <c r="L82" s="28">
        <v>0.25117600000000001</v>
      </c>
      <c r="M82" s="28">
        <v>0.25022699999999998</v>
      </c>
      <c r="N82" s="28">
        <v>0.25018699999999999</v>
      </c>
      <c r="O82" s="28">
        <v>0.25059100000000001</v>
      </c>
      <c r="P82" s="28">
        <v>0.25100600000000001</v>
      </c>
      <c r="Q82" s="28">
        <v>0.25142799999999998</v>
      </c>
      <c r="R82" s="28">
        <v>0.25185000000000002</v>
      </c>
      <c r="S82" s="28">
        <v>0.25228800000000001</v>
      </c>
      <c r="T82" s="28">
        <v>0.25274200000000002</v>
      </c>
      <c r="U82" s="28">
        <v>0.25320399999999998</v>
      </c>
      <c r="V82" s="28">
        <v>0.253666</v>
      </c>
      <c r="W82" s="28">
        <v>0.25413599999999997</v>
      </c>
      <c r="X82" s="28">
        <v>0.25460700000000003</v>
      </c>
      <c r="Y82" s="28">
        <v>0.25507800000000003</v>
      </c>
      <c r="Z82" s="28">
        <v>0.255554</v>
      </c>
      <c r="AA82" s="28">
        <v>0.25603199999999998</v>
      </c>
      <c r="AB82" s="28">
        <v>0.256496</v>
      </c>
      <c r="AC82" s="28">
        <v>0.25697999999999999</v>
      </c>
      <c r="AD82" s="28">
        <v>0.25745899999999999</v>
      </c>
      <c r="AE82" s="28">
        <v>0.25794699999999998</v>
      </c>
      <c r="AF82" s="28">
        <v>0.25842799999999999</v>
      </c>
      <c r="AG82" s="28">
        <v>0.25890200000000002</v>
      </c>
      <c r="AH82" s="26">
        <v>2.3499999999999999E-4</v>
      </c>
    </row>
    <row r="83" spans="1:34" ht="15" customHeight="1">
      <c r="A83" s="8" t="s">
        <v>5</v>
      </c>
      <c r="B83" s="24" t="s">
        <v>4</v>
      </c>
      <c r="C83" s="28">
        <v>5.7262E-2</v>
      </c>
      <c r="D83" s="28">
        <v>5.8290000000000002E-2</v>
      </c>
      <c r="E83" s="28">
        <v>5.8961E-2</v>
      </c>
      <c r="F83" s="28">
        <v>5.9478000000000003E-2</v>
      </c>
      <c r="G83" s="28">
        <v>5.9827999999999999E-2</v>
      </c>
      <c r="H83" s="28">
        <v>6.0010000000000001E-2</v>
      </c>
      <c r="I83" s="28">
        <v>6.0088000000000003E-2</v>
      </c>
      <c r="J83" s="28">
        <v>5.9921000000000002E-2</v>
      </c>
      <c r="K83" s="28">
        <v>5.9799999999999999E-2</v>
      </c>
      <c r="L83" s="28">
        <v>5.9697E-2</v>
      </c>
      <c r="M83" s="28">
        <v>5.9553000000000002E-2</v>
      </c>
      <c r="N83" s="28">
        <v>5.9423999999999998E-2</v>
      </c>
      <c r="O83" s="28">
        <v>5.9322E-2</v>
      </c>
      <c r="P83" s="28">
        <v>5.9235000000000003E-2</v>
      </c>
      <c r="Q83" s="28">
        <v>5.9182999999999999E-2</v>
      </c>
      <c r="R83" s="28">
        <v>5.9143000000000001E-2</v>
      </c>
      <c r="S83" s="28">
        <v>5.9086E-2</v>
      </c>
      <c r="T83" s="28">
        <v>5.9014999999999998E-2</v>
      </c>
      <c r="U83" s="28">
        <v>5.8965999999999998E-2</v>
      </c>
      <c r="V83" s="28">
        <v>5.8930999999999997E-2</v>
      </c>
      <c r="W83" s="28">
        <v>5.8892E-2</v>
      </c>
      <c r="X83" s="28">
        <v>5.8852000000000002E-2</v>
      </c>
      <c r="Y83" s="28">
        <v>5.8819999999999997E-2</v>
      </c>
      <c r="Z83" s="28">
        <v>5.8781E-2</v>
      </c>
      <c r="AA83" s="28">
        <v>5.8772999999999999E-2</v>
      </c>
      <c r="AB83" s="28">
        <v>5.8809E-2</v>
      </c>
      <c r="AC83" s="28">
        <v>5.8817000000000001E-2</v>
      </c>
      <c r="AD83" s="28">
        <v>5.8797000000000002E-2</v>
      </c>
      <c r="AE83" s="28">
        <v>5.8807999999999999E-2</v>
      </c>
      <c r="AF83" s="28">
        <v>5.8795E-2</v>
      </c>
      <c r="AG83" s="28">
        <v>5.8756000000000003E-2</v>
      </c>
      <c r="AH83" s="26">
        <v>8.5800000000000004E-4</v>
      </c>
    </row>
    <row r="84" spans="1:34" ht="15" customHeight="1">
      <c r="A84" s="8" t="s">
        <v>3</v>
      </c>
      <c r="B84" s="24" t="s">
        <v>143</v>
      </c>
      <c r="C84" s="28">
        <v>0.33360899999999999</v>
      </c>
      <c r="D84" s="28">
        <v>0.361427</v>
      </c>
      <c r="E84" s="28">
        <v>0.35680200000000001</v>
      </c>
      <c r="F84" s="28">
        <v>0.34560099999999999</v>
      </c>
      <c r="G84" s="28">
        <v>0.34161900000000001</v>
      </c>
      <c r="H84" s="28">
        <v>0.34227999999999997</v>
      </c>
      <c r="I84" s="28">
        <v>0.32642900000000002</v>
      </c>
      <c r="J84" s="28">
        <v>0.33119700000000002</v>
      </c>
      <c r="K84" s="28">
        <v>0.33116000000000001</v>
      </c>
      <c r="L84" s="28">
        <v>0.331146</v>
      </c>
      <c r="M84" s="28">
        <v>0.327567</v>
      </c>
      <c r="N84" s="28">
        <v>0.32804699999999998</v>
      </c>
      <c r="O84" s="28">
        <v>0.329295</v>
      </c>
      <c r="P84" s="28">
        <v>0.32969599999999999</v>
      </c>
      <c r="Q84" s="28">
        <v>0.32918999999999998</v>
      </c>
      <c r="R84" s="28">
        <v>0.33091999999999999</v>
      </c>
      <c r="S84" s="28">
        <v>0.33483800000000002</v>
      </c>
      <c r="T84" s="28">
        <v>0.33925499999999997</v>
      </c>
      <c r="U84" s="28">
        <v>0.34292800000000001</v>
      </c>
      <c r="V84" s="28">
        <v>0.34514099999999998</v>
      </c>
      <c r="W84" s="28">
        <v>0.34698200000000001</v>
      </c>
      <c r="X84" s="28">
        <v>0.34818500000000002</v>
      </c>
      <c r="Y84" s="28">
        <v>0.35015200000000002</v>
      </c>
      <c r="Z84" s="28">
        <v>0.35349599999999998</v>
      </c>
      <c r="AA84" s="28">
        <v>0.35870800000000003</v>
      </c>
      <c r="AB84" s="28">
        <v>0.36176599999999998</v>
      </c>
      <c r="AC84" s="28">
        <v>0.365562</v>
      </c>
      <c r="AD84" s="28">
        <v>0.36989300000000003</v>
      </c>
      <c r="AE84" s="28">
        <v>0.36765100000000001</v>
      </c>
      <c r="AF84" s="28">
        <v>0.367228</v>
      </c>
      <c r="AG84" s="28">
        <v>0.37073099999999998</v>
      </c>
      <c r="AH84" s="26">
        <v>3.5230000000000001E-3</v>
      </c>
    </row>
    <row r="85" spans="1:34" ht="15" customHeight="1">
      <c r="A85" s="8" t="s">
        <v>2</v>
      </c>
      <c r="B85" s="23" t="s">
        <v>1</v>
      </c>
      <c r="C85" s="29">
        <v>12.710936999999999</v>
      </c>
      <c r="D85" s="29">
        <v>13.523485000000001</v>
      </c>
      <c r="E85" s="29">
        <v>13.782738</v>
      </c>
      <c r="F85" s="29">
        <v>13.893643000000001</v>
      </c>
      <c r="G85" s="29">
        <v>13.946235</v>
      </c>
      <c r="H85" s="29">
        <v>13.993831999999999</v>
      </c>
      <c r="I85" s="29">
        <v>13.969633</v>
      </c>
      <c r="J85" s="29">
        <v>13.917164</v>
      </c>
      <c r="K85" s="29">
        <v>13.870161</v>
      </c>
      <c r="L85" s="29">
        <v>13.804183999999999</v>
      </c>
      <c r="M85" s="29">
        <v>13.743266</v>
      </c>
      <c r="N85" s="29">
        <v>13.694122999999999</v>
      </c>
      <c r="O85" s="29">
        <v>13.650218000000001</v>
      </c>
      <c r="P85" s="29">
        <v>13.622070000000001</v>
      </c>
      <c r="Q85" s="29">
        <v>13.610144</v>
      </c>
      <c r="R85" s="29">
        <v>13.63513</v>
      </c>
      <c r="S85" s="29">
        <v>13.652452</v>
      </c>
      <c r="T85" s="29">
        <v>13.673914999999999</v>
      </c>
      <c r="U85" s="29">
        <v>13.704461</v>
      </c>
      <c r="V85" s="29">
        <v>13.741007</v>
      </c>
      <c r="W85" s="29">
        <v>13.793367</v>
      </c>
      <c r="X85" s="29">
        <v>13.856253000000001</v>
      </c>
      <c r="Y85" s="29">
        <v>13.918808</v>
      </c>
      <c r="Z85" s="29">
        <v>13.997322</v>
      </c>
      <c r="AA85" s="29">
        <v>14.066484000000001</v>
      </c>
      <c r="AB85" s="29">
        <v>14.140247</v>
      </c>
      <c r="AC85" s="29">
        <v>14.209555</v>
      </c>
      <c r="AD85" s="29">
        <v>14.270186000000001</v>
      </c>
      <c r="AE85" s="29">
        <v>14.335910999999999</v>
      </c>
      <c r="AF85" s="29">
        <v>14.406158</v>
      </c>
      <c r="AG85" s="29">
        <v>14.484776999999999</v>
      </c>
      <c r="AH85" s="16">
        <v>4.3639999999999998E-3</v>
      </c>
    </row>
    <row r="86" spans="1:34" ht="15" customHeight="1" thickBot="1"/>
    <row r="87" spans="1:34" ht="15" customHeight="1">
      <c r="B87" s="105" t="s">
        <v>168</v>
      </c>
      <c r="C87" s="106"/>
      <c r="D87" s="106"/>
      <c r="E87" s="106"/>
      <c r="F87" s="106"/>
      <c r="G87" s="106"/>
      <c r="H87" s="106"/>
      <c r="I87" s="106"/>
      <c r="J87" s="106"/>
      <c r="K87" s="106"/>
      <c r="L87" s="106"/>
      <c r="M87" s="106"/>
      <c r="N87" s="106"/>
      <c r="O87" s="106"/>
      <c r="P87" s="106"/>
      <c r="Q87" s="106"/>
      <c r="R87" s="106"/>
      <c r="S87" s="106"/>
      <c r="T87" s="106"/>
      <c r="U87" s="106"/>
      <c r="V87" s="106"/>
      <c r="W87" s="106"/>
      <c r="X87" s="106"/>
      <c r="Y87" s="106"/>
      <c r="Z87" s="106"/>
      <c r="AA87" s="106"/>
      <c r="AB87" s="106"/>
      <c r="AC87" s="106"/>
      <c r="AD87" s="106"/>
      <c r="AE87" s="106"/>
      <c r="AF87" s="106"/>
      <c r="AG87" s="106"/>
      <c r="AH87" s="30"/>
    </row>
    <row r="88" spans="1:34" ht="15" customHeight="1">
      <c r="B88" s="4" t="s">
        <v>169</v>
      </c>
    </row>
    <row r="89" spans="1:34" ht="15" customHeight="1">
      <c r="B89" s="4" t="s">
        <v>170</v>
      </c>
    </row>
    <row r="90" spans="1:34" ht="15" customHeight="1">
      <c r="B90" s="4" t="s">
        <v>171</v>
      </c>
    </row>
    <row r="91" spans="1:34" ht="15" customHeight="1">
      <c r="B91" s="4" t="s">
        <v>172</v>
      </c>
    </row>
    <row r="92" spans="1:34">
      <c r="B92" s="4" t="s">
        <v>173</v>
      </c>
    </row>
    <row r="93" spans="1:34" ht="15" customHeight="1">
      <c r="B93" s="4" t="s">
        <v>174</v>
      </c>
    </row>
    <row r="94" spans="1:34" ht="15" customHeight="1">
      <c r="B94" s="4" t="s">
        <v>175</v>
      </c>
    </row>
    <row r="95" spans="1:34" ht="15" customHeight="1">
      <c r="B95" s="4" t="s">
        <v>176</v>
      </c>
    </row>
    <row r="96" spans="1:34" ht="15" customHeight="1">
      <c r="B96" s="4" t="s">
        <v>177</v>
      </c>
    </row>
    <row r="97" spans="2:34" ht="15" customHeight="1">
      <c r="B97" s="4" t="s">
        <v>178</v>
      </c>
    </row>
    <row r="112" spans="2:34" ht="15" customHeight="1">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c r="AA112" s="107"/>
      <c r="AB112" s="107"/>
      <c r="AC112" s="107"/>
      <c r="AD112" s="107"/>
      <c r="AE112" s="107"/>
      <c r="AF112" s="107"/>
      <c r="AG112" s="107"/>
      <c r="AH112" s="107"/>
    </row>
    <row r="308" spans="2:34" ht="15" customHeight="1">
      <c r="B308" s="107"/>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c r="Z308" s="107"/>
      <c r="AA308" s="107"/>
      <c r="AB308" s="107"/>
      <c r="AC308" s="107"/>
      <c r="AD308" s="107"/>
      <c r="AE308" s="107"/>
      <c r="AF308" s="107"/>
      <c r="AG308" s="107"/>
      <c r="AH308" s="107"/>
    </row>
    <row r="511" spans="2:34" ht="15" customHeight="1">
      <c r="B511" s="107"/>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c r="Z511" s="107"/>
      <c r="AA511" s="107"/>
      <c r="AB511" s="107"/>
      <c r="AC511" s="107"/>
      <c r="AD511" s="107"/>
      <c r="AE511" s="107"/>
      <c r="AF511" s="107"/>
      <c r="AG511" s="107"/>
      <c r="AH511" s="107"/>
    </row>
    <row r="712" spans="2:34" ht="15" customHeight="1">
      <c r="B712" s="107"/>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c r="Z712" s="107"/>
      <c r="AA712" s="107"/>
      <c r="AB712" s="107"/>
      <c r="AC712" s="107"/>
      <c r="AD712" s="107"/>
      <c r="AE712" s="107"/>
      <c r="AF712" s="107"/>
      <c r="AG712" s="107"/>
      <c r="AH712" s="107"/>
    </row>
    <row r="887" spans="2:34" ht="15" customHeight="1">
      <c r="B887" s="107"/>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c r="Z887" s="107"/>
      <c r="AA887" s="107"/>
      <c r="AB887" s="107"/>
      <c r="AC887" s="107"/>
      <c r="AD887" s="107"/>
      <c r="AE887" s="107"/>
      <c r="AF887" s="107"/>
      <c r="AG887" s="107"/>
      <c r="AH887" s="107"/>
    </row>
    <row r="1100" spans="2:34" ht="15" customHeight="1">
      <c r="B1100" s="107"/>
      <c r="C1100" s="107"/>
      <c r="D1100" s="107"/>
      <c r="E1100" s="107"/>
      <c r="F1100" s="107"/>
      <c r="G1100" s="107"/>
      <c r="H1100" s="107"/>
      <c r="I1100" s="107"/>
      <c r="J1100" s="107"/>
      <c r="K1100" s="107"/>
      <c r="L1100" s="107"/>
      <c r="M1100" s="107"/>
      <c r="N1100" s="107"/>
      <c r="O1100" s="107"/>
      <c r="P1100" s="107"/>
      <c r="Q1100" s="107"/>
      <c r="R1100" s="107"/>
      <c r="S1100" s="107"/>
      <c r="T1100" s="107"/>
      <c r="U1100" s="107"/>
      <c r="V1100" s="107"/>
      <c r="W1100" s="107"/>
      <c r="X1100" s="107"/>
      <c r="Y1100" s="107"/>
      <c r="Z1100" s="107"/>
      <c r="AA1100" s="107"/>
      <c r="AB1100" s="107"/>
      <c r="AC1100" s="107"/>
      <c r="AD1100" s="107"/>
      <c r="AE1100" s="107"/>
      <c r="AF1100" s="107"/>
      <c r="AG1100" s="107"/>
      <c r="AH1100" s="107"/>
    </row>
    <row r="1227" spans="2:34" ht="15" customHeight="1">
      <c r="B1227" s="107"/>
      <c r="C1227" s="107"/>
      <c r="D1227" s="107"/>
      <c r="E1227" s="107"/>
      <c r="F1227" s="107"/>
      <c r="G1227" s="107"/>
      <c r="H1227" s="107"/>
      <c r="I1227" s="107"/>
      <c r="J1227" s="107"/>
      <c r="K1227" s="107"/>
      <c r="L1227" s="107"/>
      <c r="M1227" s="107"/>
      <c r="N1227" s="107"/>
      <c r="O1227" s="107"/>
      <c r="P1227" s="107"/>
      <c r="Q1227" s="107"/>
      <c r="R1227" s="107"/>
      <c r="S1227" s="107"/>
      <c r="T1227" s="107"/>
      <c r="U1227" s="107"/>
      <c r="V1227" s="107"/>
      <c r="W1227" s="107"/>
      <c r="X1227" s="107"/>
      <c r="Y1227" s="107"/>
      <c r="Z1227" s="107"/>
      <c r="AA1227" s="107"/>
      <c r="AB1227" s="107"/>
      <c r="AC1227" s="107"/>
      <c r="AD1227" s="107"/>
      <c r="AE1227" s="107"/>
      <c r="AF1227" s="107"/>
      <c r="AG1227" s="107"/>
      <c r="AH1227" s="107"/>
    </row>
    <row r="1390" spans="2:34" ht="15" customHeight="1">
      <c r="B1390" s="107"/>
      <c r="C1390" s="107"/>
      <c r="D1390" s="107"/>
      <c r="E1390" s="107"/>
      <c r="F1390" s="107"/>
      <c r="G1390" s="107"/>
      <c r="H1390" s="107"/>
      <c r="I1390" s="107"/>
      <c r="J1390" s="107"/>
      <c r="K1390" s="107"/>
      <c r="L1390" s="107"/>
      <c r="M1390" s="107"/>
      <c r="N1390" s="107"/>
      <c r="O1390" s="107"/>
      <c r="P1390" s="107"/>
      <c r="Q1390" s="107"/>
      <c r="R1390" s="107"/>
      <c r="S1390" s="107"/>
      <c r="T1390" s="107"/>
      <c r="U1390" s="107"/>
      <c r="V1390" s="107"/>
      <c r="W1390" s="107"/>
      <c r="X1390" s="107"/>
      <c r="Y1390" s="107"/>
      <c r="Z1390" s="107"/>
      <c r="AA1390" s="107"/>
      <c r="AB1390" s="107"/>
      <c r="AC1390" s="107"/>
      <c r="AD1390" s="107"/>
      <c r="AE1390" s="107"/>
      <c r="AF1390" s="107"/>
      <c r="AG1390" s="107"/>
      <c r="AH1390" s="107"/>
    </row>
    <row r="1502" spans="2:34" ht="15" customHeight="1">
      <c r="B1502" s="107"/>
      <c r="C1502" s="107"/>
      <c r="D1502" s="107"/>
      <c r="E1502" s="107"/>
      <c r="F1502" s="107"/>
      <c r="G1502" s="107"/>
      <c r="H1502" s="107"/>
      <c r="I1502" s="107"/>
      <c r="J1502" s="107"/>
      <c r="K1502" s="107"/>
      <c r="L1502" s="107"/>
      <c r="M1502" s="107"/>
      <c r="N1502" s="107"/>
      <c r="O1502" s="107"/>
      <c r="P1502" s="107"/>
      <c r="Q1502" s="107"/>
      <c r="R1502" s="107"/>
      <c r="S1502" s="107"/>
      <c r="T1502" s="107"/>
      <c r="U1502" s="107"/>
      <c r="V1502" s="107"/>
      <c r="W1502" s="107"/>
      <c r="X1502" s="107"/>
      <c r="Y1502" s="107"/>
      <c r="Z1502" s="107"/>
      <c r="AA1502" s="107"/>
      <c r="AB1502" s="107"/>
      <c r="AC1502" s="107"/>
      <c r="AD1502" s="107"/>
      <c r="AE1502" s="107"/>
      <c r="AF1502" s="107"/>
      <c r="AG1502" s="107"/>
      <c r="AH1502" s="107"/>
    </row>
    <row r="1604" spans="2:34" ht="15" customHeight="1">
      <c r="B1604" s="107"/>
      <c r="C1604" s="107"/>
      <c r="D1604" s="107"/>
      <c r="E1604" s="107"/>
      <c r="F1604" s="107"/>
      <c r="G1604" s="107"/>
      <c r="H1604" s="107"/>
      <c r="I1604" s="107"/>
      <c r="J1604" s="107"/>
      <c r="K1604" s="107"/>
      <c r="L1604" s="107"/>
      <c r="M1604" s="107"/>
      <c r="N1604" s="107"/>
      <c r="O1604" s="107"/>
      <c r="P1604" s="107"/>
      <c r="Q1604" s="107"/>
      <c r="R1604" s="107"/>
      <c r="S1604" s="107"/>
      <c r="T1604" s="107"/>
      <c r="U1604" s="107"/>
      <c r="V1604" s="107"/>
      <c r="W1604" s="107"/>
      <c r="X1604" s="107"/>
      <c r="Y1604" s="107"/>
      <c r="Z1604" s="107"/>
      <c r="AA1604" s="107"/>
      <c r="AB1604" s="107"/>
      <c r="AC1604" s="107"/>
      <c r="AD1604" s="107"/>
      <c r="AE1604" s="107"/>
      <c r="AF1604" s="107"/>
      <c r="AG1604" s="107"/>
      <c r="AH1604" s="107"/>
    </row>
    <row r="1698" spans="2:34" ht="15" customHeight="1">
      <c r="B1698" s="107"/>
      <c r="C1698" s="107"/>
      <c r="D1698" s="107"/>
      <c r="E1698" s="107"/>
      <c r="F1698" s="107"/>
      <c r="G1698" s="107"/>
      <c r="H1698" s="107"/>
      <c r="I1698" s="107"/>
      <c r="J1698" s="107"/>
      <c r="K1698" s="107"/>
      <c r="L1698" s="107"/>
      <c r="M1698" s="107"/>
      <c r="N1698" s="107"/>
      <c r="O1698" s="107"/>
      <c r="P1698" s="107"/>
      <c r="Q1698" s="107"/>
      <c r="R1698" s="107"/>
      <c r="S1698" s="107"/>
      <c r="T1698" s="107"/>
      <c r="U1698" s="107"/>
      <c r="V1698" s="107"/>
      <c r="W1698" s="107"/>
      <c r="X1698" s="107"/>
      <c r="Y1698" s="107"/>
      <c r="Z1698" s="107"/>
      <c r="AA1698" s="107"/>
      <c r="AB1698" s="107"/>
      <c r="AC1698" s="107"/>
      <c r="AD1698" s="107"/>
      <c r="AE1698" s="107"/>
      <c r="AF1698" s="107"/>
      <c r="AG1698" s="107"/>
      <c r="AH1698" s="107"/>
    </row>
    <row r="1945" spans="2:34" ht="15" customHeight="1">
      <c r="B1945" s="107"/>
      <c r="C1945" s="107"/>
      <c r="D1945" s="107"/>
      <c r="E1945" s="107"/>
      <c r="F1945" s="107"/>
      <c r="G1945" s="107"/>
      <c r="H1945" s="107"/>
      <c r="I1945" s="107"/>
      <c r="J1945" s="107"/>
      <c r="K1945" s="107"/>
      <c r="L1945" s="107"/>
      <c r="M1945" s="107"/>
      <c r="N1945" s="107"/>
      <c r="O1945" s="107"/>
      <c r="P1945" s="107"/>
      <c r="Q1945" s="107"/>
      <c r="R1945" s="107"/>
      <c r="S1945" s="107"/>
      <c r="T1945" s="107"/>
      <c r="U1945" s="107"/>
      <c r="V1945" s="107"/>
      <c r="W1945" s="107"/>
      <c r="X1945" s="107"/>
      <c r="Y1945" s="107"/>
      <c r="Z1945" s="107"/>
      <c r="AA1945" s="107"/>
      <c r="AB1945" s="107"/>
      <c r="AC1945" s="107"/>
      <c r="AD1945" s="107"/>
      <c r="AE1945" s="107"/>
      <c r="AF1945" s="107"/>
      <c r="AG1945" s="107"/>
      <c r="AH1945" s="107"/>
    </row>
    <row r="2031" spans="2:34" ht="15" customHeight="1">
      <c r="B2031" s="107"/>
      <c r="C2031" s="107"/>
      <c r="D2031" s="107"/>
      <c r="E2031" s="107"/>
      <c r="F2031" s="107"/>
      <c r="G2031" s="107"/>
      <c r="H2031" s="107"/>
      <c r="I2031" s="107"/>
      <c r="J2031" s="107"/>
      <c r="K2031" s="107"/>
      <c r="L2031" s="107"/>
      <c r="M2031" s="107"/>
      <c r="N2031" s="107"/>
      <c r="O2031" s="107"/>
      <c r="P2031" s="107"/>
      <c r="Q2031" s="107"/>
      <c r="R2031" s="107"/>
      <c r="S2031" s="107"/>
      <c r="T2031" s="107"/>
      <c r="U2031" s="107"/>
      <c r="V2031" s="107"/>
      <c r="W2031" s="107"/>
      <c r="X2031" s="107"/>
      <c r="Y2031" s="107"/>
      <c r="Z2031" s="107"/>
      <c r="AA2031" s="107"/>
      <c r="AB2031" s="107"/>
      <c r="AC2031" s="107"/>
      <c r="AD2031" s="107"/>
      <c r="AE2031" s="107"/>
      <c r="AF2031" s="107"/>
      <c r="AG2031" s="107"/>
      <c r="AH2031" s="107"/>
    </row>
    <row r="2153" spans="2:34" ht="15" customHeight="1">
      <c r="B2153" s="107"/>
      <c r="C2153" s="107"/>
      <c r="D2153" s="107"/>
      <c r="E2153" s="107"/>
      <c r="F2153" s="107"/>
      <c r="G2153" s="107"/>
      <c r="H2153" s="107"/>
      <c r="I2153" s="107"/>
      <c r="J2153" s="107"/>
      <c r="K2153" s="107"/>
      <c r="L2153" s="107"/>
      <c r="M2153" s="107"/>
      <c r="N2153" s="107"/>
      <c r="O2153" s="107"/>
      <c r="P2153" s="107"/>
      <c r="Q2153" s="107"/>
      <c r="R2153" s="107"/>
      <c r="S2153" s="107"/>
      <c r="T2153" s="107"/>
      <c r="U2153" s="107"/>
      <c r="V2153" s="107"/>
      <c r="W2153" s="107"/>
      <c r="X2153" s="107"/>
      <c r="Y2153" s="107"/>
      <c r="Z2153" s="107"/>
      <c r="AA2153" s="107"/>
      <c r="AB2153" s="107"/>
      <c r="AC2153" s="107"/>
      <c r="AD2153" s="107"/>
      <c r="AE2153" s="107"/>
      <c r="AF2153" s="107"/>
      <c r="AG2153" s="107"/>
      <c r="AH2153" s="107"/>
    </row>
    <row r="2317" spans="2:34" ht="15" customHeight="1">
      <c r="B2317" s="107"/>
      <c r="C2317" s="107"/>
      <c r="D2317" s="107"/>
      <c r="E2317" s="107"/>
      <c r="F2317" s="107"/>
      <c r="G2317" s="107"/>
      <c r="H2317" s="107"/>
      <c r="I2317" s="107"/>
      <c r="J2317" s="107"/>
      <c r="K2317" s="107"/>
      <c r="L2317" s="107"/>
      <c r="M2317" s="107"/>
      <c r="N2317" s="107"/>
      <c r="O2317" s="107"/>
      <c r="P2317" s="107"/>
      <c r="Q2317" s="107"/>
      <c r="R2317" s="107"/>
      <c r="S2317" s="107"/>
      <c r="T2317" s="107"/>
      <c r="U2317" s="107"/>
      <c r="V2317" s="107"/>
      <c r="W2317" s="107"/>
      <c r="X2317" s="107"/>
      <c r="Y2317" s="107"/>
      <c r="Z2317" s="107"/>
      <c r="AA2317" s="107"/>
      <c r="AB2317" s="107"/>
      <c r="AC2317" s="107"/>
      <c r="AD2317" s="107"/>
      <c r="AE2317" s="107"/>
      <c r="AF2317" s="107"/>
      <c r="AG2317" s="107"/>
      <c r="AH2317" s="107"/>
    </row>
    <row r="2419" spans="2:34" ht="15" customHeight="1">
      <c r="B2419" s="107"/>
      <c r="C2419" s="107"/>
      <c r="D2419" s="107"/>
      <c r="E2419" s="107"/>
      <c r="F2419" s="107"/>
      <c r="G2419" s="107"/>
      <c r="H2419" s="107"/>
      <c r="I2419" s="107"/>
      <c r="J2419" s="107"/>
      <c r="K2419" s="107"/>
      <c r="L2419" s="107"/>
      <c r="M2419" s="107"/>
      <c r="N2419" s="107"/>
      <c r="O2419" s="107"/>
      <c r="P2419" s="107"/>
      <c r="Q2419" s="107"/>
      <c r="R2419" s="107"/>
      <c r="S2419" s="107"/>
      <c r="T2419" s="107"/>
      <c r="U2419" s="107"/>
      <c r="V2419" s="107"/>
      <c r="W2419" s="107"/>
      <c r="X2419" s="107"/>
      <c r="Y2419" s="107"/>
      <c r="Z2419" s="107"/>
      <c r="AA2419" s="107"/>
      <c r="AB2419" s="107"/>
      <c r="AC2419" s="107"/>
      <c r="AD2419" s="107"/>
      <c r="AE2419" s="107"/>
      <c r="AF2419" s="107"/>
      <c r="AG2419" s="107"/>
      <c r="AH2419" s="107"/>
    </row>
    <row r="2509" spans="2:34" ht="15" customHeight="1">
      <c r="B2509" s="107"/>
      <c r="C2509" s="107"/>
      <c r="D2509" s="107"/>
      <c r="E2509" s="107"/>
      <c r="F2509" s="107"/>
      <c r="G2509" s="107"/>
      <c r="H2509" s="107"/>
      <c r="I2509" s="107"/>
      <c r="J2509" s="107"/>
      <c r="K2509" s="107"/>
      <c r="L2509" s="107"/>
      <c r="M2509" s="107"/>
      <c r="N2509" s="107"/>
      <c r="O2509" s="107"/>
      <c r="P2509" s="107"/>
      <c r="Q2509" s="107"/>
      <c r="R2509" s="107"/>
      <c r="S2509" s="107"/>
      <c r="T2509" s="107"/>
      <c r="U2509" s="107"/>
      <c r="V2509" s="107"/>
      <c r="W2509" s="107"/>
      <c r="X2509" s="107"/>
      <c r="Y2509" s="107"/>
      <c r="Z2509" s="107"/>
      <c r="AA2509" s="107"/>
      <c r="AB2509" s="107"/>
      <c r="AC2509" s="107"/>
      <c r="AD2509" s="107"/>
      <c r="AE2509" s="107"/>
      <c r="AF2509" s="107"/>
      <c r="AG2509" s="107"/>
      <c r="AH2509" s="107"/>
    </row>
    <row r="2598" spans="2:34" ht="15" customHeight="1">
      <c r="B2598" s="107"/>
      <c r="C2598" s="107"/>
      <c r="D2598" s="107"/>
      <c r="E2598" s="107"/>
      <c r="F2598" s="107"/>
      <c r="G2598" s="107"/>
      <c r="H2598" s="107"/>
      <c r="I2598" s="107"/>
      <c r="J2598" s="107"/>
      <c r="K2598" s="107"/>
      <c r="L2598" s="107"/>
      <c r="M2598" s="107"/>
      <c r="N2598" s="107"/>
      <c r="O2598" s="107"/>
      <c r="P2598" s="107"/>
      <c r="Q2598" s="107"/>
      <c r="R2598" s="107"/>
      <c r="S2598" s="107"/>
      <c r="T2598" s="107"/>
      <c r="U2598" s="107"/>
      <c r="V2598" s="107"/>
      <c r="W2598" s="107"/>
      <c r="X2598" s="107"/>
      <c r="Y2598" s="107"/>
      <c r="Z2598" s="107"/>
      <c r="AA2598" s="107"/>
      <c r="AB2598" s="107"/>
      <c r="AC2598" s="107"/>
      <c r="AD2598" s="107"/>
      <c r="AE2598" s="107"/>
      <c r="AF2598" s="107"/>
      <c r="AG2598" s="107"/>
      <c r="AH2598" s="107"/>
    </row>
    <row r="2719" spans="2:34" ht="15" customHeight="1">
      <c r="B2719" s="107"/>
      <c r="C2719" s="107"/>
      <c r="D2719" s="107"/>
      <c r="E2719" s="107"/>
      <c r="F2719" s="107"/>
      <c r="G2719" s="107"/>
      <c r="H2719" s="107"/>
      <c r="I2719" s="107"/>
      <c r="J2719" s="107"/>
      <c r="K2719" s="107"/>
      <c r="L2719" s="107"/>
      <c r="M2719" s="107"/>
      <c r="N2719" s="107"/>
      <c r="O2719" s="107"/>
      <c r="P2719" s="107"/>
      <c r="Q2719" s="107"/>
      <c r="R2719" s="107"/>
      <c r="S2719" s="107"/>
      <c r="T2719" s="107"/>
      <c r="U2719" s="107"/>
      <c r="V2719" s="107"/>
      <c r="W2719" s="107"/>
      <c r="X2719" s="107"/>
      <c r="Y2719" s="107"/>
      <c r="Z2719" s="107"/>
      <c r="AA2719" s="107"/>
      <c r="AB2719" s="107"/>
      <c r="AC2719" s="107"/>
      <c r="AD2719" s="107"/>
      <c r="AE2719" s="107"/>
      <c r="AF2719" s="107"/>
      <c r="AG2719" s="107"/>
      <c r="AH2719" s="107"/>
    </row>
    <row r="2837" spans="2:34" ht="15" customHeight="1">
      <c r="B2837" s="107"/>
      <c r="C2837" s="107"/>
      <c r="D2837" s="107"/>
      <c r="E2837" s="107"/>
      <c r="F2837" s="107"/>
      <c r="G2837" s="107"/>
      <c r="H2837" s="107"/>
      <c r="I2837" s="107"/>
      <c r="J2837" s="107"/>
      <c r="K2837" s="107"/>
      <c r="L2837" s="107"/>
      <c r="M2837" s="107"/>
      <c r="N2837" s="107"/>
      <c r="O2837" s="107"/>
      <c r="P2837" s="107"/>
      <c r="Q2837" s="107"/>
      <c r="R2837" s="107"/>
      <c r="S2837" s="107"/>
      <c r="T2837" s="107"/>
      <c r="U2837" s="107"/>
      <c r="V2837" s="107"/>
      <c r="W2837" s="107"/>
      <c r="X2837" s="107"/>
      <c r="Y2837" s="107"/>
      <c r="Z2837" s="107"/>
      <c r="AA2837" s="107"/>
      <c r="AB2837" s="107"/>
      <c r="AC2837" s="107"/>
      <c r="AD2837" s="107"/>
      <c r="AE2837" s="107"/>
      <c r="AF2837" s="107"/>
      <c r="AG2837" s="107"/>
      <c r="AH2837" s="107"/>
    </row>
  </sheetData>
  <mergeCells count="21">
    <mergeCell ref="B2837:AH2837"/>
    <mergeCell ref="B2153:AH2153"/>
    <mergeCell ref="B2317:AH2317"/>
    <mergeCell ref="B2419:AH2419"/>
    <mergeCell ref="B2509:AH2509"/>
    <mergeCell ref="B2598:AH2598"/>
    <mergeCell ref="B1604:AH1604"/>
    <mergeCell ref="B1698:AH1698"/>
    <mergeCell ref="B1945:AH1945"/>
    <mergeCell ref="B2031:AH2031"/>
    <mergeCell ref="B2719:AH2719"/>
    <mergeCell ref="B887:AH887"/>
    <mergeCell ref="B1100:AH1100"/>
    <mergeCell ref="B1227:AH1227"/>
    <mergeCell ref="B1390:AH1390"/>
    <mergeCell ref="B1502:AH1502"/>
    <mergeCell ref="B87:AG87"/>
    <mergeCell ref="B112:AH112"/>
    <mergeCell ref="B308:AH308"/>
    <mergeCell ref="B511:AH511"/>
    <mergeCell ref="B712:AH712"/>
  </mergeCells>
  <pageMargins left="0.75" right="0.75" top="1" bottom="1" header="0.5" footer="0.5"/>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F7"/>
  <sheetViews>
    <sheetView tabSelected="1" topLeftCell="O1" workbookViewId="0">
      <selection activeCell="AG1" sqref="AG1"/>
    </sheetView>
  </sheetViews>
  <sheetFormatPr defaultRowHeight="15"/>
  <cols>
    <col min="1" max="1" width="16.5703125" customWidth="1"/>
  </cols>
  <sheetData>
    <row r="1" spans="1:32" ht="75">
      <c r="A1" s="5" t="s">
        <v>148</v>
      </c>
      <c r="B1">
        <v>2020</v>
      </c>
      <c r="C1">
        <f>'AEO 2021 Table 7'!D1</f>
        <v>2021</v>
      </c>
      <c r="D1">
        <f>'AEO 2021 Table 7'!E1</f>
        <v>2022</v>
      </c>
      <c r="E1">
        <f>'AEO 2021 Table 7'!F1</f>
        <v>2023</v>
      </c>
      <c r="F1">
        <f>'AEO 2021 Table 7'!G1</f>
        <v>2024</v>
      </c>
      <c r="G1">
        <f>'AEO 2021 Table 7'!H1</f>
        <v>2025</v>
      </c>
      <c r="H1">
        <f>'AEO 2021 Table 7'!I1</f>
        <v>2026</v>
      </c>
      <c r="I1">
        <f>'AEO 2021 Table 7'!J1</f>
        <v>2027</v>
      </c>
      <c r="J1">
        <f>'AEO 2021 Table 7'!K1</f>
        <v>2028</v>
      </c>
      <c r="K1">
        <f>'AEO 2021 Table 7'!L1</f>
        <v>2029</v>
      </c>
      <c r="L1">
        <f>'AEO 2021 Table 7'!M1</f>
        <v>2030</v>
      </c>
      <c r="M1">
        <f>'AEO 2021 Table 7'!N1</f>
        <v>2031</v>
      </c>
      <c r="N1">
        <f>'AEO 2021 Table 7'!O1</f>
        <v>2032</v>
      </c>
      <c r="O1">
        <f>'AEO 2021 Table 7'!P1</f>
        <v>2033</v>
      </c>
      <c r="P1">
        <f>'AEO 2021 Table 7'!Q1</f>
        <v>2034</v>
      </c>
      <c r="Q1">
        <f>'AEO 2021 Table 7'!R1</f>
        <v>2035</v>
      </c>
      <c r="R1">
        <f>'AEO 2021 Table 7'!S1</f>
        <v>2036</v>
      </c>
      <c r="S1">
        <f>'AEO 2021 Table 7'!T1</f>
        <v>2037</v>
      </c>
      <c r="T1">
        <f>'AEO 2021 Table 7'!U1</f>
        <v>2038</v>
      </c>
      <c r="U1">
        <f>'AEO 2021 Table 7'!V1</f>
        <v>2039</v>
      </c>
      <c r="V1">
        <f>'AEO 2021 Table 7'!W1</f>
        <v>2040</v>
      </c>
      <c r="W1">
        <f>'AEO 2021 Table 7'!X1</f>
        <v>2041</v>
      </c>
      <c r="X1">
        <f>'AEO 2021 Table 7'!Y1</f>
        <v>2042</v>
      </c>
      <c r="Y1">
        <f>'AEO 2021 Table 7'!Z1</f>
        <v>2043</v>
      </c>
      <c r="Z1">
        <f>'AEO 2021 Table 7'!AA1</f>
        <v>2044</v>
      </c>
      <c r="AA1">
        <f>'AEO 2021 Table 7'!AB1</f>
        <v>2045</v>
      </c>
      <c r="AB1">
        <f>'AEO 2021 Table 7'!AC1</f>
        <v>2046</v>
      </c>
      <c r="AC1">
        <f>'AEO 2021 Table 7'!AD1</f>
        <v>2047</v>
      </c>
      <c r="AD1">
        <f>'AEO 2021 Table 7'!AE1</f>
        <v>2048</v>
      </c>
      <c r="AE1">
        <f>'AEO 2021 Table 7'!AF1</f>
        <v>2049</v>
      </c>
      <c r="AF1">
        <f>'AEO 2021 Table 7'!AG1</f>
        <v>2050</v>
      </c>
    </row>
    <row r="2" spans="1:32">
      <c r="A2" t="s">
        <v>126</v>
      </c>
      <c r="B2">
        <v>1</v>
      </c>
      <c r="C2">
        <v>1</v>
      </c>
      <c r="D2">
        <f>(INDEX('AEO 2023 Table 7'!19:19,MATCH(D$1,'AEO 2023 Table 7'!1:1,0))+INDEX('AEO 2023 Table 49'!28:28,MATCH(D1,'AEO 2023 Table 49'!13:13,0))+INDEX('AEO 2023 Table 49'!39:39,MATCH(D1,'AEO 2023 Table 49'!13:13,0)))/
(INDEX('AEO 2022 Table 7'!19:19,MATCH($C$1,'AEO 2022 Table 7'!1:1,0))+INDEX('AEO 2022 Table 49'!28:28,MATCH($C$1,'AEO 2022 Table 49'!13:13,0))+INDEX('AEO 2022 Table 49'!39:39,MATCH($C$1,'AEO 2022 Table 49'!13:13,0)))</f>
        <v>1.0699364822934796</v>
      </c>
      <c r="E2">
        <f>(INDEX('AEO 2023 Table 7'!19:19,MATCH(E$1,'AEO 2023 Table 7'!1:1,0))+INDEX('AEO 2023 Table 49'!28:28,MATCH(E1,'AEO 2023 Table 49'!13:13,0))+INDEX('AEO 2023 Table 49'!39:39,MATCH(E1,'AEO 2023 Table 49'!13:13,0)))/
(INDEX('AEO 2022 Table 7'!19:19,MATCH($C$1,'AEO 2022 Table 7'!1:1,0))+INDEX('AEO 2022 Table 49'!28:28,MATCH($C$1,'AEO 2022 Table 49'!13:13,0))+INDEX('AEO 2022 Table 49'!39:39,MATCH($C$1,'AEO 2022 Table 49'!13:13,0)))</f>
        <v>1.0676506992913048</v>
      </c>
      <c r="F2">
        <f>(INDEX('AEO 2023 Table 7'!19:19,MATCH(F$1,'AEO 2023 Table 7'!1:1,0))+INDEX('AEO 2023 Table 49'!28:28,MATCH(F1,'AEO 2023 Table 49'!13:13,0))+INDEX('AEO 2023 Table 49'!39:39,MATCH(F1,'AEO 2023 Table 49'!13:13,0)))/
(INDEX('AEO 2022 Table 7'!19:19,MATCH($C$1,'AEO 2022 Table 7'!1:1,0))+INDEX('AEO 2022 Table 49'!28:28,MATCH($C$1,'AEO 2022 Table 49'!13:13,0))+INDEX('AEO 2022 Table 49'!39:39,MATCH($C$1,'AEO 2022 Table 49'!13:13,0)))</f>
        <v>1.065853887693184</v>
      </c>
      <c r="G2">
        <f>(INDEX('AEO 2023 Table 7'!19:19,MATCH(G$1,'AEO 2023 Table 7'!1:1,0))+INDEX('AEO 2023 Table 49'!28:28,MATCH(G1,'AEO 2023 Table 49'!13:13,0))+INDEX('AEO 2023 Table 49'!39:39,MATCH(G1,'AEO 2023 Table 49'!13:13,0)))/
(INDEX('AEO 2022 Table 7'!19:19,MATCH($C$1,'AEO 2022 Table 7'!1:1,0))+INDEX('AEO 2022 Table 49'!28:28,MATCH($C$1,'AEO 2022 Table 49'!13:13,0))+INDEX('AEO 2022 Table 49'!39:39,MATCH($C$1,'AEO 2022 Table 49'!13:13,0)))</f>
        <v>1.0724340918645892</v>
      </c>
      <c r="H2">
        <f>(INDEX('AEO 2023 Table 7'!19:19,MATCH(H$1,'AEO 2023 Table 7'!1:1,0))+INDEX('AEO 2023 Table 49'!28:28,MATCH(H1,'AEO 2023 Table 49'!13:13,0))+INDEX('AEO 2023 Table 49'!39:39,MATCH(H1,'AEO 2023 Table 49'!13:13,0)))/
(INDEX('AEO 2022 Table 7'!19:19,MATCH($C$1,'AEO 2022 Table 7'!1:1,0))+INDEX('AEO 2022 Table 49'!28:28,MATCH($C$1,'AEO 2022 Table 49'!13:13,0))+INDEX('AEO 2022 Table 49'!39:39,MATCH($C$1,'AEO 2022 Table 49'!13:13,0)))</f>
        <v>1.083524539906175</v>
      </c>
      <c r="I2">
        <f>(INDEX('AEO 2023 Table 7'!19:19,MATCH(I$1,'AEO 2023 Table 7'!1:1,0))+INDEX('AEO 2023 Table 49'!28:28,MATCH(I1,'AEO 2023 Table 49'!13:13,0))+INDEX('AEO 2023 Table 49'!39:39,MATCH(I1,'AEO 2023 Table 49'!13:13,0)))/
(INDEX('AEO 2022 Table 7'!19:19,MATCH($C$1,'AEO 2022 Table 7'!1:1,0))+INDEX('AEO 2022 Table 49'!28:28,MATCH($C$1,'AEO 2022 Table 49'!13:13,0))+INDEX('AEO 2022 Table 49'!39:39,MATCH($C$1,'AEO 2022 Table 49'!13:13,0)))</f>
        <v>1.0928667027428085</v>
      </c>
      <c r="J2">
        <f>(INDEX('AEO 2023 Table 7'!19:19,MATCH(J$1,'AEO 2023 Table 7'!1:1,0))+INDEX('AEO 2023 Table 49'!28:28,MATCH(J1,'AEO 2023 Table 49'!13:13,0))+INDEX('AEO 2023 Table 49'!39:39,MATCH(J1,'AEO 2023 Table 49'!13:13,0)))/
(INDEX('AEO 2022 Table 7'!19:19,MATCH($C$1,'AEO 2022 Table 7'!1:1,0))+INDEX('AEO 2022 Table 49'!28:28,MATCH($C$1,'AEO 2022 Table 49'!13:13,0))+INDEX('AEO 2022 Table 49'!39:39,MATCH($C$1,'AEO 2022 Table 49'!13:13,0)))</f>
        <v>1.1011691992198414</v>
      </c>
      <c r="K2">
        <f>(INDEX('AEO 2023 Table 7'!19:19,MATCH(K$1,'AEO 2023 Table 7'!1:1,0))+INDEX('AEO 2023 Table 49'!28:28,MATCH(K1,'AEO 2023 Table 49'!13:13,0))+INDEX('AEO 2023 Table 49'!39:39,MATCH(K1,'AEO 2023 Table 49'!13:13,0)))/
(INDEX('AEO 2022 Table 7'!19:19,MATCH($C$1,'AEO 2022 Table 7'!1:1,0))+INDEX('AEO 2022 Table 49'!28:28,MATCH($C$1,'AEO 2022 Table 49'!13:13,0))+INDEX('AEO 2022 Table 49'!39:39,MATCH($C$1,'AEO 2022 Table 49'!13:13,0)))</f>
        <v>1.1088545503880833</v>
      </c>
      <c r="L2">
        <f>(INDEX('AEO 2023 Table 7'!19:19,MATCH(L$1,'AEO 2023 Table 7'!1:1,0))+INDEX('AEO 2023 Table 49'!28:28,MATCH(L1,'AEO 2023 Table 49'!13:13,0))+INDEX('AEO 2023 Table 49'!39:39,MATCH(L1,'AEO 2023 Table 49'!13:13,0)))/
(INDEX('AEO 2022 Table 7'!19:19,MATCH($C$1,'AEO 2022 Table 7'!1:1,0))+INDEX('AEO 2022 Table 49'!28:28,MATCH($C$1,'AEO 2022 Table 49'!13:13,0))+INDEX('AEO 2022 Table 49'!39:39,MATCH($C$1,'AEO 2022 Table 49'!13:13,0)))</f>
        <v>1.1170769347919252</v>
      </c>
      <c r="M2">
        <f>(INDEX('AEO 2023 Table 7'!19:19,MATCH(M$1,'AEO 2023 Table 7'!1:1,0))+INDEX('AEO 2023 Table 49'!28:28,MATCH(M1,'AEO 2023 Table 49'!13:13,0))+INDEX('AEO 2023 Table 49'!39:39,MATCH(M1,'AEO 2023 Table 49'!13:13,0)))/
(INDEX('AEO 2022 Table 7'!19:19,MATCH($C$1,'AEO 2022 Table 7'!1:1,0))+INDEX('AEO 2022 Table 49'!28:28,MATCH($C$1,'AEO 2022 Table 49'!13:13,0))+INDEX('AEO 2022 Table 49'!39:39,MATCH($C$1,'AEO 2022 Table 49'!13:13,0)))</f>
        <v>1.1267017134660859</v>
      </c>
      <c r="N2">
        <f>(INDEX('AEO 2023 Table 7'!19:19,MATCH(N$1,'AEO 2023 Table 7'!1:1,0))+INDEX('AEO 2023 Table 49'!28:28,MATCH(N1,'AEO 2023 Table 49'!13:13,0))+INDEX('AEO 2023 Table 49'!39:39,MATCH(N1,'AEO 2023 Table 49'!13:13,0)))/
(INDEX('AEO 2022 Table 7'!19:19,MATCH($C$1,'AEO 2022 Table 7'!1:1,0))+INDEX('AEO 2022 Table 49'!28:28,MATCH($C$1,'AEO 2022 Table 49'!13:13,0))+INDEX('AEO 2022 Table 49'!39:39,MATCH($C$1,'AEO 2022 Table 49'!13:13,0)))</f>
        <v>1.1402838986590484</v>
      </c>
      <c r="O2">
        <f>(INDEX('AEO 2023 Table 7'!19:19,MATCH(O$1,'AEO 2023 Table 7'!1:1,0))+INDEX('AEO 2023 Table 49'!28:28,MATCH(O1,'AEO 2023 Table 49'!13:13,0))+INDEX('AEO 2023 Table 49'!39:39,MATCH(O1,'AEO 2023 Table 49'!13:13,0)))/
(INDEX('AEO 2022 Table 7'!19:19,MATCH($C$1,'AEO 2022 Table 7'!1:1,0))+INDEX('AEO 2022 Table 49'!28:28,MATCH($C$1,'AEO 2022 Table 49'!13:13,0))+INDEX('AEO 2022 Table 49'!39:39,MATCH($C$1,'AEO 2022 Table 49'!13:13,0)))</f>
        <v>1.153216960466487</v>
      </c>
      <c r="P2">
        <f>(INDEX('AEO 2023 Table 7'!19:19,MATCH(P$1,'AEO 2023 Table 7'!1:1,0))+INDEX('AEO 2023 Table 49'!28:28,MATCH(P1,'AEO 2023 Table 49'!13:13,0))+INDEX('AEO 2023 Table 49'!39:39,MATCH(P1,'AEO 2023 Table 49'!13:13,0)))/
(INDEX('AEO 2022 Table 7'!19:19,MATCH($C$1,'AEO 2022 Table 7'!1:1,0))+INDEX('AEO 2022 Table 49'!28:28,MATCH($C$1,'AEO 2022 Table 49'!13:13,0))+INDEX('AEO 2022 Table 49'!39:39,MATCH($C$1,'AEO 2022 Table 49'!13:13,0)))</f>
        <v>1.1652823700032433</v>
      </c>
      <c r="Q2">
        <f>(INDEX('AEO 2023 Table 7'!19:19,MATCH(Q$1,'AEO 2023 Table 7'!1:1,0))+INDEX('AEO 2023 Table 49'!28:28,MATCH(Q1,'AEO 2023 Table 49'!13:13,0))+INDEX('AEO 2023 Table 49'!39:39,MATCH(Q1,'AEO 2023 Table 49'!13:13,0)))/
(INDEX('AEO 2022 Table 7'!19:19,MATCH($C$1,'AEO 2022 Table 7'!1:1,0))+INDEX('AEO 2022 Table 49'!28:28,MATCH($C$1,'AEO 2022 Table 49'!13:13,0))+INDEX('AEO 2022 Table 49'!39:39,MATCH($C$1,'AEO 2022 Table 49'!13:13,0)))</f>
        <v>1.1784703543631405</v>
      </c>
      <c r="R2">
        <f>(INDEX('AEO 2023 Table 7'!19:19,MATCH(R$1,'AEO 2023 Table 7'!1:1,0))+INDEX('AEO 2023 Table 49'!28:28,MATCH(R1,'AEO 2023 Table 49'!13:13,0))+INDEX('AEO 2023 Table 49'!39:39,MATCH(R1,'AEO 2023 Table 49'!13:13,0)))/
(INDEX('AEO 2022 Table 7'!19:19,MATCH($C$1,'AEO 2022 Table 7'!1:1,0))+INDEX('AEO 2022 Table 49'!28:28,MATCH($C$1,'AEO 2022 Table 49'!13:13,0))+INDEX('AEO 2022 Table 49'!39:39,MATCH($C$1,'AEO 2022 Table 49'!13:13,0)))</f>
        <v>1.1904448857238621</v>
      </c>
      <c r="S2">
        <f>(INDEX('AEO 2023 Table 7'!19:19,MATCH(S$1,'AEO 2023 Table 7'!1:1,0))+INDEX('AEO 2023 Table 49'!28:28,MATCH(S1,'AEO 2023 Table 49'!13:13,0))+INDEX('AEO 2023 Table 49'!39:39,MATCH(S1,'AEO 2023 Table 49'!13:13,0)))/
(INDEX('AEO 2022 Table 7'!19:19,MATCH($C$1,'AEO 2022 Table 7'!1:1,0))+INDEX('AEO 2022 Table 49'!28:28,MATCH($C$1,'AEO 2022 Table 49'!13:13,0))+INDEX('AEO 2022 Table 49'!39:39,MATCH($C$1,'AEO 2022 Table 49'!13:13,0)))</f>
        <v>1.2047886091943771</v>
      </c>
      <c r="T2">
        <f>(INDEX('AEO 2023 Table 7'!19:19,MATCH(T$1,'AEO 2023 Table 7'!1:1,0))+INDEX('AEO 2023 Table 49'!28:28,MATCH(T1,'AEO 2023 Table 49'!13:13,0))+INDEX('AEO 2023 Table 49'!39:39,MATCH(T1,'AEO 2023 Table 49'!13:13,0)))/
(INDEX('AEO 2022 Table 7'!19:19,MATCH($C$1,'AEO 2022 Table 7'!1:1,0))+INDEX('AEO 2022 Table 49'!28:28,MATCH($C$1,'AEO 2022 Table 49'!13:13,0))+INDEX('AEO 2022 Table 49'!39:39,MATCH($C$1,'AEO 2022 Table 49'!13:13,0)))</f>
        <v>1.2191585375486462</v>
      </c>
      <c r="U2">
        <f>(INDEX('AEO 2023 Table 7'!19:19,MATCH(U$1,'AEO 2023 Table 7'!1:1,0))+INDEX('AEO 2023 Table 49'!28:28,MATCH(U1,'AEO 2023 Table 49'!13:13,0))+INDEX('AEO 2023 Table 49'!39:39,MATCH(U1,'AEO 2023 Table 49'!13:13,0)))/
(INDEX('AEO 2022 Table 7'!19:19,MATCH($C$1,'AEO 2022 Table 7'!1:1,0))+INDEX('AEO 2022 Table 49'!28:28,MATCH($C$1,'AEO 2022 Table 49'!13:13,0))+INDEX('AEO 2022 Table 49'!39:39,MATCH($C$1,'AEO 2022 Table 49'!13:13,0)))</f>
        <v>1.2326680887574479</v>
      </c>
      <c r="V2">
        <f>(INDEX('AEO 2023 Table 7'!19:19,MATCH(V$1,'AEO 2023 Table 7'!1:1,0))+INDEX('AEO 2023 Table 49'!28:28,MATCH(V1,'AEO 2023 Table 49'!13:13,0))+INDEX('AEO 2023 Table 49'!39:39,MATCH(V1,'AEO 2023 Table 49'!13:13,0)))/
(INDEX('AEO 2022 Table 7'!19:19,MATCH($C$1,'AEO 2022 Table 7'!1:1,0))+INDEX('AEO 2022 Table 49'!28:28,MATCH($C$1,'AEO 2022 Table 49'!13:13,0))+INDEX('AEO 2022 Table 49'!39:39,MATCH($C$1,'AEO 2022 Table 49'!13:13,0)))</f>
        <v>1.247918627494452</v>
      </c>
      <c r="W2">
        <f>(INDEX('AEO 2023 Table 7'!19:19,MATCH(W$1,'AEO 2023 Table 7'!1:1,0))+INDEX('AEO 2023 Table 49'!28:28,MATCH(W1,'AEO 2023 Table 49'!13:13,0))+INDEX('AEO 2023 Table 49'!39:39,MATCH(W1,'AEO 2023 Table 49'!13:13,0)))/
(INDEX('AEO 2022 Table 7'!19:19,MATCH($C$1,'AEO 2022 Table 7'!1:1,0))+INDEX('AEO 2022 Table 49'!28:28,MATCH($C$1,'AEO 2022 Table 49'!13:13,0))+INDEX('AEO 2022 Table 49'!39:39,MATCH($C$1,'AEO 2022 Table 49'!13:13,0)))</f>
        <v>1.2638158134584287</v>
      </c>
      <c r="X2">
        <f>(INDEX('AEO 2023 Table 7'!19:19,MATCH(X$1,'AEO 2023 Table 7'!1:1,0))+INDEX('AEO 2023 Table 49'!28:28,MATCH(X1,'AEO 2023 Table 49'!13:13,0))+INDEX('AEO 2023 Table 49'!39:39,MATCH(X1,'AEO 2023 Table 49'!13:13,0)))/
(INDEX('AEO 2022 Table 7'!19:19,MATCH($C$1,'AEO 2022 Table 7'!1:1,0))+INDEX('AEO 2022 Table 49'!28:28,MATCH($C$1,'AEO 2022 Table 49'!13:13,0))+INDEX('AEO 2022 Table 49'!39:39,MATCH($C$1,'AEO 2022 Table 49'!13:13,0)))</f>
        <v>1.2800532569835779</v>
      </c>
      <c r="Y2">
        <f>(INDEX('AEO 2023 Table 7'!19:19,MATCH(Y$1,'AEO 2023 Table 7'!1:1,0))+INDEX('AEO 2023 Table 49'!28:28,MATCH(Y1,'AEO 2023 Table 49'!13:13,0))+INDEX('AEO 2023 Table 49'!39:39,MATCH(Y1,'AEO 2023 Table 49'!13:13,0)))/
(INDEX('AEO 2022 Table 7'!19:19,MATCH($C$1,'AEO 2022 Table 7'!1:1,0))+INDEX('AEO 2022 Table 49'!28:28,MATCH($C$1,'AEO 2022 Table 49'!13:13,0))+INDEX('AEO 2022 Table 49'!39:39,MATCH($C$1,'AEO 2022 Table 49'!13:13,0)))</f>
        <v>1.2959026156519733</v>
      </c>
      <c r="Z2">
        <f>(INDEX('AEO 2023 Table 7'!19:19,MATCH(Z$1,'AEO 2023 Table 7'!1:1,0))+INDEX('AEO 2023 Table 49'!28:28,MATCH(Z1,'AEO 2023 Table 49'!13:13,0))+INDEX('AEO 2023 Table 49'!39:39,MATCH(Z1,'AEO 2023 Table 49'!13:13,0)))/
(INDEX('AEO 2022 Table 7'!19:19,MATCH($C$1,'AEO 2022 Table 7'!1:1,0))+INDEX('AEO 2022 Table 49'!28:28,MATCH($C$1,'AEO 2022 Table 49'!13:13,0))+INDEX('AEO 2022 Table 49'!39:39,MATCH($C$1,'AEO 2022 Table 49'!13:13,0)))</f>
        <v>1.3110163387360001</v>
      </c>
      <c r="AA2">
        <f>(INDEX('AEO 2023 Table 7'!19:19,MATCH(AA$1,'AEO 2023 Table 7'!1:1,0))+INDEX('AEO 2023 Table 49'!28:28,MATCH(AA1,'AEO 2023 Table 49'!13:13,0))+INDEX('AEO 2023 Table 49'!39:39,MATCH(AA1,'AEO 2023 Table 49'!13:13,0)))/
(INDEX('AEO 2022 Table 7'!19:19,MATCH($C$1,'AEO 2022 Table 7'!1:1,0))+INDEX('AEO 2022 Table 49'!28:28,MATCH($C$1,'AEO 2022 Table 49'!13:13,0))+INDEX('AEO 2022 Table 49'!39:39,MATCH($C$1,'AEO 2022 Table 49'!13:13,0)))</f>
        <v>1.3259328802179677</v>
      </c>
      <c r="AB2">
        <f>(INDEX('AEO 2023 Table 7'!19:19,MATCH(AB$1,'AEO 2023 Table 7'!1:1,0))+INDEX('AEO 2023 Table 49'!28:28,MATCH(AB1,'AEO 2023 Table 49'!13:13,0))+INDEX('AEO 2023 Table 49'!39:39,MATCH(AB1,'AEO 2023 Table 49'!13:13,0)))/
(INDEX('AEO 2022 Table 7'!19:19,MATCH($C$1,'AEO 2022 Table 7'!1:1,0))+INDEX('AEO 2022 Table 49'!28:28,MATCH($C$1,'AEO 2022 Table 49'!13:13,0))+INDEX('AEO 2022 Table 49'!39:39,MATCH($C$1,'AEO 2022 Table 49'!13:13,0)))</f>
        <v>1.3424012198901094</v>
      </c>
      <c r="AC2">
        <f>(INDEX('AEO 2023 Table 7'!19:19,MATCH(AC$1,'AEO 2023 Table 7'!1:1,0))+INDEX('AEO 2023 Table 49'!28:28,MATCH(AC1,'AEO 2023 Table 49'!13:13,0))+INDEX('AEO 2023 Table 49'!39:39,MATCH(AC1,'AEO 2023 Table 49'!13:13,0)))/
(INDEX('AEO 2022 Table 7'!19:19,MATCH($C$1,'AEO 2022 Table 7'!1:1,0))+INDEX('AEO 2022 Table 49'!28:28,MATCH($C$1,'AEO 2022 Table 49'!13:13,0))+INDEX('AEO 2022 Table 49'!39:39,MATCH($C$1,'AEO 2022 Table 49'!13:13,0)))</f>
        <v>1.3594747796192954</v>
      </c>
      <c r="AD2">
        <f>(INDEX('AEO 2023 Table 7'!19:19,MATCH(AD$1,'AEO 2023 Table 7'!1:1,0))+INDEX('AEO 2023 Table 49'!28:28,MATCH(AD1,'AEO 2023 Table 49'!13:13,0))+INDEX('AEO 2023 Table 49'!39:39,MATCH(AD1,'AEO 2023 Table 49'!13:13,0)))/
(INDEX('AEO 2022 Table 7'!19:19,MATCH($C$1,'AEO 2022 Table 7'!1:1,0))+INDEX('AEO 2022 Table 49'!28:28,MATCH($C$1,'AEO 2022 Table 49'!13:13,0))+INDEX('AEO 2022 Table 49'!39:39,MATCH($C$1,'AEO 2022 Table 49'!13:13,0)))</f>
        <v>1.3758429814551014</v>
      </c>
      <c r="AE2">
        <f>(INDEX('AEO 2023 Table 7'!19:19,MATCH(AE$1,'AEO 2023 Table 7'!1:1,0))+INDEX('AEO 2023 Table 49'!28:28,MATCH(AE1,'AEO 2023 Table 49'!13:13,0))+INDEX('AEO 2023 Table 49'!39:39,MATCH(AE1,'AEO 2023 Table 49'!13:13,0)))/
(INDEX('AEO 2022 Table 7'!19:19,MATCH($C$1,'AEO 2022 Table 7'!1:1,0))+INDEX('AEO 2022 Table 49'!28:28,MATCH($C$1,'AEO 2022 Table 49'!13:13,0))+INDEX('AEO 2022 Table 49'!39:39,MATCH($C$1,'AEO 2022 Table 49'!13:13,0)))</f>
        <v>1.3933099256517836</v>
      </c>
      <c r="AF2">
        <f>(INDEX('AEO 2023 Table 7'!19:19,MATCH(AF$1,'AEO 2023 Table 7'!1:1,0))+INDEX('AEO 2023 Table 49'!28:28,MATCH(AF1,'AEO 2023 Table 49'!13:13,0))+INDEX('AEO 2023 Table 49'!39:39,MATCH(AF1,'AEO 2023 Table 49'!13:13,0)))/
(INDEX('AEO 2022 Table 7'!19:19,MATCH($C$1,'AEO 2022 Table 7'!1:1,0))+INDEX('AEO 2022 Table 49'!28:28,MATCH($C$1,'AEO 2022 Table 49'!13:13,0))+INDEX('AEO 2022 Table 49'!39:39,MATCH($C$1,'AEO 2022 Table 49'!13:13,0)))</f>
        <v>1.4134882093380703</v>
      </c>
    </row>
    <row r="3" spans="1:32">
      <c r="A3" t="s">
        <v>124</v>
      </c>
      <c r="B3">
        <v>1</v>
      </c>
      <c r="C3">
        <v>1</v>
      </c>
      <c r="D3">
        <f>INDEX('AEO 2023 Table 49'!50:50,MATCH(D1,'AEO 2023 Table 49'!13:13,0))/INDEX('AEO 2022 Table 49'!50:50,MATCH($C$1,'AEO 2022 Table 49'!13:13,0))</f>
        <v>1.0639085741916807</v>
      </c>
      <c r="E3">
        <f>INDEX('AEO 2023 Table 49'!50:50,MATCH(E1,'AEO 2023 Table 49'!13:13,0))/INDEX('AEO 2022 Table 49'!50:50,MATCH($C$1,'AEO 2022 Table 49'!13:13,0))</f>
        <v>1.0472585176409526</v>
      </c>
      <c r="F3">
        <f>INDEX('AEO 2023 Table 49'!50:50,MATCH(F1,'AEO 2023 Table 49'!13:13,0))/INDEX('AEO 2022 Table 49'!50:50,MATCH($C$1,'AEO 2022 Table 49'!13:13,0))</f>
        <v>1.034175253552083</v>
      </c>
      <c r="G3">
        <f>INDEX('AEO 2023 Table 49'!50:50,MATCH(G1,'AEO 2023 Table 49'!13:13,0))/INDEX('AEO 2022 Table 49'!50:50,MATCH($C$1,'AEO 2022 Table 49'!13:13,0))</f>
        <v>1.033140950094003</v>
      </c>
      <c r="H3">
        <f>INDEX('AEO 2023 Table 49'!50:50,MATCH(H1,'AEO 2023 Table 49'!13:13,0))/INDEX('AEO 2022 Table 49'!50:50,MATCH($C$1,'AEO 2022 Table 49'!13:13,0))</f>
        <v>1.039612154442545</v>
      </c>
      <c r="I3">
        <f>INDEX('AEO 2023 Table 49'!50:50,MATCH(I1,'AEO 2023 Table 49'!13:13,0))/INDEX('AEO 2022 Table 49'!50:50,MATCH($C$1,'AEO 2022 Table 49'!13:13,0))</f>
        <v>1.0442160389020159</v>
      </c>
      <c r="J3">
        <f>INDEX('AEO 2023 Table 49'!50:50,MATCH(J1,'AEO 2023 Table 49'!13:13,0))/INDEX('AEO 2022 Table 49'!50:50,MATCH($C$1,'AEO 2022 Table 49'!13:13,0))</f>
        <v>1.0475578417507572</v>
      </c>
      <c r="K3">
        <f>INDEX('AEO 2023 Table 49'!50:50,MATCH(K1,'AEO 2023 Table 49'!13:13,0))/INDEX('AEO 2022 Table 49'!50:50,MATCH($C$1,'AEO 2022 Table 49'!13:13,0))</f>
        <v>1.04822752374679</v>
      </c>
      <c r="L3">
        <f>INDEX('AEO 2023 Table 49'!50:50,MATCH(L1,'AEO 2023 Table 49'!13:13,0))/INDEX('AEO 2022 Table 49'!50:50,MATCH($C$1,'AEO 2022 Table 49'!13:13,0))</f>
        <v>1.0484691876881336</v>
      </c>
      <c r="M3">
        <f>INDEX('AEO 2023 Table 49'!50:50,MATCH(M1,'AEO 2023 Table 49'!13:13,0))/INDEX('AEO 2022 Table 49'!50:50,MATCH($C$1,'AEO 2022 Table 49'!13:13,0))</f>
        <v>1.0487448888844677</v>
      </c>
      <c r="N3">
        <f>INDEX('AEO 2023 Table 49'!50:50,MATCH(N1,'AEO 2023 Table 49'!13:13,0))/INDEX('AEO 2022 Table 49'!50:50,MATCH($C$1,'AEO 2022 Table 49'!13:13,0))</f>
        <v>1.0511114370224592</v>
      </c>
      <c r="O3">
        <f>INDEX('AEO 2023 Table 49'!50:50,MATCH(O1,'AEO 2023 Table 49'!13:13,0))/INDEX('AEO 2022 Table 49'!50:50,MATCH($C$1,'AEO 2022 Table 49'!13:13,0))</f>
        <v>1.0510934651697157</v>
      </c>
      <c r="P3">
        <f>INDEX('AEO 2023 Table 49'!50:50,MATCH(P1,'AEO 2023 Table 49'!13:13,0))/INDEX('AEO 2022 Table 49'!50:50,MATCH($C$1,'AEO 2022 Table 49'!13:13,0))</f>
        <v>1.0482329926988123</v>
      </c>
      <c r="Q3">
        <f>INDEX('AEO 2023 Table 49'!50:50,MATCH(Q1,'AEO 2023 Table 49'!13:13,0))/INDEX('AEO 2022 Table 49'!50:50,MATCH($C$1,'AEO 2022 Table 49'!13:13,0))</f>
        <v>1.0458447337887444</v>
      </c>
      <c r="R3">
        <f>INDEX('AEO 2023 Table 49'!50:50,MATCH(R1,'AEO 2023 Table 49'!13:13,0))/INDEX('AEO 2022 Table 49'!50:50,MATCH($C$1,'AEO 2022 Table 49'!13:13,0))</f>
        <v>1.0416512426759366</v>
      </c>
      <c r="S3">
        <f>INDEX('AEO 2023 Table 49'!50:50,MATCH(S1,'AEO 2023 Table 49'!13:13,0))/INDEX('AEO 2022 Table 49'!50:50,MATCH($C$1,'AEO 2022 Table 49'!13:13,0))</f>
        <v>1.0408333298855981</v>
      </c>
      <c r="T3">
        <f>INDEX('AEO 2023 Table 49'!50:50,MATCH(T1,'AEO 2023 Table 49'!13:13,0))/INDEX('AEO 2022 Table 49'!50:50,MATCH($C$1,'AEO 2022 Table 49'!13:13,0))</f>
        <v>1.0407669000448518</v>
      </c>
      <c r="U3">
        <f>INDEX('AEO 2023 Table 49'!50:50,MATCH(U1,'AEO 2023 Table 49'!13:13,0))/INDEX('AEO 2022 Table 49'!50:50,MATCH($C$1,'AEO 2022 Table 49'!13:13,0))</f>
        <v>1.0395463335277779</v>
      </c>
      <c r="V3">
        <f>INDEX('AEO 2023 Table 49'!50:50,MATCH(V1,'AEO 2023 Table 49'!13:13,0))/INDEX('AEO 2022 Table 49'!50:50,MATCH($C$1,'AEO 2022 Table 49'!13:13,0))</f>
        <v>1.0394432600012122</v>
      </c>
      <c r="W3">
        <f>INDEX('AEO 2023 Table 49'!50:50,MATCH(W1,'AEO 2023 Table 49'!13:13,0))/INDEX('AEO 2022 Table 49'!50:50,MATCH($C$1,'AEO 2022 Table 49'!13:13,0))</f>
        <v>1.0385920042453183</v>
      </c>
      <c r="X3">
        <f>INDEX('AEO 2023 Table 49'!50:50,MATCH(X1,'AEO 2023 Table 49'!13:13,0))/INDEX('AEO 2022 Table 49'!50:50,MATCH($C$1,'AEO 2022 Table 49'!13:13,0))</f>
        <v>1.0384128604984784</v>
      </c>
      <c r="Y3">
        <f>INDEX('AEO 2023 Table 49'!50:50,MATCH(Y1,'AEO 2023 Table 49'!13:13,0))/INDEX('AEO 2022 Table 49'!50:50,MATCH($C$1,'AEO 2022 Table 49'!13:13,0))</f>
        <v>1.0376017255664738</v>
      </c>
      <c r="Z3">
        <f>INDEX('AEO 2023 Table 49'!50:50,MATCH(Z1,'AEO 2023 Table 49'!13:13,0))/INDEX('AEO 2022 Table 49'!50:50,MATCH($C$1,'AEO 2022 Table 49'!13:13,0))</f>
        <v>1.0361143071979098</v>
      </c>
      <c r="AA3">
        <f>INDEX('AEO 2023 Table 49'!50:50,MATCH(AA1,'AEO 2023 Table 49'!13:13,0))/INDEX('AEO 2022 Table 49'!50:50,MATCH($C$1,'AEO 2022 Table 49'!13:13,0))</f>
        <v>1.0338744554999539</v>
      </c>
      <c r="AB3">
        <f>INDEX('AEO 2023 Table 49'!50:50,MATCH(AB1,'AEO 2023 Table 49'!13:13,0))/INDEX('AEO 2022 Table 49'!50:50,MATCH($C$1,'AEO 2022 Table 49'!13:13,0))</f>
        <v>1.031571298263708</v>
      </c>
      <c r="AC3">
        <f>INDEX('AEO 2023 Table 49'!50:50,MATCH(AC1,'AEO 2023 Table 49'!13:13,0))/INDEX('AEO 2022 Table 49'!50:50,MATCH($C$1,'AEO 2022 Table 49'!13:13,0))</f>
        <v>1.0285978501054491</v>
      </c>
      <c r="AD3">
        <f>INDEX('AEO 2023 Table 49'!50:50,MATCH(AD1,'AEO 2023 Table 49'!13:13,0))/INDEX('AEO 2022 Table 49'!50:50,MATCH($C$1,'AEO 2022 Table 49'!13:13,0))</f>
        <v>1.0252220100017173</v>
      </c>
      <c r="AE3">
        <f>INDEX('AEO 2023 Table 49'!50:50,MATCH(AE1,'AEO 2023 Table 49'!13:13,0))/INDEX('AEO 2022 Table 49'!50:50,MATCH($C$1,'AEO 2022 Table 49'!13:13,0))</f>
        <v>1.0237896453707855</v>
      </c>
      <c r="AF3">
        <f>INDEX('AEO 2023 Table 49'!50:50,MATCH(AF1,'AEO 2023 Table 49'!13:13,0))/INDEX('AEO 2022 Table 49'!50:50,MATCH($C$1,'AEO 2022 Table 49'!13:13,0))</f>
        <v>1.0236206598751008</v>
      </c>
    </row>
    <row r="4" spans="1:32">
      <c r="A4" t="s">
        <v>122</v>
      </c>
      <c r="B4">
        <v>1</v>
      </c>
      <c r="C4">
        <v>1</v>
      </c>
      <c r="D4" s="44">
        <f>$C$4*'AEO 2023 Table 7'!F65/'AEO 2022 Table 7'!$C$65</f>
        <v>1.2238689571424393</v>
      </c>
      <c r="E4" s="44">
        <f>$D$4*'AEO 2023 Table 7'!G65/'AEO 2023 Table 7'!$F$65</f>
        <v>1.3135410749039025</v>
      </c>
      <c r="F4" s="44">
        <f>$D$4*'AEO 2023 Table 7'!H65/'AEO 2023 Table 7'!$F$65</f>
        <v>1.3323326584053856</v>
      </c>
      <c r="G4" s="44">
        <f>$D$4*'AEO 2023 Table 7'!I65/'AEO 2023 Table 7'!$F$65</f>
        <v>1.3349124347578141</v>
      </c>
      <c r="H4" s="44">
        <f>$D$4*'AEO 2023 Table 7'!J65/'AEO 2023 Table 7'!$F$65</f>
        <v>1.3518490944364949</v>
      </c>
      <c r="I4" s="44">
        <f>$D$4*'AEO 2023 Table 7'!K65/'AEO 2023 Table 7'!$F$65</f>
        <v>1.3685857646823028</v>
      </c>
      <c r="J4" s="44">
        <f>$D$4*'AEO 2023 Table 7'!L65/'AEO 2023 Table 7'!$F$65</f>
        <v>1.3818274230924916</v>
      </c>
      <c r="K4" s="44">
        <f>$D$4*'AEO 2023 Table 7'!M65/'AEO 2023 Table 7'!$F$65</f>
        <v>1.3916766843323998</v>
      </c>
      <c r="L4" s="44">
        <f>$D$4*'AEO 2023 Table 7'!N65/'AEO 2023 Table 7'!$F$65</f>
        <v>1.398588982852871</v>
      </c>
      <c r="M4" s="44">
        <f>$D$4*'AEO 2023 Table 7'!O65/'AEO 2023 Table 7'!$F$65</f>
        <v>1.405507831245598</v>
      </c>
      <c r="N4" s="44">
        <f>$D$4*'AEO 2023 Table 7'!P65/'AEO 2023 Table 7'!$F$65</f>
        <v>1.4164915303601862</v>
      </c>
      <c r="O4" s="44">
        <f>$D$4*'AEO 2023 Table 7'!Q65/'AEO 2023 Table 7'!$F$65</f>
        <v>1.4280677745848362</v>
      </c>
      <c r="P4" s="44">
        <f>$D$4*'AEO 2023 Table 7'!R65/'AEO 2023 Table 7'!$F$65</f>
        <v>1.4385279205771222</v>
      </c>
      <c r="Q4" s="44">
        <f>$D$4*'AEO 2023 Table 7'!S65/'AEO 2023 Table 7'!$F$65</f>
        <v>1.4509818476840306</v>
      </c>
      <c r="R4" s="44">
        <f>$D$4*'AEO 2023 Table 7'!T65/'AEO 2023 Table 7'!$F$65</f>
        <v>1.4670949700911</v>
      </c>
      <c r="S4" s="44">
        <f>$D$4*'AEO 2023 Table 7'!U65/'AEO 2023 Table 7'!$F$65</f>
        <v>1.4863384947782234</v>
      </c>
      <c r="T4" s="44">
        <f>$D$4*'AEO 2023 Table 7'!V65/'AEO 2023 Table 7'!$F$65</f>
        <v>1.5065457240032294</v>
      </c>
      <c r="U4" s="44">
        <f>$D$4*'AEO 2023 Table 7'!W65/'AEO 2023 Table 7'!$F$65</f>
        <v>1.5276432991968547</v>
      </c>
      <c r="V4" s="44">
        <f>$D$4*'AEO 2023 Table 7'!X65/'AEO 2023 Table 7'!$F$65</f>
        <v>1.552164274289437</v>
      </c>
      <c r="W4" s="44">
        <f>$D$4*'AEO 2023 Table 7'!Y65/'AEO 2023 Table 7'!$F$65</f>
        <v>1.5756385797955654</v>
      </c>
      <c r="X4" s="44">
        <f>$D$4*'AEO 2023 Table 7'!Z65/'AEO 2023 Table 7'!$F$65</f>
        <v>1.5995215973304466</v>
      </c>
      <c r="Y4" s="44">
        <f>$D$4*'AEO 2023 Table 7'!AA65/'AEO 2023 Table 7'!$F$65</f>
        <v>1.6237679144464419</v>
      </c>
      <c r="Z4" s="44">
        <f>$D$4*'AEO 2023 Table 7'!AB65/'AEO 2023 Table 7'!$F$65</f>
        <v>1.6479522261050836</v>
      </c>
      <c r="AA4" s="44">
        <f>$D$4*'AEO 2023 Table 7'!AC65/'AEO 2023 Table 7'!$F$65</f>
        <v>1.6714920303337684</v>
      </c>
      <c r="AB4" s="44">
        <f>$D$4*'AEO 2023 Table 7'!AD65/'AEO 2023 Table 7'!$F$65</f>
        <v>1.6944231331008275</v>
      </c>
      <c r="AC4" s="44">
        <f>$D$4*'AEO 2023 Table 7'!AE65/'AEO 2023 Table 7'!$F$65</f>
        <v>1.7190087335996658</v>
      </c>
      <c r="AD4" s="44">
        <f>$D$4*'AEO 2023 Table 7'!AF65/'AEO 2023 Table 7'!$F$65</f>
        <v>1.7438397359790159</v>
      </c>
      <c r="AE4" s="44">
        <f>$D$4*'AEO 2023 Table 7'!AG65/'AEO 2023 Table 7'!$F$65</f>
        <v>1.7683131153332072</v>
      </c>
      <c r="AF4" s="44">
        <f>$D$4*'AEO 2023 Table 7'!AH65/'AEO 2023 Table 7'!$F$65</f>
        <v>1.7956073063388354</v>
      </c>
    </row>
    <row r="5" spans="1:32">
      <c r="A5" t="s">
        <v>127</v>
      </c>
      <c r="B5">
        <v>1</v>
      </c>
      <c r="C5">
        <v>1</v>
      </c>
      <c r="D5">
        <f>INDEX('AEO 2023 Table 7'!27:27,MATCH(D$1,'AEO 2023 Table 7'!1:1,0))/INDEX('AEO 2022 Table 7'!27:27,MATCH($C$1,'AEO 2022 Table 7'!1:1,0))</f>
        <v>0.98663961889149054</v>
      </c>
      <c r="E5">
        <f>INDEX('AEO 2023 Table 7'!27:27,MATCH(E$1,'AEO 2023 Table 7'!1:1,0))/INDEX('AEO 2022 Table 7'!27:27,MATCH($C$1,'AEO 2022 Table 7'!1:1,0))</f>
        <v>0.97422268925571465</v>
      </c>
      <c r="F5">
        <f>INDEX('AEO 2023 Table 7'!27:27,MATCH(F$1,'AEO 2023 Table 7'!1:1,0))/INDEX('AEO 2022 Table 7'!27:27,MATCH($C$1,'AEO 2022 Table 7'!1:1,0))</f>
        <v>1.014905473381698</v>
      </c>
      <c r="G5">
        <f>INDEX('AEO 2023 Table 7'!27:27,MATCH(G$1,'AEO 2023 Table 7'!1:1,0))/INDEX('AEO 2022 Table 7'!27:27,MATCH($C$1,'AEO 2022 Table 7'!1:1,0))</f>
        <v>0.99145780484537449</v>
      </c>
      <c r="H5">
        <f>INDEX('AEO 2023 Table 7'!27:27,MATCH(H$1,'AEO 2023 Table 7'!1:1,0))/INDEX('AEO 2022 Table 7'!27:27,MATCH($C$1,'AEO 2022 Table 7'!1:1,0))</f>
        <v>0.95067223269879597</v>
      </c>
      <c r="I5">
        <f>INDEX('AEO 2023 Table 7'!27:27,MATCH(I$1,'AEO 2023 Table 7'!1:1,0))/INDEX('AEO 2022 Table 7'!27:27,MATCH($C$1,'AEO 2022 Table 7'!1:1,0))</f>
        <v>0.91915127119857409</v>
      </c>
      <c r="J5">
        <f>INDEX('AEO 2023 Table 7'!27:27,MATCH(J$1,'AEO 2023 Table 7'!1:1,0))/INDEX('AEO 2022 Table 7'!27:27,MATCH($C$1,'AEO 2022 Table 7'!1:1,0))</f>
        <v>0.90702405104456163</v>
      </c>
      <c r="K5">
        <f>INDEX('AEO 2023 Table 7'!27:27,MATCH(K$1,'AEO 2023 Table 7'!1:1,0))/INDEX('AEO 2022 Table 7'!27:27,MATCH($C$1,'AEO 2022 Table 7'!1:1,0))</f>
        <v>0.91785181491458701</v>
      </c>
      <c r="L5">
        <f>INDEX('AEO 2023 Table 7'!27:27,MATCH(L$1,'AEO 2023 Table 7'!1:1,0))/INDEX('AEO 2022 Table 7'!27:27,MATCH($C$1,'AEO 2022 Table 7'!1:1,0))</f>
        <v>0.91337662750091564</v>
      </c>
      <c r="M5">
        <f>INDEX('AEO 2023 Table 7'!27:27,MATCH(M$1,'AEO 2023 Table 7'!1:1,0))/INDEX('AEO 2022 Table 7'!27:27,MATCH($C$1,'AEO 2022 Table 7'!1:1,0))</f>
        <v>0.91750918777336954</v>
      </c>
      <c r="N5">
        <f>INDEX('AEO 2023 Table 7'!27:27,MATCH(N$1,'AEO 2023 Table 7'!1:1,0))/INDEX('AEO 2022 Table 7'!27:27,MATCH($C$1,'AEO 2022 Table 7'!1:1,0))</f>
        <v>0.92679163531310771</v>
      </c>
      <c r="O5">
        <f>INDEX('AEO 2023 Table 7'!27:27,MATCH(O$1,'AEO 2023 Table 7'!1:1,0))/INDEX('AEO 2022 Table 7'!27:27,MATCH($C$1,'AEO 2022 Table 7'!1:1,0))</f>
        <v>0.93442731736489881</v>
      </c>
      <c r="P5">
        <f>INDEX('AEO 2023 Table 7'!27:27,MATCH(P$1,'AEO 2023 Table 7'!1:1,0))/INDEX('AEO 2022 Table 7'!27:27,MATCH($C$1,'AEO 2022 Table 7'!1:1,0))</f>
        <v>0.93960136017928919</v>
      </c>
      <c r="Q5">
        <f>INDEX('AEO 2023 Table 7'!27:27,MATCH(Q$1,'AEO 2023 Table 7'!1:1,0))/INDEX('AEO 2022 Table 7'!27:27,MATCH($C$1,'AEO 2022 Table 7'!1:1,0))</f>
        <v>0.94651380844385813</v>
      </c>
      <c r="R5">
        <f>INDEX('AEO 2023 Table 7'!27:27,MATCH(R$1,'AEO 2023 Table 7'!1:1,0))/INDEX('AEO 2022 Table 7'!27:27,MATCH($C$1,'AEO 2022 Table 7'!1:1,0))</f>
        <v>0.94830059865919714</v>
      </c>
      <c r="S5">
        <f>INDEX('AEO 2023 Table 7'!27:27,MATCH(S$1,'AEO 2023 Table 7'!1:1,0))/INDEX('AEO 2022 Table 7'!27:27,MATCH($C$1,'AEO 2022 Table 7'!1:1,0))</f>
        <v>0.95131817044006095</v>
      </c>
      <c r="T5">
        <f>INDEX('AEO 2023 Table 7'!27:27,MATCH(T$1,'AEO 2023 Table 7'!1:1,0))/INDEX('AEO 2022 Table 7'!27:27,MATCH($C$1,'AEO 2022 Table 7'!1:1,0))</f>
        <v>0.95526626170241624</v>
      </c>
      <c r="U5">
        <f>INDEX('AEO 2023 Table 7'!27:27,MATCH(U$1,'AEO 2023 Table 7'!1:1,0))/INDEX('AEO 2022 Table 7'!27:27,MATCH($C$1,'AEO 2022 Table 7'!1:1,0))</f>
        <v>0.95488476430767411</v>
      </c>
      <c r="V5">
        <f>INDEX('AEO 2023 Table 7'!27:27,MATCH(V$1,'AEO 2023 Table 7'!1:1,0))/INDEX('AEO 2022 Table 7'!27:27,MATCH($C$1,'AEO 2022 Table 7'!1:1,0))</f>
        <v>0.95697798609232176</v>
      </c>
      <c r="W5">
        <f>INDEX('AEO 2023 Table 7'!27:27,MATCH(W$1,'AEO 2023 Table 7'!1:1,0))/INDEX('AEO 2022 Table 7'!27:27,MATCH($C$1,'AEO 2022 Table 7'!1:1,0))</f>
        <v>0.9654006699211054</v>
      </c>
      <c r="X5">
        <f>INDEX('AEO 2023 Table 7'!27:27,MATCH(X$1,'AEO 2023 Table 7'!1:1,0))/INDEX('AEO 2022 Table 7'!27:27,MATCH($C$1,'AEO 2022 Table 7'!1:1,0))</f>
        <v>0.97252166785422922</v>
      </c>
      <c r="Y5">
        <f>INDEX('AEO 2023 Table 7'!27:27,MATCH(Y$1,'AEO 2023 Table 7'!1:1,0))/INDEX('AEO 2022 Table 7'!27:27,MATCH($C$1,'AEO 2022 Table 7'!1:1,0))</f>
        <v>0.97427753940764505</v>
      </c>
      <c r="Z5">
        <f>INDEX('AEO 2023 Table 7'!27:27,MATCH(Z$1,'AEO 2023 Table 7'!1:1,0))/INDEX('AEO 2022 Table 7'!27:27,MATCH($C$1,'AEO 2022 Table 7'!1:1,0))</f>
        <v>0.97527717867754271</v>
      </c>
      <c r="AA5">
        <f>INDEX('AEO 2023 Table 7'!27:27,MATCH(AA$1,'AEO 2023 Table 7'!1:1,0))/INDEX('AEO 2022 Table 7'!27:27,MATCH($C$1,'AEO 2022 Table 7'!1:1,0))</f>
        <v>0.97598710785682607</v>
      </c>
      <c r="AB5">
        <f>INDEX('AEO 2023 Table 7'!27:27,MATCH(AB$1,'AEO 2023 Table 7'!1:1,0))/INDEX('AEO 2022 Table 7'!27:27,MATCH($C$1,'AEO 2022 Table 7'!1:1,0))</f>
        <v>0.97911088757329445</v>
      </c>
      <c r="AC5">
        <f>INDEX('AEO 2023 Table 7'!27:27,MATCH(AC$1,'AEO 2023 Table 7'!1:1,0))/INDEX('AEO 2022 Table 7'!27:27,MATCH($C$1,'AEO 2022 Table 7'!1:1,0))</f>
        <v>0.98517078092052024</v>
      </c>
      <c r="AD5">
        <f>INDEX('AEO 2023 Table 7'!27:27,MATCH(AD$1,'AEO 2023 Table 7'!1:1,0))/INDEX('AEO 2022 Table 7'!27:27,MATCH($C$1,'AEO 2022 Table 7'!1:1,0))</f>
        <v>0.99291876428684034</v>
      </c>
      <c r="AE5">
        <f>INDEX('AEO 2023 Table 7'!27:27,MATCH(AE$1,'AEO 2023 Table 7'!1:1,0))/INDEX('AEO 2022 Table 7'!27:27,MATCH($C$1,'AEO 2022 Table 7'!1:1,0))</f>
        <v>0.99662211152643387</v>
      </c>
      <c r="AF5">
        <f>INDEX('AEO 2023 Table 7'!27:27,MATCH(AF$1,'AEO 2023 Table 7'!1:1,0))/INDEX('AEO 2022 Table 7'!27:27,MATCH($C$1,'AEO 2022 Table 7'!1:1,0))</f>
        <v>1.0042808331017929</v>
      </c>
    </row>
    <row r="6" spans="1:32">
      <c r="A6" t="s">
        <v>128</v>
      </c>
      <c r="B6">
        <v>1</v>
      </c>
      <c r="C6">
        <v>1</v>
      </c>
      <c r="D6">
        <f>(SUM(INDEX('AEO 2023 Table 7'!$F$62:$AM$63,0,MATCH(D$1,'AEO 2023 Table 7'!$F$1:$AM$1,0)))/
SUM(INDEX('AEO 2022 Table 7'!$C$62:$AF$63,0,MATCH($C$1,'AEO 2022 Table 7'!$C$1:$AF$1,0))))</f>
        <v>1.0306460670514881</v>
      </c>
      <c r="E6">
        <f>(SUM(INDEX('AEO 2023 Table 7'!$F$62:$AM$63,0,MATCH(E$1,'AEO 2023 Table 7'!$F$1:$AM$1,0)))/
SUM(INDEX('AEO 2022 Table 7'!$C$62:$AF$63,0,MATCH($C$1,'AEO 2022 Table 7'!$C$1:$AF$1,0))))</f>
        <v>0.97826327648789135</v>
      </c>
      <c r="F6">
        <f>(SUM(INDEX('AEO 2023 Table 7'!$F$62:$AM$63,0,MATCH(F$1,'AEO 2023 Table 7'!$F$1:$AM$1,0)))/
SUM(INDEX('AEO 2022 Table 7'!$C$62:$AF$63,0,MATCH($C$1,'AEO 2022 Table 7'!$C$1:$AF$1,0))))</f>
        <v>0.97336672840965432</v>
      </c>
      <c r="G6">
        <f>(SUM(INDEX('AEO 2023 Table 7'!$F$62:$AM$63,0,MATCH(G$1,'AEO 2023 Table 7'!$F$1:$AM$1,0)))/
SUM(INDEX('AEO 2022 Table 7'!$C$62:$AF$63,0,MATCH($C$1,'AEO 2022 Table 7'!$C$1:$AF$1,0))))</f>
        <v>0.97347445446230252</v>
      </c>
      <c r="H6">
        <f>(SUM(INDEX('AEO 2023 Table 7'!$F$62:$AM$63,0,MATCH(H$1,'AEO 2023 Table 7'!$F$1:$AM$1,0)))/
SUM(INDEX('AEO 2022 Table 7'!$C$62:$AF$63,0,MATCH($C$1,'AEO 2022 Table 7'!$C$1:$AF$1,0))))</f>
        <v>0.96548078237043189</v>
      </c>
      <c r="I6">
        <f>(SUM(INDEX('AEO 2023 Table 7'!$F$62:$AM$63,0,MATCH(I$1,'AEO 2023 Table 7'!$F$1:$AM$1,0)))/
SUM(INDEX('AEO 2022 Table 7'!$C$62:$AF$63,0,MATCH($C$1,'AEO 2022 Table 7'!$C$1:$AF$1,0))))</f>
        <v>0.96182607628799965</v>
      </c>
      <c r="J6">
        <f>(SUM(INDEX('AEO 2023 Table 7'!$F$62:$AM$63,0,MATCH(J$1,'AEO 2023 Table 7'!$F$1:$AM$1,0)))/
SUM(INDEX('AEO 2022 Table 7'!$C$62:$AF$63,0,MATCH($C$1,'AEO 2022 Table 7'!$C$1:$AF$1,0))))</f>
        <v>0.95522486317295119</v>
      </c>
      <c r="K6">
        <f>(SUM(INDEX('AEO 2023 Table 7'!$F$62:$AM$63,0,MATCH(K$1,'AEO 2023 Table 7'!$F$1:$AM$1,0)))/
SUM(INDEX('AEO 2022 Table 7'!$C$62:$AF$63,0,MATCH($C$1,'AEO 2022 Table 7'!$C$1:$AF$1,0))))</f>
        <v>0.95061558456844253</v>
      </c>
      <c r="L6">
        <f>(SUM(INDEX('AEO 2023 Table 7'!$F$62:$AM$63,0,MATCH(L$1,'AEO 2023 Table 7'!$F$1:$AM$1,0)))/
SUM(INDEX('AEO 2022 Table 7'!$C$62:$AF$63,0,MATCH($C$1,'AEO 2022 Table 7'!$C$1:$AF$1,0))))</f>
        <v>0.94714441176089204</v>
      </c>
      <c r="M6">
        <f>(SUM(INDEX('AEO 2023 Table 7'!$F$62:$AM$63,0,MATCH(M$1,'AEO 2023 Table 7'!$F$1:$AM$1,0)))/
SUM(INDEX('AEO 2022 Table 7'!$C$62:$AF$63,0,MATCH($C$1,'AEO 2022 Table 7'!$C$1:$AF$1,0))))</f>
        <v>0.94675839340556966</v>
      </c>
      <c r="N6">
        <f>(SUM(INDEX('AEO 2023 Table 7'!$F$62:$AM$63,0,MATCH(N$1,'AEO 2023 Table 7'!$F$1:$AM$1,0)))/
SUM(INDEX('AEO 2022 Table 7'!$C$62:$AF$63,0,MATCH($C$1,'AEO 2022 Table 7'!$C$1:$AF$1,0))))</f>
        <v>0.94643122539382352</v>
      </c>
      <c r="O6">
        <f>(SUM(INDEX('AEO 2023 Table 7'!$F$62:$AM$63,0,MATCH(O$1,'AEO 2023 Table 7'!$F$1:$AM$1,0)))/
SUM(INDEX('AEO 2022 Table 7'!$C$62:$AF$63,0,MATCH($C$1,'AEO 2022 Table 7'!$C$1:$AF$1,0))))</f>
        <v>0.9462676413879505</v>
      </c>
      <c r="P6">
        <f>(SUM(INDEX('AEO 2023 Table 7'!$F$62:$AM$63,0,MATCH(P$1,'AEO 2023 Table 7'!$F$1:$AM$1,0)))/
SUM(INDEX('AEO 2022 Table 7'!$C$62:$AF$63,0,MATCH($C$1,'AEO 2022 Table 7'!$C$1:$AF$1,0))))</f>
        <v>0.94529012720651384</v>
      </c>
      <c r="Q6">
        <f>(SUM(INDEX('AEO 2023 Table 7'!$F$62:$AM$63,0,MATCH(Q$1,'AEO 2023 Table 7'!$F$1:$AM$1,0)))/
SUM(INDEX('AEO 2022 Table 7'!$C$62:$AF$63,0,MATCH($C$1,'AEO 2022 Table 7'!$C$1:$AF$1,0))))</f>
        <v>0.94498390592722703</v>
      </c>
      <c r="R6">
        <f>(SUM(INDEX('AEO 2023 Table 7'!$F$62:$AM$63,0,MATCH(R$1,'AEO 2023 Table 7'!$F$1:$AM$1,0)))/
SUM(INDEX('AEO 2022 Table 7'!$C$62:$AF$63,0,MATCH($C$1,'AEO 2022 Table 7'!$C$1:$AF$1,0))))</f>
        <v>0.94348072850740561</v>
      </c>
      <c r="S6">
        <f>(SUM(INDEX('AEO 2023 Table 7'!$F$62:$AM$63,0,MATCH(S$1,'AEO 2023 Table 7'!$F$1:$AM$1,0)))/
SUM(INDEX('AEO 2022 Table 7'!$C$62:$AF$63,0,MATCH($C$1,'AEO 2022 Table 7'!$C$1:$AF$1,0))))</f>
        <v>0.9428313798011656</v>
      </c>
      <c r="T6">
        <f>(SUM(INDEX('AEO 2023 Table 7'!$F$62:$AM$63,0,MATCH(T$1,'AEO 2023 Table 7'!$F$1:$AM$1,0)))/
SUM(INDEX('AEO 2022 Table 7'!$C$62:$AF$63,0,MATCH($C$1,'AEO 2022 Table 7'!$C$1:$AF$1,0))))</f>
        <v>0.94207231011537673</v>
      </c>
      <c r="U6">
        <f>(SUM(INDEX('AEO 2023 Table 7'!$F$62:$AM$63,0,MATCH(U$1,'AEO 2023 Table 7'!$F$1:$AM$1,0)))/
SUM(INDEX('AEO 2022 Table 7'!$C$62:$AF$63,0,MATCH($C$1,'AEO 2022 Table 7'!$C$1:$AF$1,0))))</f>
        <v>0.94111374773949852</v>
      </c>
      <c r="V6">
        <f>(SUM(INDEX('AEO 2023 Table 7'!$F$62:$AM$63,0,MATCH(V$1,'AEO 2023 Table 7'!$F$1:$AM$1,0)))/
SUM(INDEX('AEO 2022 Table 7'!$C$62:$AF$63,0,MATCH($C$1,'AEO 2022 Table 7'!$C$1:$AF$1,0))))</f>
        <v>0.94032774654054752</v>
      </c>
      <c r="W6">
        <f>(SUM(INDEX('AEO 2023 Table 7'!$F$62:$AM$63,0,MATCH(W$1,'AEO 2023 Table 7'!$F$1:$AM$1,0)))/
SUM(INDEX('AEO 2022 Table 7'!$C$62:$AF$63,0,MATCH($C$1,'AEO 2022 Table 7'!$C$1:$AF$1,0))))</f>
        <v>0.93975719744689257</v>
      </c>
      <c r="X6">
        <f>(SUM(INDEX('AEO 2023 Table 7'!$F$62:$AM$63,0,MATCH(X$1,'AEO 2023 Table 7'!$F$1:$AM$1,0)))/
SUM(INDEX('AEO 2022 Table 7'!$C$62:$AF$63,0,MATCH($C$1,'AEO 2022 Table 7'!$C$1:$AF$1,0))))</f>
        <v>0.93971430651852339</v>
      </c>
      <c r="Y6">
        <f>(SUM(INDEX('AEO 2023 Table 7'!$F$62:$AM$63,0,MATCH(Y$1,'AEO 2023 Table 7'!$F$1:$AM$1,0)))/
SUM(INDEX('AEO 2022 Table 7'!$C$62:$AF$63,0,MATCH($C$1,'AEO 2022 Table 7'!$C$1:$AF$1,0))))</f>
        <v>0.93913677518071548</v>
      </c>
      <c r="Z6">
        <f>(SUM(INDEX('AEO 2023 Table 7'!$F$62:$AM$63,0,MATCH(Z$1,'AEO 2023 Table 7'!$F$1:$AM$1,0)))/
SUM(INDEX('AEO 2022 Table 7'!$C$62:$AF$63,0,MATCH($C$1,'AEO 2022 Table 7'!$C$1:$AF$1,0))))</f>
        <v>0.93876372385024898</v>
      </c>
      <c r="AA6">
        <f>(SUM(INDEX('AEO 2023 Table 7'!$F$62:$AM$63,0,MATCH(AA$1,'AEO 2023 Table 7'!$F$1:$AM$1,0)))/
SUM(INDEX('AEO 2022 Table 7'!$C$62:$AF$63,0,MATCH($C$1,'AEO 2022 Table 7'!$C$1:$AF$1,0))))</f>
        <v>0.9381004106557026</v>
      </c>
      <c r="AB6">
        <f>(SUM(INDEX('AEO 2023 Table 7'!$F$62:$AM$63,0,MATCH(AB$1,'AEO 2023 Table 7'!$F$1:$AM$1,0)))/
SUM(INDEX('AEO 2022 Table 7'!$C$62:$AF$63,0,MATCH($C$1,'AEO 2022 Table 7'!$C$1:$AF$1,0))))</f>
        <v>0.94009832994694498</v>
      </c>
      <c r="AC6">
        <f>(SUM(INDEX('AEO 2023 Table 7'!$F$62:$AM$63,0,MATCH(AC$1,'AEO 2023 Table 7'!$F$1:$AM$1,0)))/
SUM(INDEX('AEO 2022 Table 7'!$C$62:$AF$63,0,MATCH($C$1,'AEO 2022 Table 7'!$C$1:$AF$1,0))))</f>
        <v>0.9397831314966042</v>
      </c>
      <c r="AD6">
        <f>(SUM(INDEX('AEO 2023 Table 7'!$F$62:$AM$63,0,MATCH(AD$1,'AEO 2023 Table 7'!$F$1:$AM$1,0)))/
SUM(INDEX('AEO 2022 Table 7'!$C$62:$AF$63,0,MATCH($C$1,'AEO 2022 Table 7'!$C$1:$AF$1,0))))</f>
        <v>0.93802161104311743</v>
      </c>
      <c r="AE6">
        <f>(SUM(INDEX('AEO 2023 Table 7'!$F$62:$AM$63,0,MATCH(AE$1,'AEO 2023 Table 7'!$F$1:$AM$1,0)))/
SUM(INDEX('AEO 2022 Table 7'!$C$62:$AF$63,0,MATCH($C$1,'AEO 2022 Table 7'!$C$1:$AF$1,0))))</f>
        <v>0.9367298958747905</v>
      </c>
      <c r="AF6">
        <f>(SUM(INDEX('AEO 2023 Table 7'!$F$62:$AM$63,0,MATCH(AF$1,'AEO 2023 Table 7'!$F$1:$AM$1,0)))/
SUM(INDEX('AEO 2022 Table 7'!$C$62:$AF$63,0,MATCH($C$1,'AEO 2022 Table 7'!$C$1:$AF$1,0))))</f>
        <v>0.93530950792135614</v>
      </c>
    </row>
    <row r="7" spans="1:32">
      <c r="A7" t="s">
        <v>129</v>
      </c>
      <c r="B7">
        <v>1</v>
      </c>
      <c r="C7">
        <v>1</v>
      </c>
      <c r="D7">
        <v>1</v>
      </c>
      <c r="E7">
        <v>1</v>
      </c>
      <c r="F7">
        <v>1</v>
      </c>
      <c r="G7">
        <v>1</v>
      </c>
      <c r="H7">
        <v>1</v>
      </c>
      <c r="I7">
        <v>1</v>
      </c>
      <c r="J7">
        <v>1</v>
      </c>
      <c r="K7">
        <v>1</v>
      </c>
      <c r="L7">
        <v>1</v>
      </c>
      <c r="M7">
        <v>1</v>
      </c>
      <c r="N7">
        <v>1</v>
      </c>
      <c r="O7">
        <v>1</v>
      </c>
      <c r="P7">
        <v>1</v>
      </c>
      <c r="Q7">
        <v>1</v>
      </c>
      <c r="R7">
        <v>1</v>
      </c>
      <c r="S7">
        <v>1</v>
      </c>
      <c r="T7">
        <v>1</v>
      </c>
      <c r="U7">
        <v>1</v>
      </c>
      <c r="V7">
        <v>1</v>
      </c>
      <c r="W7">
        <v>1</v>
      </c>
      <c r="X7">
        <v>1</v>
      </c>
      <c r="Y7">
        <v>1</v>
      </c>
      <c r="Z7">
        <v>1</v>
      </c>
      <c r="AA7">
        <v>1</v>
      </c>
      <c r="AB7">
        <v>1</v>
      </c>
      <c r="AC7">
        <v>1</v>
      </c>
      <c r="AD7">
        <v>1</v>
      </c>
      <c r="AE7">
        <v>1</v>
      </c>
      <c r="AF7">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topLeftCell="A13" workbookViewId="0"/>
  </sheetViews>
  <sheetFormatPr defaultRowHeight="15"/>
  <cols>
    <col min="3" max="3" width="45.4257812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288</v>
      </c>
    </row>
    <row r="10" spans="1:36">
      <c r="A10" t="s">
        <v>267</v>
      </c>
    </row>
    <row r="11" spans="1:36">
      <c r="A11" t="s">
        <v>286</v>
      </c>
    </row>
    <row r="12" spans="1:36">
      <c r="A12" t="s">
        <v>287</v>
      </c>
    </row>
    <row r="13" spans="1:36">
      <c r="A13" t="s">
        <v>149</v>
      </c>
    </row>
    <row r="14" spans="1:36">
      <c r="B14" t="s">
        <v>268</v>
      </c>
      <c r="C14" t="s">
        <v>269</v>
      </c>
      <c r="D14" t="s">
        <v>270</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288</v>
      </c>
    </row>
    <row r="15" spans="1:36">
      <c r="A15" t="s">
        <v>44</v>
      </c>
      <c r="C15" t="s">
        <v>289</v>
      </c>
    </row>
    <row r="16" spans="1:36">
      <c r="A16" t="s">
        <v>179</v>
      </c>
      <c r="C16" t="s">
        <v>290</v>
      </c>
    </row>
    <row r="17" spans="1:36">
      <c r="A17" t="s">
        <v>180</v>
      </c>
      <c r="B17" t="s">
        <v>181</v>
      </c>
      <c r="C17" t="s">
        <v>291</v>
      </c>
      <c r="D17" t="s">
        <v>271</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2">
        <v>0</v>
      </c>
    </row>
    <row r="18" spans="1:36">
      <c r="A18" t="s">
        <v>182</v>
      </c>
      <c r="B18" t="s">
        <v>183</v>
      </c>
      <c r="C18" t="s">
        <v>292</v>
      </c>
      <c r="D18" t="s">
        <v>271</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2">
        <v>-1.0999999999999999E-2</v>
      </c>
    </row>
    <row r="19" spans="1:36">
      <c r="A19" t="s">
        <v>184</v>
      </c>
      <c r="B19" t="s">
        <v>185</v>
      </c>
      <c r="C19" t="s">
        <v>293</v>
      </c>
      <c r="D19" t="s">
        <v>271</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2">
        <v>6.0000000000000001E-3</v>
      </c>
    </row>
    <row r="20" spans="1:36">
      <c r="A20" t="s">
        <v>186</v>
      </c>
      <c r="B20" t="s">
        <v>187</v>
      </c>
      <c r="C20" t="s">
        <v>294</v>
      </c>
      <c r="D20" t="s">
        <v>271</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2">
        <v>-1.0999999999999999E-2</v>
      </c>
    </row>
    <row r="21" spans="1:36">
      <c r="A21" t="s">
        <v>188</v>
      </c>
      <c r="B21" t="s">
        <v>189</v>
      </c>
      <c r="C21" t="s">
        <v>295</v>
      </c>
      <c r="D21" t="s">
        <v>271</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2">
        <v>8.9999999999999993E-3</v>
      </c>
    </row>
    <row r="22" spans="1:36">
      <c r="A22" t="s">
        <v>190</v>
      </c>
      <c r="B22" t="s">
        <v>191</v>
      </c>
      <c r="C22" t="s">
        <v>296</v>
      </c>
      <c r="D22" t="s">
        <v>271</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2">
        <v>0.02</v>
      </c>
    </row>
    <row r="23" spans="1:36">
      <c r="A23" t="s">
        <v>192</v>
      </c>
      <c r="B23" t="s">
        <v>193</v>
      </c>
      <c r="C23" t="s">
        <v>297</v>
      </c>
      <c r="D23" t="s">
        <v>271</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2">
        <v>0.01</v>
      </c>
    </row>
    <row r="24" spans="1:36">
      <c r="A24" t="s">
        <v>194</v>
      </c>
      <c r="B24" t="s">
        <v>195</v>
      </c>
      <c r="C24" t="s">
        <v>298</v>
      </c>
      <c r="D24" t="s">
        <v>271</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2">
        <v>2.1999999999999999E-2</v>
      </c>
    </row>
    <row r="25" spans="1:36">
      <c r="A25" t="s">
        <v>196</v>
      </c>
      <c r="B25" t="s">
        <v>197</v>
      </c>
      <c r="C25" t="s">
        <v>299</v>
      </c>
      <c r="D25" t="s">
        <v>271</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2">
        <v>3.3000000000000002E-2</v>
      </c>
    </row>
    <row r="26" spans="1:36">
      <c r="A26" t="s">
        <v>198</v>
      </c>
      <c r="B26" t="s">
        <v>199</v>
      </c>
      <c r="C26" t="s">
        <v>300</v>
      </c>
      <c r="D26" t="s">
        <v>271</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2">
        <v>5.0000000000000001E-3</v>
      </c>
    </row>
    <row r="27" spans="1:36">
      <c r="A27" t="s">
        <v>200</v>
      </c>
      <c r="B27" t="s">
        <v>201</v>
      </c>
      <c r="C27" t="s">
        <v>301</v>
      </c>
      <c r="D27" t="s">
        <v>271</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2">
        <v>1.4999999999999999E-2</v>
      </c>
    </row>
    <row r="28" spans="1:36">
      <c r="A28" t="s">
        <v>202</v>
      </c>
      <c r="B28" t="s">
        <v>203</v>
      </c>
      <c r="C28" t="s">
        <v>302</v>
      </c>
      <c r="D28" t="s">
        <v>271</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2">
        <v>1.4E-2</v>
      </c>
    </row>
    <row r="29" spans="1:36">
      <c r="A29" t="s">
        <v>204</v>
      </c>
      <c r="B29" t="s">
        <v>205</v>
      </c>
      <c r="C29" t="s">
        <v>303</v>
      </c>
      <c r="D29" t="s">
        <v>271</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2">
        <v>1E-3</v>
      </c>
    </row>
    <row r="30" spans="1:36">
      <c r="A30" t="s">
        <v>206</v>
      </c>
      <c r="C30" t="s">
        <v>304</v>
      </c>
    </row>
    <row r="31" spans="1:36">
      <c r="A31" t="s">
        <v>207</v>
      </c>
      <c r="B31" t="s">
        <v>208</v>
      </c>
      <c r="C31" t="s">
        <v>305</v>
      </c>
      <c r="D31" t="s">
        <v>271</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2">
        <v>2.5999999999999999E-2</v>
      </c>
    </row>
    <row r="32" spans="1:36">
      <c r="A32" t="s">
        <v>209</v>
      </c>
      <c r="B32" t="s">
        <v>210</v>
      </c>
      <c r="C32" t="s">
        <v>306</v>
      </c>
      <c r="D32" t="s">
        <v>271</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2">
        <v>2.3E-2</v>
      </c>
    </row>
    <row r="33" spans="1:36">
      <c r="A33" t="s">
        <v>280</v>
      </c>
      <c r="B33" t="s">
        <v>281</v>
      </c>
      <c r="C33" t="s">
        <v>307</v>
      </c>
      <c r="D33" t="s">
        <v>271</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2">
        <v>2.1000000000000001E-2</v>
      </c>
    </row>
    <row r="34" spans="1:36">
      <c r="A34" t="s">
        <v>282</v>
      </c>
      <c r="B34" t="s">
        <v>283</v>
      </c>
      <c r="C34" t="s">
        <v>308</v>
      </c>
      <c r="D34" t="s">
        <v>271</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2">
        <v>6.8000000000000005E-2</v>
      </c>
    </row>
    <row r="35" spans="1:36">
      <c r="A35" t="s">
        <v>284</v>
      </c>
      <c r="B35" t="s">
        <v>285</v>
      </c>
      <c r="C35" t="s">
        <v>309</v>
      </c>
      <c r="D35" t="s">
        <v>271</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2">
        <v>0.01</v>
      </c>
    </row>
    <row r="36" spans="1:36">
      <c r="A36" t="s">
        <v>211</v>
      </c>
      <c r="B36" t="s">
        <v>212</v>
      </c>
      <c r="C36" t="s">
        <v>310</v>
      </c>
      <c r="D36" t="s">
        <v>271</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2">
        <v>0</v>
      </c>
    </row>
    <row r="37" spans="1:36">
      <c r="A37" t="s">
        <v>213</v>
      </c>
      <c r="B37" t="s">
        <v>214</v>
      </c>
      <c r="C37" t="s">
        <v>311</v>
      </c>
      <c r="D37" t="s">
        <v>271</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2">
        <v>1E-3</v>
      </c>
    </row>
    <row r="38" spans="1:36">
      <c r="A38" t="s">
        <v>154</v>
      </c>
      <c r="B38" t="s">
        <v>215</v>
      </c>
      <c r="C38" t="s">
        <v>312</v>
      </c>
      <c r="D38" t="s">
        <v>271</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2">
        <v>-1.4E-2</v>
      </c>
    </row>
    <row r="39" spans="1:36">
      <c r="A39" t="s">
        <v>155</v>
      </c>
      <c r="B39" t="s">
        <v>216</v>
      </c>
      <c r="C39" t="s">
        <v>313</v>
      </c>
      <c r="D39" t="s">
        <v>271</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2">
        <v>2E-3</v>
      </c>
    </row>
    <row r="40" spans="1:36">
      <c r="A40" t="s">
        <v>217</v>
      </c>
      <c r="B40" t="s">
        <v>218</v>
      </c>
      <c r="C40" t="s">
        <v>314</v>
      </c>
      <c r="D40" t="s">
        <v>271</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2">
        <v>-3.0000000000000001E-3</v>
      </c>
    </row>
    <row r="41" spans="1:36">
      <c r="A41" t="s">
        <v>219</v>
      </c>
      <c r="B41" t="s">
        <v>220</v>
      </c>
      <c r="C41" t="s">
        <v>315</v>
      </c>
      <c r="D41" t="s">
        <v>271</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2">
        <v>4.0000000000000001E-3</v>
      </c>
    </row>
    <row r="42" spans="1:36">
      <c r="A42" t="s">
        <v>213</v>
      </c>
      <c r="B42" t="s">
        <v>221</v>
      </c>
      <c r="C42" t="s">
        <v>316</v>
      </c>
      <c r="D42" t="s">
        <v>271</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2">
        <v>1E-3</v>
      </c>
    </row>
    <row r="43" spans="1:36">
      <c r="A43" t="s">
        <v>222</v>
      </c>
      <c r="B43" t="s">
        <v>223</v>
      </c>
      <c r="C43" t="s">
        <v>317</v>
      </c>
      <c r="D43" t="s">
        <v>271</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2">
        <v>2.7E-2</v>
      </c>
    </row>
    <row r="44" spans="1:36">
      <c r="A44" t="s">
        <v>194</v>
      </c>
      <c r="B44" t="s">
        <v>224</v>
      </c>
      <c r="C44" t="s">
        <v>318</v>
      </c>
      <c r="D44" t="s">
        <v>271</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2">
        <v>0.03</v>
      </c>
    </row>
    <row r="45" spans="1:36">
      <c r="A45" t="s">
        <v>192</v>
      </c>
      <c r="B45" t="s">
        <v>225</v>
      </c>
      <c r="C45" t="s">
        <v>319</v>
      </c>
      <c r="D45" t="s">
        <v>271</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2">
        <v>2.5999999999999999E-2</v>
      </c>
    </row>
    <row r="46" spans="1:36">
      <c r="A46" t="s">
        <v>226</v>
      </c>
      <c r="B46" t="s">
        <v>227</v>
      </c>
      <c r="C46" t="s">
        <v>320</v>
      </c>
      <c r="D46" t="s">
        <v>271</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2">
        <v>2.5000000000000001E-2</v>
      </c>
    </row>
    <row r="47" spans="1:36">
      <c r="A47" t="s">
        <v>228</v>
      </c>
      <c r="B47" t="s">
        <v>229</v>
      </c>
      <c r="C47" t="s">
        <v>321</v>
      </c>
      <c r="D47" t="s">
        <v>271</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2">
        <v>1E-3</v>
      </c>
    </row>
    <row r="48" spans="1:36">
      <c r="A48" t="s">
        <v>230</v>
      </c>
      <c r="B48" t="s">
        <v>231</v>
      </c>
      <c r="C48" t="s">
        <v>322</v>
      </c>
      <c r="D48" t="s">
        <v>271</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2">
        <v>4.0000000000000001E-3</v>
      </c>
    </row>
    <row r="49" spans="1:36">
      <c r="A49" t="s">
        <v>232</v>
      </c>
      <c r="B49" t="s">
        <v>233</v>
      </c>
      <c r="C49" t="s">
        <v>323</v>
      </c>
      <c r="D49" t="s">
        <v>271</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2">
        <v>0</v>
      </c>
    </row>
    <row r="50" spans="1:36">
      <c r="A50" t="s">
        <v>234</v>
      </c>
      <c r="B50" t="s">
        <v>235</v>
      </c>
      <c r="C50" t="s">
        <v>324</v>
      </c>
      <c r="D50" t="s">
        <v>271</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2">
        <v>0</v>
      </c>
    </row>
    <row r="51" spans="1:36">
      <c r="A51" t="s">
        <v>236</v>
      </c>
      <c r="B51" t="s">
        <v>237</v>
      </c>
      <c r="C51" t="s">
        <v>325</v>
      </c>
      <c r="D51" t="s">
        <v>271</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2">
        <v>0</v>
      </c>
    </row>
    <row r="52" spans="1:36">
      <c r="A52" t="s">
        <v>238</v>
      </c>
      <c r="B52" t="s">
        <v>239</v>
      </c>
      <c r="C52" t="s">
        <v>326</v>
      </c>
      <c r="D52" t="s">
        <v>271</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2">
        <v>0</v>
      </c>
    </row>
    <row r="53" spans="1:36">
      <c r="A53" t="s">
        <v>144</v>
      </c>
      <c r="B53" t="s">
        <v>240</v>
      </c>
      <c r="C53" t="s">
        <v>327</v>
      </c>
      <c r="D53" t="s">
        <v>271</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2">
        <v>5.0000000000000001E-3</v>
      </c>
    </row>
    <row r="54" spans="1:36">
      <c r="A54" t="s">
        <v>145</v>
      </c>
      <c r="C54" t="s">
        <v>328</v>
      </c>
    </row>
    <row r="55" spans="1:36">
      <c r="A55" t="s">
        <v>241</v>
      </c>
      <c r="B55" t="s">
        <v>242</v>
      </c>
      <c r="C55" t="s">
        <v>329</v>
      </c>
      <c r="D55" t="s">
        <v>271</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2">
        <v>0</v>
      </c>
    </row>
    <row r="56" spans="1:36">
      <c r="A56" t="s">
        <v>243</v>
      </c>
      <c r="B56" t="s">
        <v>244</v>
      </c>
      <c r="C56" t="s">
        <v>330</v>
      </c>
      <c r="D56" t="s">
        <v>271</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2">
        <v>1.4999999999999999E-2</v>
      </c>
    </row>
    <row r="57" spans="1:36">
      <c r="A57" t="s">
        <v>245</v>
      </c>
      <c r="B57" t="s">
        <v>246</v>
      </c>
      <c r="C57" t="s">
        <v>331</v>
      </c>
      <c r="D57" t="s">
        <v>271</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2">
        <v>2E-3</v>
      </c>
    </row>
    <row r="58" spans="1:36">
      <c r="A58" t="s">
        <v>247</v>
      </c>
      <c r="B58" t="s">
        <v>248</v>
      </c>
      <c r="C58" t="s">
        <v>332</v>
      </c>
      <c r="D58" t="s">
        <v>271</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2">
        <v>2.3E-2</v>
      </c>
    </row>
    <row r="59" spans="1:36">
      <c r="A59" t="s">
        <v>236</v>
      </c>
      <c r="B59" t="s">
        <v>249</v>
      </c>
      <c r="C59" t="s">
        <v>333</v>
      </c>
      <c r="D59" t="s">
        <v>271</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2">
        <v>5.0000000000000001E-3</v>
      </c>
    </row>
    <row r="60" spans="1:36">
      <c r="A60" t="s">
        <v>250</v>
      </c>
      <c r="B60" t="s">
        <v>251</v>
      </c>
      <c r="C60" t="s">
        <v>334</v>
      </c>
      <c r="D60" t="s">
        <v>271</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2">
        <v>0</v>
      </c>
    </row>
    <row r="61" spans="1:36">
      <c r="A61" t="s">
        <v>252</v>
      </c>
      <c r="B61" t="s">
        <v>253</v>
      </c>
      <c r="C61" t="s">
        <v>335</v>
      </c>
      <c r="D61" t="s">
        <v>271</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2">
        <v>2.7E-2</v>
      </c>
    </row>
    <row r="62" spans="1:36">
      <c r="A62" t="s">
        <v>228</v>
      </c>
      <c r="B62" t="s">
        <v>254</v>
      </c>
      <c r="C62" t="s">
        <v>336</v>
      </c>
      <c r="D62" t="s">
        <v>271</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2">
        <v>1E-3</v>
      </c>
    </row>
    <row r="63" spans="1:36">
      <c r="A63" t="s">
        <v>255</v>
      </c>
      <c r="B63" t="s">
        <v>256</v>
      </c>
      <c r="C63" t="s">
        <v>337</v>
      </c>
      <c r="D63" t="s">
        <v>271</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2">
        <v>4.0000000000000001E-3</v>
      </c>
    </row>
    <row r="64" spans="1:36">
      <c r="A64" t="s">
        <v>257</v>
      </c>
      <c r="B64" t="s">
        <v>258</v>
      </c>
      <c r="C64" t="s">
        <v>338</v>
      </c>
      <c r="D64" t="s">
        <v>271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112</v>
      </c>
    </row>
    <row r="65" spans="1:36">
      <c r="A65" t="s">
        <v>259</v>
      </c>
      <c r="B65" t="s">
        <v>260</v>
      </c>
      <c r="C65" t="s">
        <v>339</v>
      </c>
      <c r="D65" t="s">
        <v>271</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2">
        <v>8.3000000000000004E-2</v>
      </c>
    </row>
    <row r="66" spans="1:36">
      <c r="A66" t="s">
        <v>261</v>
      </c>
      <c r="B66" t="s">
        <v>262</v>
      </c>
      <c r="C66" t="s">
        <v>340</v>
      </c>
      <c r="D66" t="s">
        <v>271</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2">
        <v>5.2999999999999999E-2</v>
      </c>
    </row>
    <row r="67" spans="1:36">
      <c r="A67" t="s">
        <v>263</v>
      </c>
      <c r="B67" t="s">
        <v>264</v>
      </c>
      <c r="C67" t="s">
        <v>341</v>
      </c>
      <c r="D67" t="s">
        <v>271</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2">
        <v>3.7999999999999999E-2</v>
      </c>
    </row>
    <row r="68" spans="1:36">
      <c r="A68" t="s">
        <v>230</v>
      </c>
      <c r="B68" t="s">
        <v>265</v>
      </c>
      <c r="C68" t="s">
        <v>342</v>
      </c>
      <c r="D68" t="s">
        <v>271</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2">
        <v>4.0000000000000001E-3</v>
      </c>
    </row>
    <row r="69" spans="1:36">
      <c r="A69" t="s">
        <v>146</v>
      </c>
      <c r="B69" t="s">
        <v>266</v>
      </c>
      <c r="C69" t="s">
        <v>343</v>
      </c>
      <c r="D69" t="s">
        <v>271</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2">
        <v>5.0000000000000001E-3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heetViews>
  <sheetFormatPr defaultColWidth="17.28515625" defaultRowHeight="15"/>
  <sheetData>
    <row r="1" spans="1:2">
      <c r="A1" t="s">
        <v>277</v>
      </c>
    </row>
    <row r="2" spans="1:2">
      <c r="A2" s="33" t="s">
        <v>272</v>
      </c>
      <c r="B2" s="33" t="s">
        <v>273</v>
      </c>
    </row>
    <row r="3" spans="1:2">
      <c r="A3" s="33" t="s">
        <v>274</v>
      </c>
    </row>
    <row r="4" spans="1:2">
      <c r="A4" s="34">
        <v>43466</v>
      </c>
      <c r="B4" s="33" t="s">
        <v>278</v>
      </c>
    </row>
    <row r="5" spans="1:2">
      <c r="A5" s="33" t="s">
        <v>279</v>
      </c>
    </row>
    <row r="6" spans="1:2">
      <c r="A6" s="33"/>
    </row>
    <row r="7" spans="1:2">
      <c r="A7" s="33" t="s">
        <v>275</v>
      </c>
      <c r="B7" s="33" t="s">
        <v>276</v>
      </c>
    </row>
    <row r="8" spans="1:2">
      <c r="A8" s="33">
        <v>2050</v>
      </c>
      <c r="B8" s="33">
        <v>48.533054</v>
      </c>
    </row>
    <row r="9" spans="1:2">
      <c r="A9" s="33">
        <v>2049</v>
      </c>
      <c r="B9" s="33">
        <v>48.228957999999999</v>
      </c>
    </row>
    <row r="10" spans="1:2">
      <c r="A10" s="33">
        <v>2048</v>
      </c>
      <c r="B10" s="33">
        <v>47.872959000000002</v>
      </c>
    </row>
    <row r="11" spans="1:2">
      <c r="A11" s="33">
        <v>2047</v>
      </c>
      <c r="B11" s="33">
        <v>47.527718</v>
      </c>
    </row>
    <row r="12" spans="1:2">
      <c r="A12" s="33">
        <v>2046</v>
      </c>
      <c r="B12" s="33">
        <v>47.220272000000001</v>
      </c>
    </row>
    <row r="13" spans="1:2">
      <c r="A13" s="33">
        <v>2045</v>
      </c>
      <c r="B13" s="33">
        <v>46.824818</v>
      </c>
    </row>
    <row r="14" spans="1:2">
      <c r="A14" s="33">
        <v>2044</v>
      </c>
      <c r="B14" s="33">
        <v>46.393990000000002</v>
      </c>
    </row>
    <row r="15" spans="1:2">
      <c r="A15" s="33">
        <v>2043</v>
      </c>
      <c r="B15" s="33">
        <v>45.972202000000003</v>
      </c>
    </row>
    <row r="16" spans="1:2">
      <c r="A16" s="33">
        <v>2042</v>
      </c>
      <c r="B16" s="33">
        <v>45.519038999999999</v>
      </c>
    </row>
    <row r="17" spans="1:2">
      <c r="A17" s="33">
        <v>2041</v>
      </c>
      <c r="B17" s="33">
        <v>45.136538999999999</v>
      </c>
    </row>
    <row r="18" spans="1:2">
      <c r="A18" s="33">
        <v>2040</v>
      </c>
      <c r="B18" s="33">
        <v>44.772559999999999</v>
      </c>
    </row>
    <row r="19" spans="1:2">
      <c r="A19" s="33">
        <v>2039</v>
      </c>
      <c r="B19" s="33">
        <v>44.485531000000002</v>
      </c>
    </row>
    <row r="20" spans="1:2">
      <c r="A20" s="33">
        <v>2038</v>
      </c>
      <c r="B20" s="33">
        <v>44.222782000000002</v>
      </c>
    </row>
    <row r="21" spans="1:2">
      <c r="A21" s="33">
        <v>2037</v>
      </c>
      <c r="B21" s="33">
        <v>44.014420000000001</v>
      </c>
    </row>
    <row r="22" spans="1:2">
      <c r="A22" s="33">
        <v>2036</v>
      </c>
      <c r="B22" s="33">
        <v>43.810637999999997</v>
      </c>
    </row>
    <row r="23" spans="1:2">
      <c r="A23" s="33">
        <v>2035</v>
      </c>
      <c r="B23" s="33">
        <v>43.505436000000003</v>
      </c>
    </row>
    <row r="24" spans="1:2">
      <c r="A24" s="33">
        <v>2034</v>
      </c>
      <c r="B24" s="33">
        <v>43.153973000000001</v>
      </c>
    </row>
    <row r="25" spans="1:2">
      <c r="A25" s="33">
        <v>2033</v>
      </c>
      <c r="B25" s="33">
        <v>42.877071000000001</v>
      </c>
    </row>
    <row r="26" spans="1:2">
      <c r="A26" s="33">
        <v>2032</v>
      </c>
      <c r="B26" s="33">
        <v>42.644858999999997</v>
      </c>
    </row>
    <row r="27" spans="1:2">
      <c r="A27" s="33">
        <v>2031</v>
      </c>
      <c r="B27" s="33">
        <v>42.350853000000001</v>
      </c>
    </row>
    <row r="28" spans="1:2">
      <c r="A28" s="33">
        <v>2030</v>
      </c>
      <c r="B28" s="33">
        <v>42.083812999999999</v>
      </c>
    </row>
    <row r="29" spans="1:2">
      <c r="A29" s="33">
        <v>2029</v>
      </c>
      <c r="B29" s="33">
        <v>41.772551999999997</v>
      </c>
    </row>
    <row r="30" spans="1:2">
      <c r="A30" s="33">
        <v>2028</v>
      </c>
      <c r="B30" s="33">
        <v>41.391540999999997</v>
      </c>
    </row>
    <row r="31" spans="1:2">
      <c r="A31" s="33">
        <v>2027</v>
      </c>
      <c r="B31" s="33">
        <v>40.888610999999997</v>
      </c>
    </row>
    <row r="32" spans="1:2">
      <c r="A32" s="33">
        <v>2026</v>
      </c>
      <c r="B32" s="33">
        <v>40.234012999999997</v>
      </c>
    </row>
    <row r="33" spans="1:2">
      <c r="A33" s="33">
        <v>2025</v>
      </c>
      <c r="B33" s="33">
        <v>39.321697</v>
      </c>
    </row>
    <row r="34" spans="1:2">
      <c r="A34" s="33">
        <v>2024</v>
      </c>
      <c r="B34" s="33">
        <v>38.104590999999999</v>
      </c>
    </row>
    <row r="35" spans="1:2">
      <c r="A35" s="33">
        <v>2023</v>
      </c>
      <c r="B35" s="33">
        <v>36.798938999999997</v>
      </c>
    </row>
    <row r="36" spans="1:2">
      <c r="A36" s="33">
        <v>2022</v>
      </c>
      <c r="B36" s="33">
        <v>35.620243000000002</v>
      </c>
    </row>
    <row r="37" spans="1:2">
      <c r="A37" s="33">
        <v>2021</v>
      </c>
      <c r="B37" s="33">
        <v>34.190525000000001</v>
      </c>
    </row>
    <row r="38" spans="1:2">
      <c r="A38" s="33">
        <v>2020</v>
      </c>
      <c r="B38" s="33">
        <v>32.357177999999998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37" workbookViewId="0">
      <selection activeCell="A41" sqref="A41:XFD41"/>
    </sheetView>
  </sheetViews>
  <sheetFormatPr defaultRowHeight="15" customHeight="1"/>
  <cols>
    <col min="1" max="1" width="41.7109375" customWidth="1"/>
    <col min="2" max="2" width="38.85546875"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288</v>
      </c>
    </row>
    <row r="10" spans="1:36">
      <c r="A10" t="s">
        <v>545</v>
      </c>
    </row>
    <row r="11" spans="1:36">
      <c r="A11" t="s">
        <v>546</v>
      </c>
    </row>
    <row r="12" spans="1:36">
      <c r="A12" t="s">
        <v>547</v>
      </c>
    </row>
    <row r="13" spans="1:36">
      <c r="A13" t="s">
        <v>149</v>
      </c>
    </row>
    <row r="14" spans="1:36">
      <c r="B14" t="s">
        <v>268</v>
      </c>
      <c r="C14" t="s">
        <v>269</v>
      </c>
      <c r="D14" t="s">
        <v>270</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288</v>
      </c>
    </row>
    <row r="15" spans="1:36">
      <c r="A15" t="s">
        <v>121</v>
      </c>
      <c r="B15" t="s">
        <v>344</v>
      </c>
      <c r="C15" t="s">
        <v>548</v>
      </c>
      <c r="D15" t="s">
        <v>549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2">
        <v>2.1000000000000001E-2</v>
      </c>
    </row>
    <row r="16" spans="1:36">
      <c r="A16" t="s">
        <v>120</v>
      </c>
      <c r="C16" t="s">
        <v>550</v>
      </c>
    </row>
    <row r="17" spans="1:36">
      <c r="A17" t="s">
        <v>345</v>
      </c>
      <c r="B17" t="s">
        <v>346</v>
      </c>
      <c r="C17" t="s">
        <v>551</v>
      </c>
      <c r="D17" t="s">
        <v>552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2">
        <v>1.4999999999999999E-2</v>
      </c>
    </row>
    <row r="18" spans="1:36">
      <c r="A18" t="s">
        <v>347</v>
      </c>
      <c r="B18" t="s">
        <v>348</v>
      </c>
      <c r="C18" t="s">
        <v>553</v>
      </c>
      <c r="D18" t="s">
        <v>552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2">
        <v>1.6E-2</v>
      </c>
    </row>
    <row r="19" spans="1:36">
      <c r="A19" t="s">
        <v>349</v>
      </c>
      <c r="B19" t="s">
        <v>350</v>
      </c>
      <c r="C19" t="s">
        <v>554</v>
      </c>
      <c r="D19" t="s">
        <v>552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2">
        <v>1.6E-2</v>
      </c>
    </row>
    <row r="20" spans="1:36">
      <c r="A20" t="s">
        <v>119</v>
      </c>
      <c r="C20" t="s">
        <v>555</v>
      </c>
    </row>
    <row r="21" spans="1:36">
      <c r="A21" t="s">
        <v>351</v>
      </c>
      <c r="B21" t="s">
        <v>352</v>
      </c>
      <c r="C21" t="s">
        <v>556</v>
      </c>
      <c r="D21" t="s">
        <v>557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2">
        <v>1.4E-2</v>
      </c>
    </row>
    <row r="22" spans="1:36">
      <c r="A22" t="s">
        <v>353</v>
      </c>
      <c r="B22" t="s">
        <v>354</v>
      </c>
      <c r="C22" t="s">
        <v>558</v>
      </c>
      <c r="D22" t="s">
        <v>557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2">
        <v>7.0000000000000001E-3</v>
      </c>
    </row>
    <row r="23" spans="1:36">
      <c r="A23" t="s">
        <v>118</v>
      </c>
      <c r="C23" t="s">
        <v>559</v>
      </c>
    </row>
    <row r="24" spans="1:36">
      <c r="A24" t="s">
        <v>355</v>
      </c>
      <c r="C24" t="s">
        <v>560</v>
      </c>
    </row>
    <row r="25" spans="1:36">
      <c r="A25" t="s">
        <v>356</v>
      </c>
      <c r="B25" t="s">
        <v>357</v>
      </c>
      <c r="C25" t="s">
        <v>561</v>
      </c>
      <c r="D25" t="s">
        <v>562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2">
        <v>5.0000000000000001E-3</v>
      </c>
    </row>
    <row r="26" spans="1:36">
      <c r="A26" t="s">
        <v>358</v>
      </c>
      <c r="B26" t="s">
        <v>359</v>
      </c>
      <c r="C26" t="s">
        <v>563</v>
      </c>
      <c r="D26" t="s">
        <v>562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2">
        <v>8.0000000000000002E-3</v>
      </c>
    </row>
    <row r="27" spans="1:36">
      <c r="A27" t="s">
        <v>360</v>
      </c>
      <c r="B27" t="s">
        <v>361</v>
      </c>
      <c r="C27" t="s">
        <v>564</v>
      </c>
      <c r="D27" t="s">
        <v>562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2">
        <v>6.0000000000000001E-3</v>
      </c>
    </row>
    <row r="28" spans="1:36">
      <c r="A28" t="s">
        <v>362</v>
      </c>
      <c r="B28" t="s">
        <v>363</v>
      </c>
      <c r="C28" t="s">
        <v>565</v>
      </c>
      <c r="D28" t="s">
        <v>562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2">
        <v>4.0000000000000001E-3</v>
      </c>
    </row>
    <row r="29" spans="1:36">
      <c r="A29" t="s">
        <v>364</v>
      </c>
      <c r="B29" t="s">
        <v>365</v>
      </c>
      <c r="C29" t="s">
        <v>566</v>
      </c>
      <c r="D29" t="s">
        <v>562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2">
        <v>1E-3</v>
      </c>
    </row>
    <row r="30" spans="1:36">
      <c r="A30" t="s">
        <v>366</v>
      </c>
      <c r="B30" t="s">
        <v>367</v>
      </c>
      <c r="C30" t="s">
        <v>567</v>
      </c>
      <c r="D30" t="s">
        <v>562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2">
        <v>2.1000000000000001E-2</v>
      </c>
    </row>
    <row r="31" spans="1:36">
      <c r="A31" t="s">
        <v>368</v>
      </c>
      <c r="B31" t="s">
        <v>369</v>
      </c>
      <c r="C31" t="s">
        <v>568</v>
      </c>
      <c r="D31" t="s">
        <v>562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2">
        <v>1.2999999999999999E-2</v>
      </c>
    </row>
    <row r="32" spans="1:36">
      <c r="A32" t="s">
        <v>370</v>
      </c>
      <c r="B32" t="s">
        <v>371</v>
      </c>
      <c r="C32" t="s">
        <v>569</v>
      </c>
      <c r="D32" t="s">
        <v>562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2">
        <v>1E-3</v>
      </c>
    </row>
    <row r="33" spans="1:36">
      <c r="A33" t="s">
        <v>372</v>
      </c>
      <c r="B33" t="s">
        <v>373</v>
      </c>
      <c r="C33" t="s">
        <v>570</v>
      </c>
      <c r="D33" t="s">
        <v>562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2">
        <v>-1E-3</v>
      </c>
    </row>
    <row r="34" spans="1:36">
      <c r="A34" t="s">
        <v>374</v>
      </c>
      <c r="B34" t="s">
        <v>375</v>
      </c>
      <c r="C34" t="s">
        <v>571</v>
      </c>
      <c r="D34" t="s">
        <v>562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2">
        <v>-4.0000000000000001E-3</v>
      </c>
    </row>
    <row r="35" spans="1:36">
      <c r="A35" t="s">
        <v>376</v>
      </c>
      <c r="B35" t="s">
        <v>377</v>
      </c>
      <c r="C35" t="s">
        <v>572</v>
      </c>
      <c r="D35" t="s">
        <v>562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2">
        <v>5.0000000000000001E-3</v>
      </c>
    </row>
    <row r="36" spans="1:36">
      <c r="A36" t="s">
        <v>378</v>
      </c>
      <c r="B36" t="s">
        <v>379</v>
      </c>
      <c r="C36" t="s">
        <v>573</v>
      </c>
      <c r="D36" t="s">
        <v>562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2">
        <v>7.0000000000000001E-3</v>
      </c>
    </row>
    <row r="37" spans="1:36">
      <c r="A37" t="s">
        <v>380</v>
      </c>
      <c r="B37" t="s">
        <v>381</v>
      </c>
      <c r="C37" t="s">
        <v>574</v>
      </c>
      <c r="D37" t="s">
        <v>562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2">
        <v>1.2E-2</v>
      </c>
    </row>
    <row r="38" spans="1:36">
      <c r="A38" t="s">
        <v>117</v>
      </c>
      <c r="C38" t="s">
        <v>575</v>
      </c>
    </row>
    <row r="39" spans="1:36">
      <c r="A39" t="s">
        <v>382</v>
      </c>
      <c r="C39" t="s">
        <v>576</v>
      </c>
    </row>
    <row r="40" spans="1:36">
      <c r="A40" t="s">
        <v>345</v>
      </c>
      <c r="C40" t="s">
        <v>577</v>
      </c>
    </row>
    <row r="41" spans="1:36">
      <c r="A41" t="s">
        <v>356</v>
      </c>
      <c r="B41" t="s">
        <v>383</v>
      </c>
      <c r="C41" t="s">
        <v>578</v>
      </c>
      <c r="D41" t="s">
        <v>273</v>
      </c>
      <c r="E41">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2">
        <v>4.1000000000000002E-2</v>
      </c>
    </row>
    <row r="42" spans="1:36">
      <c r="A42" t="s">
        <v>358</v>
      </c>
      <c r="B42" t="s">
        <v>384</v>
      </c>
      <c r="C42" t="s">
        <v>579</v>
      </c>
      <c r="D42" t="s">
        <v>273</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2">
        <v>4.3999999999999997E-2</v>
      </c>
    </row>
    <row r="43" spans="1:36">
      <c r="A43" t="s">
        <v>360</v>
      </c>
      <c r="B43" t="s">
        <v>385</v>
      </c>
      <c r="C43" t="s">
        <v>580</v>
      </c>
      <c r="D43" t="s">
        <v>273</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2">
        <v>4.5999999999999999E-2</v>
      </c>
    </row>
    <row r="44" spans="1:36">
      <c r="A44" t="s">
        <v>362</v>
      </c>
      <c r="B44" t="s">
        <v>386</v>
      </c>
      <c r="C44" t="s">
        <v>581</v>
      </c>
      <c r="D44" t="s">
        <v>273</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2">
        <v>7.4999999999999997E-2</v>
      </c>
    </row>
    <row r="45" spans="1:36">
      <c r="A45" t="s">
        <v>364</v>
      </c>
      <c r="B45" t="s">
        <v>387</v>
      </c>
      <c r="C45" t="s">
        <v>582</v>
      </c>
      <c r="D45" t="s">
        <v>273</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2">
        <v>5.2999999999999999E-2</v>
      </c>
    </row>
    <row r="46" spans="1:36">
      <c r="A46" t="s">
        <v>366</v>
      </c>
      <c r="B46" t="s">
        <v>388</v>
      </c>
      <c r="C46" t="s">
        <v>583</v>
      </c>
      <c r="D46" t="s">
        <v>273</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2">
        <v>8.5000000000000006E-2</v>
      </c>
    </row>
    <row r="47" spans="1:36">
      <c r="A47" t="s">
        <v>368</v>
      </c>
      <c r="B47" t="s">
        <v>389</v>
      </c>
      <c r="C47" t="s">
        <v>584</v>
      </c>
      <c r="D47" t="s">
        <v>273</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2">
        <v>6.0999999999999999E-2</v>
      </c>
    </row>
    <row r="48" spans="1:36">
      <c r="A48" t="s">
        <v>370</v>
      </c>
      <c r="B48" t="s">
        <v>390</v>
      </c>
      <c r="C48" t="s">
        <v>585</v>
      </c>
      <c r="D48" t="s">
        <v>273</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2">
        <v>3.6999999999999998E-2</v>
      </c>
    </row>
    <row r="49" spans="1:36">
      <c r="A49" t="s">
        <v>372</v>
      </c>
      <c r="B49" t="s">
        <v>391</v>
      </c>
      <c r="C49" t="s">
        <v>586</v>
      </c>
      <c r="D49" t="s">
        <v>273</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2">
        <v>5.5E-2</v>
      </c>
    </row>
    <row r="50" spans="1:36">
      <c r="A50" t="s">
        <v>374</v>
      </c>
      <c r="B50" t="s">
        <v>392</v>
      </c>
      <c r="C50" t="s">
        <v>587</v>
      </c>
      <c r="D50" t="s">
        <v>273</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2">
        <v>3.2000000000000001E-2</v>
      </c>
    </row>
    <row r="51" spans="1:36">
      <c r="A51" t="s">
        <v>376</v>
      </c>
      <c r="B51" t="s">
        <v>393</v>
      </c>
      <c r="C51" t="s">
        <v>588</v>
      </c>
      <c r="D51" t="s">
        <v>273</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2">
        <v>7.2999999999999995E-2</v>
      </c>
    </row>
    <row r="52" spans="1:36">
      <c r="A52" t="s">
        <v>378</v>
      </c>
      <c r="B52" t="s">
        <v>394</v>
      </c>
      <c r="C52" t="s">
        <v>589</v>
      </c>
      <c r="D52" t="s">
        <v>273</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2">
        <v>8.5000000000000006E-2</v>
      </c>
    </row>
    <row r="53" spans="1:36">
      <c r="A53" t="s">
        <v>380</v>
      </c>
      <c r="B53" t="s">
        <v>395</v>
      </c>
      <c r="C53" t="s">
        <v>590</v>
      </c>
      <c r="D53" t="s">
        <v>273</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2">
        <v>5.2999999999999999E-2</v>
      </c>
    </row>
    <row r="54" spans="1:36">
      <c r="A54" t="s">
        <v>347</v>
      </c>
      <c r="C54" t="s">
        <v>591</v>
      </c>
    </row>
    <row r="55" spans="1:36">
      <c r="A55" t="s">
        <v>356</v>
      </c>
      <c r="B55" t="s">
        <v>396</v>
      </c>
      <c r="C55" t="s">
        <v>592</v>
      </c>
      <c r="D55" t="s">
        <v>273</v>
      </c>
      <c r="E55">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2">
        <v>8.1000000000000003E-2</v>
      </c>
    </row>
    <row r="56" spans="1:36">
      <c r="A56" t="s">
        <v>358</v>
      </c>
      <c r="B56" t="s">
        <v>397</v>
      </c>
      <c r="C56" t="s">
        <v>593</v>
      </c>
      <c r="D56" t="s">
        <v>273</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2">
        <v>8.5999999999999993E-2</v>
      </c>
    </row>
    <row r="57" spans="1:36">
      <c r="A57" t="s">
        <v>360</v>
      </c>
      <c r="B57" t="s">
        <v>398</v>
      </c>
      <c r="C57" t="s">
        <v>594</v>
      </c>
      <c r="D57" t="s">
        <v>273</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2">
        <v>9.5000000000000001E-2</v>
      </c>
    </row>
    <row r="58" spans="1:36">
      <c r="A58" t="s">
        <v>362</v>
      </c>
      <c r="B58" t="s">
        <v>399</v>
      </c>
      <c r="C58" t="s">
        <v>595</v>
      </c>
      <c r="D58" t="s">
        <v>273</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2">
        <v>9.9000000000000005E-2</v>
      </c>
    </row>
    <row r="59" spans="1:36">
      <c r="A59" t="s">
        <v>364</v>
      </c>
      <c r="B59" t="s">
        <v>400</v>
      </c>
      <c r="C59" t="s">
        <v>596</v>
      </c>
      <c r="D59" t="s">
        <v>273</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2">
        <v>9.2999999999999999E-2</v>
      </c>
    </row>
    <row r="60" spans="1:36">
      <c r="A60" t="s">
        <v>366</v>
      </c>
      <c r="B60" t="s">
        <v>401</v>
      </c>
      <c r="C60" t="s">
        <v>597</v>
      </c>
      <c r="D60" t="s">
        <v>273</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2">
        <v>0.105</v>
      </c>
    </row>
    <row r="61" spans="1:36">
      <c r="A61" t="s">
        <v>368</v>
      </c>
      <c r="B61" t="s">
        <v>402</v>
      </c>
      <c r="C61" t="s">
        <v>598</v>
      </c>
      <c r="D61" t="s">
        <v>273</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2">
        <v>8.7999999999999995E-2</v>
      </c>
    </row>
    <row r="62" spans="1:36">
      <c r="A62" t="s">
        <v>370</v>
      </c>
      <c r="B62" t="s">
        <v>403</v>
      </c>
      <c r="C62" t="s">
        <v>599</v>
      </c>
      <c r="D62" t="s">
        <v>273</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2">
        <v>9.1999999999999998E-2</v>
      </c>
    </row>
    <row r="63" spans="1:36">
      <c r="A63" t="s">
        <v>372</v>
      </c>
      <c r="B63" t="s">
        <v>404</v>
      </c>
      <c r="C63" t="s">
        <v>600</v>
      </c>
      <c r="D63" t="s">
        <v>273</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2">
        <v>0.10100000000000001</v>
      </c>
    </row>
    <row r="64" spans="1:36">
      <c r="A64" t="s">
        <v>374</v>
      </c>
      <c r="B64" t="s">
        <v>405</v>
      </c>
      <c r="C64" t="s">
        <v>601</v>
      </c>
      <c r="D64" t="s">
        <v>273</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2">
        <v>7.1999999999999995E-2</v>
      </c>
    </row>
    <row r="65" spans="1:36">
      <c r="A65" t="s">
        <v>376</v>
      </c>
      <c r="B65" t="s">
        <v>406</v>
      </c>
      <c r="C65" t="s">
        <v>602</v>
      </c>
      <c r="D65" t="s">
        <v>273</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2">
        <v>0.123</v>
      </c>
    </row>
    <row r="66" spans="1:36">
      <c r="A66" t="s">
        <v>378</v>
      </c>
      <c r="B66" t="s">
        <v>407</v>
      </c>
      <c r="C66" t="s">
        <v>603</v>
      </c>
      <c r="D66" t="s">
        <v>273</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2">
        <v>0.14000000000000001</v>
      </c>
    </row>
    <row r="67" spans="1:36">
      <c r="A67" t="s">
        <v>380</v>
      </c>
      <c r="B67" t="s">
        <v>408</v>
      </c>
      <c r="C67" t="s">
        <v>604</v>
      </c>
      <c r="D67" t="s">
        <v>273</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2">
        <v>0.11899999999999999</v>
      </c>
    </row>
    <row r="68" spans="1:36">
      <c r="A68" t="s">
        <v>409</v>
      </c>
      <c r="C68" t="s">
        <v>605</v>
      </c>
    </row>
    <row r="69" spans="1:36" s="12" customFormat="1">
      <c r="A69" s="12" t="s">
        <v>356</v>
      </c>
      <c r="B69" s="12" t="s">
        <v>410</v>
      </c>
      <c r="C69" s="12" t="s">
        <v>606</v>
      </c>
      <c r="D69" s="12" t="s">
        <v>273</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35">
        <v>2.3E-2</v>
      </c>
    </row>
    <row r="70" spans="1:36">
      <c r="A70" t="s">
        <v>358</v>
      </c>
      <c r="B70" t="s">
        <v>411</v>
      </c>
      <c r="C70" t="s">
        <v>607</v>
      </c>
      <c r="D70" t="s">
        <v>273</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2">
        <v>1.6E-2</v>
      </c>
    </row>
    <row r="71" spans="1:36">
      <c r="A71" t="s">
        <v>360</v>
      </c>
      <c r="B71" t="s">
        <v>412</v>
      </c>
      <c r="C71" t="s">
        <v>608</v>
      </c>
      <c r="D71" t="s">
        <v>273</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2">
        <v>3.2000000000000001E-2</v>
      </c>
    </row>
    <row r="72" spans="1:36">
      <c r="A72" t="s">
        <v>362</v>
      </c>
      <c r="B72" t="s">
        <v>413</v>
      </c>
      <c r="C72" t="s">
        <v>609</v>
      </c>
      <c r="D72" t="s">
        <v>273</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2">
        <v>2.5000000000000001E-2</v>
      </c>
    </row>
    <row r="73" spans="1:36">
      <c r="A73" t="s">
        <v>364</v>
      </c>
      <c r="B73" t="s">
        <v>414</v>
      </c>
      <c r="C73" t="s">
        <v>610</v>
      </c>
      <c r="D73" t="s">
        <v>273</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2">
        <v>1.7000000000000001E-2</v>
      </c>
    </row>
    <row r="74" spans="1:36">
      <c r="A74" t="s">
        <v>366</v>
      </c>
      <c r="B74" t="s">
        <v>415</v>
      </c>
      <c r="C74" t="s">
        <v>611</v>
      </c>
      <c r="D74" t="s">
        <v>273</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2">
        <v>3.3000000000000002E-2</v>
      </c>
    </row>
    <row r="75" spans="1:36">
      <c r="A75" t="s">
        <v>368</v>
      </c>
      <c r="B75" t="s">
        <v>416</v>
      </c>
      <c r="C75" t="s">
        <v>612</v>
      </c>
      <c r="D75" t="s">
        <v>273</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2">
        <v>2.8000000000000001E-2</v>
      </c>
    </row>
    <row r="76" spans="1:36">
      <c r="A76" t="s">
        <v>370</v>
      </c>
      <c r="B76" t="s">
        <v>417</v>
      </c>
      <c r="C76" t="s">
        <v>613</v>
      </c>
      <c r="D76" t="s">
        <v>273</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2">
        <v>3.1E-2</v>
      </c>
    </row>
    <row r="77" spans="1:36">
      <c r="A77" t="s">
        <v>372</v>
      </c>
      <c r="B77" t="s">
        <v>418</v>
      </c>
      <c r="C77" t="s">
        <v>614</v>
      </c>
      <c r="D77" t="s">
        <v>273</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2">
        <v>2.9000000000000001E-2</v>
      </c>
    </row>
    <row r="78" spans="1:36">
      <c r="A78" t="s">
        <v>374</v>
      </c>
      <c r="B78" t="s">
        <v>419</v>
      </c>
      <c r="C78" t="s">
        <v>615</v>
      </c>
      <c r="D78" t="s">
        <v>273</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2">
        <v>1.6E-2</v>
      </c>
    </row>
    <row r="79" spans="1:36">
      <c r="A79" t="s">
        <v>376</v>
      </c>
      <c r="B79" t="s">
        <v>420</v>
      </c>
      <c r="C79" t="s">
        <v>616</v>
      </c>
      <c r="D79" t="s">
        <v>273</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2">
        <v>2.9000000000000001E-2</v>
      </c>
    </row>
    <row r="80" spans="1:36">
      <c r="A80" t="s">
        <v>378</v>
      </c>
      <c r="B80" t="s">
        <v>421</v>
      </c>
      <c r="C80" t="s">
        <v>617</v>
      </c>
      <c r="D80" t="s">
        <v>273</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2">
        <v>4.2000000000000003E-2</v>
      </c>
    </row>
    <row r="81" spans="1:36">
      <c r="A81" t="s">
        <v>380</v>
      </c>
      <c r="B81" t="s">
        <v>422</v>
      </c>
      <c r="C81" t="s">
        <v>618</v>
      </c>
      <c r="D81" t="s">
        <v>273</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2">
        <v>3.6999999999999998E-2</v>
      </c>
    </row>
    <row r="82" spans="1:36">
      <c r="A82" t="s">
        <v>114</v>
      </c>
      <c r="B82" t="s">
        <v>423</v>
      </c>
      <c r="C82" t="s">
        <v>619</v>
      </c>
      <c r="D82" t="s">
        <v>273</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2">
        <v>2.4E-2</v>
      </c>
    </row>
    <row r="83" spans="1:36">
      <c r="A83" t="s">
        <v>116</v>
      </c>
      <c r="C83" t="s">
        <v>620</v>
      </c>
    </row>
    <row r="84" spans="1:36">
      <c r="A84" t="s">
        <v>356</v>
      </c>
      <c r="B84" t="s">
        <v>424</v>
      </c>
      <c r="C84" t="s">
        <v>621</v>
      </c>
      <c r="D84" t="s">
        <v>273</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2">
        <v>3.7999999999999999E-2</v>
      </c>
    </row>
    <row r="85" spans="1:36">
      <c r="A85" t="s">
        <v>425</v>
      </c>
      <c r="B85" t="s">
        <v>426</v>
      </c>
      <c r="C85" t="s">
        <v>622</v>
      </c>
      <c r="D85" t="s">
        <v>273</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2">
        <v>3.5000000000000003E-2</v>
      </c>
    </row>
    <row r="86" spans="1:36">
      <c r="A86" t="s">
        <v>427</v>
      </c>
      <c r="B86" t="s">
        <v>428</v>
      </c>
      <c r="C86" t="s">
        <v>623</v>
      </c>
      <c r="D86" t="s">
        <v>273</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2">
        <v>6.0999999999999999E-2</v>
      </c>
    </row>
    <row r="87" spans="1:36">
      <c r="A87" t="s">
        <v>429</v>
      </c>
      <c r="B87" t="s">
        <v>430</v>
      </c>
      <c r="C87" t="s">
        <v>624</v>
      </c>
      <c r="D87" t="s">
        <v>273</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2">
        <v>-4.0000000000000001E-3</v>
      </c>
    </row>
    <row r="88" spans="1:36">
      <c r="A88" t="s">
        <v>358</v>
      </c>
      <c r="B88" t="s">
        <v>431</v>
      </c>
      <c r="C88" t="s">
        <v>625</v>
      </c>
      <c r="D88" t="s">
        <v>273</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2">
        <v>5.8000000000000003E-2</v>
      </c>
    </row>
    <row r="89" spans="1:36">
      <c r="A89" t="s">
        <v>360</v>
      </c>
      <c r="B89" t="s">
        <v>432</v>
      </c>
      <c r="C89" t="s">
        <v>626</v>
      </c>
      <c r="D89" t="s">
        <v>273</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2">
        <v>6.8000000000000005E-2</v>
      </c>
    </row>
    <row r="90" spans="1:36">
      <c r="A90" t="s">
        <v>362</v>
      </c>
      <c r="B90" t="s">
        <v>433</v>
      </c>
      <c r="C90" t="s">
        <v>627</v>
      </c>
      <c r="D90" t="s">
        <v>273</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2">
        <v>6.8000000000000005E-2</v>
      </c>
    </row>
    <row r="91" spans="1:36">
      <c r="A91" t="s">
        <v>364</v>
      </c>
      <c r="B91" t="s">
        <v>434</v>
      </c>
      <c r="C91" t="s">
        <v>628</v>
      </c>
      <c r="D91" t="s">
        <v>273</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2">
        <v>5.3999999999999999E-2</v>
      </c>
    </row>
    <row r="92" spans="1:36">
      <c r="A92" t="s">
        <v>366</v>
      </c>
      <c r="B92" t="s">
        <v>435</v>
      </c>
      <c r="C92" t="s">
        <v>629</v>
      </c>
      <c r="D92" t="s">
        <v>273</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2">
        <v>8.4000000000000005E-2</v>
      </c>
    </row>
    <row r="93" spans="1:36">
      <c r="A93" t="s">
        <v>368</v>
      </c>
      <c r="B93" t="s">
        <v>436</v>
      </c>
      <c r="C93" t="s">
        <v>630</v>
      </c>
      <c r="D93" t="s">
        <v>273</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2">
        <v>7.0000000000000007E-2</v>
      </c>
    </row>
    <row r="94" spans="1:36">
      <c r="A94" t="s">
        <v>370</v>
      </c>
      <c r="B94" t="s">
        <v>437</v>
      </c>
      <c r="C94" t="s">
        <v>631</v>
      </c>
      <c r="D94" t="s">
        <v>273</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2">
        <v>3.9E-2</v>
      </c>
    </row>
    <row r="95" spans="1:36">
      <c r="A95" t="s">
        <v>372</v>
      </c>
      <c r="B95" t="s">
        <v>438</v>
      </c>
      <c r="C95" t="s">
        <v>632</v>
      </c>
      <c r="D95" t="s">
        <v>273</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2">
        <v>0.05</v>
      </c>
    </row>
    <row r="96" spans="1:36">
      <c r="A96" t="s">
        <v>374</v>
      </c>
      <c r="B96" t="s">
        <v>439</v>
      </c>
      <c r="C96" t="s">
        <v>633</v>
      </c>
      <c r="D96" t="s">
        <v>273</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2">
        <v>4.2000000000000003E-2</v>
      </c>
    </row>
    <row r="97" spans="1:36">
      <c r="A97" t="s">
        <v>376</v>
      </c>
      <c r="B97" t="s">
        <v>440</v>
      </c>
      <c r="C97" t="s">
        <v>634</v>
      </c>
      <c r="D97" t="s">
        <v>273</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2">
        <v>7.5999999999999998E-2</v>
      </c>
    </row>
    <row r="98" spans="1:36">
      <c r="A98" t="s">
        <v>378</v>
      </c>
      <c r="B98" t="s">
        <v>441</v>
      </c>
      <c r="C98" t="s">
        <v>635</v>
      </c>
      <c r="D98" t="s">
        <v>273</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2">
        <v>8.5000000000000006E-2</v>
      </c>
    </row>
    <row r="99" spans="1:36">
      <c r="A99" t="s">
        <v>380</v>
      </c>
      <c r="B99" t="s">
        <v>442</v>
      </c>
      <c r="C99" t="s">
        <v>636</v>
      </c>
      <c r="D99" t="s">
        <v>273</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2">
        <v>6.3E-2</v>
      </c>
    </row>
    <row r="100" spans="1:36">
      <c r="A100" t="s">
        <v>114</v>
      </c>
      <c r="B100" t="s">
        <v>443</v>
      </c>
      <c r="C100" t="s">
        <v>637</v>
      </c>
      <c r="D100" t="s">
        <v>273</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2">
        <v>5.6000000000000001E-2</v>
      </c>
    </row>
    <row r="101" spans="1:36">
      <c r="A101" t="s">
        <v>115</v>
      </c>
      <c r="C101" t="s">
        <v>638</v>
      </c>
    </row>
    <row r="102" spans="1:36">
      <c r="A102" t="s">
        <v>356</v>
      </c>
      <c r="B102" t="s">
        <v>444</v>
      </c>
      <c r="C102" t="s">
        <v>639</v>
      </c>
      <c r="D102" t="s">
        <v>270</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2">
        <v>0.13200000000000001</v>
      </c>
    </row>
    <row r="103" spans="1:36">
      <c r="A103" t="s">
        <v>425</v>
      </c>
      <c r="B103" t="s">
        <v>445</v>
      </c>
      <c r="C103" t="s">
        <v>640</v>
      </c>
      <c r="D103" t="s">
        <v>270</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112</v>
      </c>
    </row>
    <row r="104" spans="1:36">
      <c r="A104" t="s">
        <v>427</v>
      </c>
      <c r="B104" t="s">
        <v>446</v>
      </c>
      <c r="C104" t="s">
        <v>641</v>
      </c>
      <c r="D104" t="s">
        <v>270</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2">
        <v>6.5000000000000002E-2</v>
      </c>
    </row>
    <row r="105" spans="1:36">
      <c r="A105" t="s">
        <v>429</v>
      </c>
      <c r="B105" t="s">
        <v>447</v>
      </c>
      <c r="C105" t="s">
        <v>642</v>
      </c>
      <c r="D105" t="s">
        <v>270</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112</v>
      </c>
    </row>
    <row r="106" spans="1:36">
      <c r="A106" t="s">
        <v>358</v>
      </c>
      <c r="B106" t="s">
        <v>448</v>
      </c>
      <c r="C106" t="s">
        <v>643</v>
      </c>
      <c r="D106" t="s">
        <v>270</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112</v>
      </c>
    </row>
    <row r="107" spans="1:36">
      <c r="A107" t="s">
        <v>425</v>
      </c>
      <c r="B107" t="s">
        <v>449</v>
      </c>
      <c r="C107" t="s">
        <v>644</v>
      </c>
      <c r="D107" t="s">
        <v>270</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112</v>
      </c>
    </row>
    <row r="108" spans="1:36">
      <c r="A108" t="s">
        <v>427</v>
      </c>
      <c r="B108" t="s">
        <v>450</v>
      </c>
      <c r="C108" t="s">
        <v>645</v>
      </c>
      <c r="D108" t="s">
        <v>270</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112</v>
      </c>
    </row>
    <row r="109" spans="1:36">
      <c r="A109" t="s">
        <v>429</v>
      </c>
      <c r="B109" t="s">
        <v>451</v>
      </c>
      <c r="C109" t="s">
        <v>646</v>
      </c>
      <c r="D109" t="s">
        <v>270</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112</v>
      </c>
    </row>
    <row r="110" spans="1:36">
      <c r="A110" t="s">
        <v>360</v>
      </c>
      <c r="B110" t="s">
        <v>452</v>
      </c>
      <c r="C110" t="s">
        <v>647</v>
      </c>
      <c r="D110" t="s">
        <v>270</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112</v>
      </c>
    </row>
    <row r="111" spans="1:36">
      <c r="A111" t="s">
        <v>425</v>
      </c>
      <c r="B111" t="s">
        <v>453</v>
      </c>
      <c r="C111" t="s">
        <v>648</v>
      </c>
      <c r="D111" t="s">
        <v>270</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112</v>
      </c>
    </row>
    <row r="112" spans="1:36">
      <c r="A112" t="s">
        <v>427</v>
      </c>
      <c r="B112" t="s">
        <v>454</v>
      </c>
      <c r="C112" t="s">
        <v>649</v>
      </c>
      <c r="D112" t="s">
        <v>270</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112</v>
      </c>
    </row>
    <row r="113" spans="1:36">
      <c r="A113" t="s">
        <v>429</v>
      </c>
      <c r="B113" t="s">
        <v>455</v>
      </c>
      <c r="C113" t="s">
        <v>650</v>
      </c>
      <c r="D113" t="s">
        <v>270</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112</v>
      </c>
    </row>
    <row r="114" spans="1:36">
      <c r="A114" t="s">
        <v>362</v>
      </c>
      <c r="B114" t="s">
        <v>456</v>
      </c>
      <c r="C114" t="s">
        <v>651</v>
      </c>
      <c r="D114" t="s">
        <v>270</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112</v>
      </c>
    </row>
    <row r="115" spans="1:36">
      <c r="A115" t="s">
        <v>425</v>
      </c>
      <c r="B115" t="s">
        <v>457</v>
      </c>
      <c r="C115" t="s">
        <v>652</v>
      </c>
      <c r="D115" t="s">
        <v>270</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112</v>
      </c>
    </row>
    <row r="116" spans="1:36">
      <c r="A116" t="s">
        <v>427</v>
      </c>
      <c r="B116" t="s">
        <v>458</v>
      </c>
      <c r="C116" t="s">
        <v>653</v>
      </c>
      <c r="D116" t="s">
        <v>270</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112</v>
      </c>
    </row>
    <row r="117" spans="1:36">
      <c r="A117" t="s">
        <v>429</v>
      </c>
      <c r="B117" t="s">
        <v>459</v>
      </c>
      <c r="C117" t="s">
        <v>654</v>
      </c>
      <c r="D117" t="s">
        <v>270</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112</v>
      </c>
    </row>
    <row r="118" spans="1:36">
      <c r="A118" t="s">
        <v>364</v>
      </c>
      <c r="B118" t="s">
        <v>460</v>
      </c>
      <c r="C118" t="s">
        <v>655</v>
      </c>
      <c r="D118" t="s">
        <v>270</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112</v>
      </c>
    </row>
    <row r="119" spans="1:36">
      <c r="A119" t="s">
        <v>425</v>
      </c>
      <c r="B119" t="s">
        <v>461</v>
      </c>
      <c r="C119" t="s">
        <v>656</v>
      </c>
      <c r="D119" t="s">
        <v>270</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112</v>
      </c>
    </row>
    <row r="120" spans="1:36">
      <c r="A120" t="s">
        <v>427</v>
      </c>
      <c r="B120" t="s">
        <v>462</v>
      </c>
      <c r="C120" t="s">
        <v>657</v>
      </c>
      <c r="D120" t="s">
        <v>270</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112</v>
      </c>
    </row>
    <row r="121" spans="1:36">
      <c r="A121" t="s">
        <v>429</v>
      </c>
      <c r="B121" t="s">
        <v>463</v>
      </c>
      <c r="C121" t="s">
        <v>658</v>
      </c>
      <c r="D121" t="s">
        <v>270</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112</v>
      </c>
    </row>
    <row r="122" spans="1:36">
      <c r="A122" t="s">
        <v>366</v>
      </c>
      <c r="B122" t="s">
        <v>464</v>
      </c>
      <c r="C122" t="s">
        <v>659</v>
      </c>
      <c r="D122" t="s">
        <v>270</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112</v>
      </c>
    </row>
    <row r="123" spans="1:36">
      <c r="A123" t="s">
        <v>425</v>
      </c>
      <c r="B123" t="s">
        <v>465</v>
      </c>
      <c r="C123" t="s">
        <v>660</v>
      </c>
      <c r="D123" t="s">
        <v>270</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112</v>
      </c>
    </row>
    <row r="124" spans="1:36">
      <c r="A124" t="s">
        <v>427</v>
      </c>
      <c r="B124" t="s">
        <v>466</v>
      </c>
      <c r="C124" t="s">
        <v>661</v>
      </c>
      <c r="D124" t="s">
        <v>270</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112</v>
      </c>
    </row>
    <row r="125" spans="1:36">
      <c r="A125" t="s">
        <v>429</v>
      </c>
      <c r="B125" t="s">
        <v>467</v>
      </c>
      <c r="C125" t="s">
        <v>662</v>
      </c>
      <c r="D125" t="s">
        <v>270</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112</v>
      </c>
    </row>
    <row r="126" spans="1:36">
      <c r="A126" t="s">
        <v>368</v>
      </c>
      <c r="B126" t="s">
        <v>468</v>
      </c>
      <c r="C126" t="s">
        <v>663</v>
      </c>
      <c r="D126" t="s">
        <v>270</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112</v>
      </c>
    </row>
    <row r="127" spans="1:36">
      <c r="A127" t="s">
        <v>425</v>
      </c>
      <c r="B127" t="s">
        <v>469</v>
      </c>
      <c r="C127" t="s">
        <v>664</v>
      </c>
      <c r="D127" t="s">
        <v>270</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112</v>
      </c>
    </row>
    <row r="128" spans="1:36">
      <c r="A128" t="s">
        <v>427</v>
      </c>
      <c r="B128" t="s">
        <v>470</v>
      </c>
      <c r="C128" t="s">
        <v>665</v>
      </c>
      <c r="D128" t="s">
        <v>270</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112</v>
      </c>
    </row>
    <row r="129" spans="1:36">
      <c r="A129" t="s">
        <v>429</v>
      </c>
      <c r="B129" t="s">
        <v>471</v>
      </c>
      <c r="C129" t="s">
        <v>666</v>
      </c>
      <c r="D129" t="s">
        <v>270</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112</v>
      </c>
    </row>
    <row r="130" spans="1:36">
      <c r="A130" t="s">
        <v>370</v>
      </c>
      <c r="B130" t="s">
        <v>472</v>
      </c>
      <c r="C130" t="s">
        <v>667</v>
      </c>
      <c r="D130" t="s">
        <v>270</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112</v>
      </c>
    </row>
    <row r="131" spans="1:36">
      <c r="A131" t="s">
        <v>425</v>
      </c>
      <c r="B131" t="s">
        <v>473</v>
      </c>
      <c r="C131" t="s">
        <v>668</v>
      </c>
      <c r="D131" t="s">
        <v>270</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112</v>
      </c>
    </row>
    <row r="132" spans="1:36">
      <c r="A132" t="s">
        <v>427</v>
      </c>
      <c r="B132" t="s">
        <v>474</v>
      </c>
      <c r="C132" t="s">
        <v>669</v>
      </c>
      <c r="D132" t="s">
        <v>270</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112</v>
      </c>
    </row>
    <row r="133" spans="1:36">
      <c r="A133" t="s">
        <v>429</v>
      </c>
      <c r="B133" t="s">
        <v>475</v>
      </c>
      <c r="C133" t="s">
        <v>670</v>
      </c>
      <c r="D133" t="s">
        <v>270</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112</v>
      </c>
    </row>
    <row r="134" spans="1:36">
      <c r="A134" t="s">
        <v>372</v>
      </c>
      <c r="B134" t="s">
        <v>476</v>
      </c>
      <c r="C134" t="s">
        <v>671</v>
      </c>
      <c r="D134" t="s">
        <v>270</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2">
        <v>0.13300000000000001</v>
      </c>
    </row>
    <row r="135" spans="1:36">
      <c r="A135" t="s">
        <v>425</v>
      </c>
      <c r="B135" t="s">
        <v>477</v>
      </c>
      <c r="C135" t="s">
        <v>672</v>
      </c>
      <c r="D135" t="s">
        <v>270</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2">
        <v>0.17599999999999999</v>
      </c>
    </row>
    <row r="136" spans="1:36">
      <c r="A136" t="s">
        <v>427</v>
      </c>
      <c r="B136" t="s">
        <v>478</v>
      </c>
      <c r="C136" t="s">
        <v>673</v>
      </c>
      <c r="D136" t="s">
        <v>270</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2">
        <v>7.2999999999999995E-2</v>
      </c>
    </row>
    <row r="137" spans="1:36">
      <c r="A137" t="s">
        <v>429</v>
      </c>
      <c r="B137" t="s">
        <v>479</v>
      </c>
      <c r="C137" t="s">
        <v>674</v>
      </c>
      <c r="D137" t="s">
        <v>270</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112</v>
      </c>
    </row>
    <row r="138" spans="1:36">
      <c r="A138" t="s">
        <v>374</v>
      </c>
      <c r="B138" t="s">
        <v>480</v>
      </c>
      <c r="C138" t="s">
        <v>675</v>
      </c>
      <c r="D138" t="s">
        <v>270</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112</v>
      </c>
    </row>
    <row r="139" spans="1:36">
      <c r="A139" t="s">
        <v>425</v>
      </c>
      <c r="B139" t="s">
        <v>481</v>
      </c>
      <c r="C139" t="s">
        <v>676</v>
      </c>
      <c r="D139" t="s">
        <v>270</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112</v>
      </c>
    </row>
    <row r="140" spans="1:36">
      <c r="A140" t="s">
        <v>427</v>
      </c>
      <c r="B140" t="s">
        <v>482</v>
      </c>
      <c r="C140" t="s">
        <v>677</v>
      </c>
      <c r="D140" t="s">
        <v>270</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112</v>
      </c>
    </row>
    <row r="141" spans="1:36">
      <c r="A141" t="s">
        <v>429</v>
      </c>
      <c r="B141" t="s">
        <v>483</v>
      </c>
      <c r="C141" t="s">
        <v>678</v>
      </c>
      <c r="D141" t="s">
        <v>270</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112</v>
      </c>
    </row>
    <row r="142" spans="1:36">
      <c r="A142" t="s">
        <v>376</v>
      </c>
      <c r="B142" t="s">
        <v>484</v>
      </c>
      <c r="C142" t="s">
        <v>679</v>
      </c>
      <c r="D142" t="s">
        <v>270</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112</v>
      </c>
    </row>
    <row r="143" spans="1:36">
      <c r="A143" t="s">
        <v>425</v>
      </c>
      <c r="B143" t="s">
        <v>485</v>
      </c>
      <c r="C143" t="s">
        <v>680</v>
      </c>
      <c r="D143" t="s">
        <v>270</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112</v>
      </c>
    </row>
    <row r="144" spans="1:36">
      <c r="A144" t="s">
        <v>427</v>
      </c>
      <c r="B144" t="s">
        <v>486</v>
      </c>
      <c r="C144" t="s">
        <v>681</v>
      </c>
      <c r="D144" t="s">
        <v>270</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112</v>
      </c>
    </row>
    <row r="145" spans="1:36">
      <c r="A145" t="s">
        <v>429</v>
      </c>
      <c r="B145" t="s">
        <v>487</v>
      </c>
      <c r="C145" t="s">
        <v>682</v>
      </c>
      <c r="D145" t="s">
        <v>270</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112</v>
      </c>
    </row>
    <row r="146" spans="1:36">
      <c r="A146" t="s">
        <v>378</v>
      </c>
      <c r="B146" t="s">
        <v>488</v>
      </c>
      <c r="C146" t="s">
        <v>683</v>
      </c>
      <c r="D146" t="s">
        <v>270</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112</v>
      </c>
    </row>
    <row r="147" spans="1:36">
      <c r="A147" t="s">
        <v>425</v>
      </c>
      <c r="B147" t="s">
        <v>489</v>
      </c>
      <c r="C147" t="s">
        <v>684</v>
      </c>
      <c r="D147" t="s">
        <v>270</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112</v>
      </c>
    </row>
    <row r="148" spans="1:36">
      <c r="A148" t="s">
        <v>427</v>
      </c>
      <c r="B148" t="s">
        <v>490</v>
      </c>
      <c r="C148" t="s">
        <v>685</v>
      </c>
      <c r="D148" t="s">
        <v>270</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112</v>
      </c>
    </row>
    <row r="149" spans="1:36">
      <c r="A149" t="s">
        <v>429</v>
      </c>
      <c r="B149" t="s">
        <v>491</v>
      </c>
      <c r="C149" t="s">
        <v>686</v>
      </c>
      <c r="D149" t="s">
        <v>270</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112</v>
      </c>
    </row>
    <row r="150" spans="1:36">
      <c r="A150" t="s">
        <v>380</v>
      </c>
      <c r="B150" t="s">
        <v>492</v>
      </c>
      <c r="C150" t="s">
        <v>687</v>
      </c>
      <c r="D150" t="s">
        <v>270</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2">
        <v>8.6999999999999994E-2</v>
      </c>
    </row>
    <row r="151" spans="1:36">
      <c r="A151" t="s">
        <v>425</v>
      </c>
      <c r="B151" t="s">
        <v>493</v>
      </c>
      <c r="C151" t="s">
        <v>688</v>
      </c>
      <c r="D151" t="s">
        <v>270</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2">
        <v>7.0000000000000007E-2</v>
      </c>
    </row>
    <row r="152" spans="1:36">
      <c r="A152" t="s">
        <v>427</v>
      </c>
      <c r="B152" t="s">
        <v>494</v>
      </c>
      <c r="C152" t="s">
        <v>689</v>
      </c>
      <c r="D152" t="s">
        <v>270</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112</v>
      </c>
    </row>
    <row r="153" spans="1:36">
      <c r="A153" t="s">
        <v>429</v>
      </c>
      <c r="B153" t="s">
        <v>495</v>
      </c>
      <c r="C153" t="s">
        <v>690</v>
      </c>
      <c r="D153" t="s">
        <v>270</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112</v>
      </c>
    </row>
    <row r="154" spans="1:36">
      <c r="A154" t="s">
        <v>114</v>
      </c>
      <c r="B154" t="s">
        <v>496</v>
      </c>
      <c r="C154" t="s">
        <v>691</v>
      </c>
      <c r="D154" t="s">
        <v>270</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2">
        <v>0.17100000000000001</v>
      </c>
    </row>
    <row r="155" spans="1:36">
      <c r="A155" t="s">
        <v>113</v>
      </c>
      <c r="C155" t="s">
        <v>692</v>
      </c>
    </row>
    <row r="156" spans="1:36">
      <c r="A156" t="s">
        <v>497</v>
      </c>
      <c r="B156" t="s">
        <v>498</v>
      </c>
      <c r="C156" t="s">
        <v>693</v>
      </c>
      <c r="D156" t="s">
        <v>557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112</v>
      </c>
    </row>
    <row r="157" spans="1:36">
      <c r="A157" t="s">
        <v>499</v>
      </c>
      <c r="B157" t="s">
        <v>500</v>
      </c>
      <c r="C157" t="s">
        <v>694</v>
      </c>
      <c r="D157" t="s">
        <v>557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112</v>
      </c>
    </row>
    <row r="158" spans="1:36">
      <c r="A158" t="s">
        <v>501</v>
      </c>
      <c r="B158" t="s">
        <v>502</v>
      </c>
      <c r="C158" t="s">
        <v>695</v>
      </c>
      <c r="D158" t="s">
        <v>557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112</v>
      </c>
    </row>
    <row r="159" spans="1:36">
      <c r="A159" t="s">
        <v>503</v>
      </c>
      <c r="B159" t="s">
        <v>504</v>
      </c>
      <c r="C159" t="s">
        <v>696</v>
      </c>
      <c r="D159" t="s">
        <v>557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112</v>
      </c>
    </row>
    <row r="160" spans="1:36">
      <c r="A160" t="s">
        <v>505</v>
      </c>
      <c r="B160" t="s">
        <v>506</v>
      </c>
      <c r="C160" t="s">
        <v>697</v>
      </c>
      <c r="D160" t="s">
        <v>557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112</v>
      </c>
    </row>
    <row r="161" spans="1:36">
      <c r="A161" t="s">
        <v>507</v>
      </c>
      <c r="B161" t="s">
        <v>508</v>
      </c>
      <c r="C161" t="s">
        <v>698</v>
      </c>
      <c r="D161" t="s">
        <v>557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2">
        <v>6.8000000000000005E-2</v>
      </c>
    </row>
    <row r="162" spans="1:36">
      <c r="A162" t="s">
        <v>509</v>
      </c>
      <c r="B162" t="s">
        <v>510</v>
      </c>
      <c r="C162" t="s">
        <v>699</v>
      </c>
      <c r="D162" t="s">
        <v>557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2">
        <v>0.35499999999999998</v>
      </c>
    </row>
    <row r="163" spans="1:36">
      <c r="A163" t="s">
        <v>511</v>
      </c>
      <c r="B163" t="s">
        <v>512</v>
      </c>
      <c r="C163" t="s">
        <v>700</v>
      </c>
      <c r="D163" t="s">
        <v>557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2">
        <v>0</v>
      </c>
    </row>
    <row r="164" spans="1:36">
      <c r="A164" t="s">
        <v>513</v>
      </c>
      <c r="B164" t="s">
        <v>514</v>
      </c>
      <c r="C164" t="s">
        <v>701</v>
      </c>
      <c r="D164" t="s">
        <v>557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2">
        <v>0</v>
      </c>
    </row>
    <row r="165" spans="1:36">
      <c r="A165" t="s">
        <v>515</v>
      </c>
      <c r="C165" t="s">
        <v>702</v>
      </c>
    </row>
    <row r="166" spans="1:36">
      <c r="A166" t="s">
        <v>516</v>
      </c>
      <c r="C166" t="s">
        <v>703</v>
      </c>
    </row>
    <row r="167" spans="1:36">
      <c r="A167" t="s">
        <v>425</v>
      </c>
      <c r="B167" t="s">
        <v>517</v>
      </c>
      <c r="C167" t="s">
        <v>704</v>
      </c>
      <c r="D167" t="s">
        <v>705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2">
        <v>6.0000000000000001E-3</v>
      </c>
    </row>
    <row r="168" spans="1:36">
      <c r="A168" t="s">
        <v>427</v>
      </c>
      <c r="B168" t="s">
        <v>518</v>
      </c>
      <c r="C168" t="s">
        <v>706</v>
      </c>
      <c r="D168" t="s">
        <v>705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2">
        <v>7.0000000000000001E-3</v>
      </c>
    </row>
    <row r="169" spans="1:36">
      <c r="A169" t="s">
        <v>429</v>
      </c>
      <c r="B169" t="s">
        <v>519</v>
      </c>
      <c r="C169" t="s">
        <v>707</v>
      </c>
      <c r="D169" t="s">
        <v>705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2">
        <v>8.0000000000000002E-3</v>
      </c>
    </row>
    <row r="170" spans="1:36">
      <c r="A170" t="s">
        <v>520</v>
      </c>
      <c r="B170" t="s">
        <v>521</v>
      </c>
      <c r="C170" t="s">
        <v>708</v>
      </c>
      <c r="D170" t="s">
        <v>705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2">
        <v>8.9999999999999993E-3</v>
      </c>
    </row>
    <row r="171" spans="1:36">
      <c r="A171" t="s">
        <v>522</v>
      </c>
      <c r="C171" t="s">
        <v>709</v>
      </c>
    </row>
    <row r="172" spans="1:36">
      <c r="A172" t="s">
        <v>425</v>
      </c>
      <c r="B172" t="s">
        <v>523</v>
      </c>
      <c r="C172" t="s">
        <v>710</v>
      </c>
      <c r="D172" t="s">
        <v>705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2">
        <v>5.0000000000000001E-3</v>
      </c>
    </row>
    <row r="173" spans="1:36">
      <c r="A173" t="s">
        <v>427</v>
      </c>
      <c r="B173" t="s">
        <v>524</v>
      </c>
      <c r="C173" t="s">
        <v>711</v>
      </c>
      <c r="D173" t="s">
        <v>705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2">
        <v>6.0000000000000001E-3</v>
      </c>
    </row>
    <row r="174" spans="1:36">
      <c r="A174" t="s">
        <v>429</v>
      </c>
      <c r="B174" t="s">
        <v>525</v>
      </c>
      <c r="C174" t="s">
        <v>712</v>
      </c>
      <c r="D174" t="s">
        <v>705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2">
        <v>6.0000000000000001E-3</v>
      </c>
    </row>
    <row r="175" spans="1:36">
      <c r="A175" t="s">
        <v>520</v>
      </c>
      <c r="B175" t="s">
        <v>526</v>
      </c>
      <c r="C175" t="s">
        <v>713</v>
      </c>
      <c r="D175" t="s">
        <v>705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2">
        <v>7.0000000000000001E-3</v>
      </c>
    </row>
    <row r="176" spans="1:36">
      <c r="A176" t="s">
        <v>111</v>
      </c>
      <c r="C176" t="s">
        <v>714</v>
      </c>
    </row>
    <row r="177" spans="1:37">
      <c r="A177" t="s">
        <v>527</v>
      </c>
      <c r="C177" t="s">
        <v>715</v>
      </c>
    </row>
    <row r="178" spans="1:37">
      <c r="A178" t="s">
        <v>356</v>
      </c>
      <c r="B178" t="s">
        <v>528</v>
      </c>
      <c r="C178" t="s">
        <v>716</v>
      </c>
      <c r="D178" t="s">
        <v>271</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2">
        <v>2.7E-2</v>
      </c>
    </row>
    <row r="179" spans="1:37">
      <c r="A179" t="s">
        <v>358</v>
      </c>
      <c r="B179" t="s">
        <v>529</v>
      </c>
      <c r="C179" t="s">
        <v>717</v>
      </c>
      <c r="D179" t="s">
        <v>271</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2">
        <v>4.3999999999999997E-2</v>
      </c>
    </row>
    <row r="180" spans="1:37">
      <c r="A180" t="s">
        <v>360</v>
      </c>
      <c r="B180" t="s">
        <v>530</v>
      </c>
      <c r="C180" t="s">
        <v>718</v>
      </c>
      <c r="D180" t="s">
        <v>271</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2">
        <v>5.8000000000000003E-2</v>
      </c>
    </row>
    <row r="181" spans="1:37">
      <c r="A181" t="s">
        <v>362</v>
      </c>
      <c r="B181" t="s">
        <v>531</v>
      </c>
      <c r="C181" t="s">
        <v>719</v>
      </c>
      <c r="D181" t="s">
        <v>271</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2">
        <v>5.6000000000000001E-2</v>
      </c>
    </row>
    <row r="182" spans="1:37">
      <c r="A182" t="s">
        <v>364</v>
      </c>
      <c r="B182" t="s">
        <v>532</v>
      </c>
      <c r="C182" t="s">
        <v>720</v>
      </c>
      <c r="D182" t="s">
        <v>271</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2">
        <v>0.04</v>
      </c>
    </row>
    <row r="183" spans="1:37">
      <c r="A183" t="s">
        <v>366</v>
      </c>
      <c r="B183" t="s">
        <v>533</v>
      </c>
      <c r="C183" t="s">
        <v>721</v>
      </c>
      <c r="D183" t="s">
        <v>271</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2">
        <v>6.7000000000000004E-2</v>
      </c>
    </row>
    <row r="184" spans="1:37">
      <c r="A184" t="s">
        <v>368</v>
      </c>
      <c r="B184" t="s">
        <v>534</v>
      </c>
      <c r="C184" t="s">
        <v>722</v>
      </c>
      <c r="D184" t="s">
        <v>271</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2">
        <v>4.8000000000000001E-2</v>
      </c>
    </row>
    <row r="185" spans="1:37">
      <c r="A185" t="s">
        <v>370</v>
      </c>
      <c r="B185" t="s">
        <v>535</v>
      </c>
      <c r="C185" t="s">
        <v>723</v>
      </c>
      <c r="D185" t="s">
        <v>271</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2">
        <v>2.9000000000000001E-2</v>
      </c>
    </row>
    <row r="186" spans="1:37">
      <c r="A186" t="s">
        <v>372</v>
      </c>
      <c r="B186" t="s">
        <v>536</v>
      </c>
      <c r="C186" t="s">
        <v>724</v>
      </c>
      <c r="D186" t="s">
        <v>271</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2">
        <v>3.6999999999999998E-2</v>
      </c>
    </row>
    <row r="187" spans="1:37">
      <c r="A187" t="s">
        <v>374</v>
      </c>
      <c r="B187" t="s">
        <v>537</v>
      </c>
      <c r="C187" t="s">
        <v>725</v>
      </c>
      <c r="D187" t="s">
        <v>271</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2">
        <v>2.1000000000000001E-2</v>
      </c>
    </row>
    <row r="188" spans="1:37">
      <c r="A188" t="s">
        <v>376</v>
      </c>
      <c r="B188" t="s">
        <v>538</v>
      </c>
      <c r="C188" t="s">
        <v>726</v>
      </c>
      <c r="D188" t="s">
        <v>271</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2">
        <v>5.8999999999999997E-2</v>
      </c>
    </row>
    <row r="189" spans="1:37">
      <c r="A189" t="s">
        <v>378</v>
      </c>
      <c r="B189" t="s">
        <v>539</v>
      </c>
      <c r="C189" t="s">
        <v>727</v>
      </c>
      <c r="D189" t="s">
        <v>271</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2">
        <v>7.1999999999999995E-2</v>
      </c>
    </row>
    <row r="190" spans="1:37">
      <c r="A190" t="s">
        <v>380</v>
      </c>
      <c r="B190" t="s">
        <v>540</v>
      </c>
      <c r="C190" t="s">
        <v>728</v>
      </c>
      <c r="D190" t="s">
        <v>271</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2">
        <v>5.0999999999999997E-2</v>
      </c>
    </row>
    <row r="191" spans="1:37">
      <c r="A191" t="s">
        <v>114</v>
      </c>
      <c r="B191" t="s">
        <v>541</v>
      </c>
      <c r="C191" t="s">
        <v>729</v>
      </c>
      <c r="D191" t="s">
        <v>271</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2">
        <v>4.1000000000000002E-2</v>
      </c>
    </row>
    <row r="192" spans="1:37">
      <c r="A192" t="s">
        <v>542</v>
      </c>
      <c r="B192" t="s">
        <v>543</v>
      </c>
      <c r="C192" t="s">
        <v>730</v>
      </c>
      <c r="D192" t="s">
        <v>731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2">
        <v>0</v>
      </c>
    </row>
    <row r="193" spans="1:37">
      <c r="A193" t="s">
        <v>544</v>
      </c>
      <c r="B193" t="s">
        <v>543</v>
      </c>
      <c r="C193" t="s">
        <v>732</v>
      </c>
      <c r="D193" t="s">
        <v>733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2">
        <v>0</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G35"/>
  <sheetViews>
    <sheetView workbookViewId="0">
      <selection activeCell="A5" sqref="A5:XFD5"/>
    </sheetView>
  </sheetViews>
  <sheetFormatPr defaultColWidth="9.140625" defaultRowHeight="15"/>
  <cols>
    <col min="1" max="1" width="54.140625" customWidth="1"/>
  </cols>
  <sheetData>
    <row r="1" spans="1:33">
      <c r="A1" t="s">
        <v>734</v>
      </c>
    </row>
    <row r="2" spans="1:33">
      <c r="A2" t="s">
        <v>778</v>
      </c>
    </row>
    <row r="3" spans="1:33">
      <c r="A3" t="s">
        <v>779</v>
      </c>
    </row>
    <row r="4" spans="1:33">
      <c r="A4" t="s">
        <v>149</v>
      </c>
    </row>
    <row r="5" spans="1:33">
      <c r="A5" t="s">
        <v>150</v>
      </c>
      <c r="B5">
        <v>2050</v>
      </c>
      <c r="C5">
        <v>2049</v>
      </c>
      <c r="D5">
        <v>2048</v>
      </c>
      <c r="E5">
        <v>2047</v>
      </c>
      <c r="F5">
        <v>2046</v>
      </c>
      <c r="G5">
        <v>2045</v>
      </c>
      <c r="H5">
        <v>2044</v>
      </c>
      <c r="I5">
        <v>2043</v>
      </c>
      <c r="J5">
        <v>2042</v>
      </c>
      <c r="K5">
        <v>2041</v>
      </c>
      <c r="L5">
        <v>2040</v>
      </c>
      <c r="M5">
        <v>2039</v>
      </c>
      <c r="N5">
        <v>2038</v>
      </c>
      <c r="O5">
        <v>2037</v>
      </c>
      <c r="P5">
        <v>2036</v>
      </c>
      <c r="Q5">
        <v>2035</v>
      </c>
      <c r="R5">
        <v>2034</v>
      </c>
      <c r="S5">
        <v>2033</v>
      </c>
      <c r="T5">
        <v>2032</v>
      </c>
      <c r="U5">
        <v>2031</v>
      </c>
      <c r="V5">
        <v>2030</v>
      </c>
      <c r="W5">
        <v>2029</v>
      </c>
      <c r="X5">
        <v>2028</v>
      </c>
      <c r="Y5">
        <v>2027</v>
      </c>
      <c r="Z5">
        <v>2026</v>
      </c>
      <c r="AA5">
        <v>2025</v>
      </c>
      <c r="AB5">
        <v>2024</v>
      </c>
      <c r="AC5">
        <v>2023</v>
      </c>
      <c r="AD5">
        <v>2022</v>
      </c>
      <c r="AE5">
        <v>2021</v>
      </c>
      <c r="AF5">
        <v>2020</v>
      </c>
      <c r="AG5">
        <v>2019</v>
      </c>
    </row>
    <row r="6" spans="1:33">
      <c r="A6" t="s">
        <v>780</v>
      </c>
      <c r="B6">
        <v>70.972908000000004</v>
      </c>
      <c r="C6">
        <v>70.541718000000003</v>
      </c>
      <c r="D6">
        <v>70.158630000000002</v>
      </c>
      <c r="E6">
        <v>69.753058999999993</v>
      </c>
      <c r="F6">
        <v>69.495872000000006</v>
      </c>
      <c r="G6">
        <v>69.274085999999997</v>
      </c>
      <c r="H6">
        <v>68.873763999999994</v>
      </c>
      <c r="I6">
        <v>68.498481999999996</v>
      </c>
      <c r="J6">
        <v>67.93074</v>
      </c>
      <c r="K6">
        <v>67.447044000000005</v>
      </c>
      <c r="L6">
        <v>66.942749000000006</v>
      </c>
      <c r="M6">
        <v>66.457367000000005</v>
      </c>
      <c r="N6">
        <v>65.736892999999995</v>
      </c>
      <c r="O6">
        <v>64.989425999999995</v>
      </c>
      <c r="P6">
        <v>64.250336000000004</v>
      </c>
      <c r="Q6">
        <v>63.344462999999998</v>
      </c>
      <c r="R6">
        <v>62.185032</v>
      </c>
      <c r="S6">
        <v>61.100974999999998</v>
      </c>
      <c r="T6">
        <v>60.050925999999997</v>
      </c>
      <c r="U6">
        <v>58.769748999999997</v>
      </c>
      <c r="V6">
        <v>57.405665999999997</v>
      </c>
      <c r="W6">
        <v>56.083548999999998</v>
      </c>
      <c r="X6">
        <v>54.920650000000002</v>
      </c>
      <c r="Y6">
        <v>53.847748000000003</v>
      </c>
      <c r="Z6">
        <v>53.003295999999999</v>
      </c>
      <c r="AA6">
        <v>52.169327000000003</v>
      </c>
      <c r="AB6">
        <v>50.975181999999997</v>
      </c>
      <c r="AC6">
        <v>49.786850000000001</v>
      </c>
      <c r="AD6">
        <v>48.643810000000002</v>
      </c>
      <c r="AE6">
        <v>46.468510000000002</v>
      </c>
      <c r="AF6">
        <v>44.303615999999998</v>
      </c>
    </row>
    <row r="7" spans="1:33">
      <c r="A7" t="s">
        <v>156</v>
      </c>
      <c r="B7">
        <v>23.896128000000001</v>
      </c>
      <c r="C7">
        <v>23.335905</v>
      </c>
      <c r="D7">
        <v>22.800196</v>
      </c>
      <c r="E7">
        <v>22.258033999999999</v>
      </c>
      <c r="F7">
        <v>21.763905999999999</v>
      </c>
      <c r="G7">
        <v>21.284573000000002</v>
      </c>
      <c r="H7">
        <v>20.762129000000002</v>
      </c>
      <c r="I7">
        <v>20.256686999999999</v>
      </c>
      <c r="J7">
        <v>19.709454000000001</v>
      </c>
      <c r="K7">
        <v>19.203287</v>
      </c>
      <c r="L7">
        <v>18.703652999999999</v>
      </c>
      <c r="M7">
        <v>18.240947999999999</v>
      </c>
      <c r="N7">
        <v>17.729655999999999</v>
      </c>
      <c r="O7">
        <v>17.217386000000001</v>
      </c>
      <c r="P7">
        <v>16.727058</v>
      </c>
      <c r="Q7">
        <v>16.229514999999999</v>
      </c>
      <c r="R7">
        <v>15.705617</v>
      </c>
      <c r="S7">
        <v>15.217307999999999</v>
      </c>
      <c r="T7">
        <v>14.758368000000001</v>
      </c>
      <c r="U7">
        <v>14.298347</v>
      </c>
      <c r="V7">
        <v>13.869823</v>
      </c>
      <c r="W7">
        <v>13.473269999999999</v>
      </c>
      <c r="X7">
        <v>13.156378</v>
      </c>
      <c r="Y7">
        <v>12.904199</v>
      </c>
      <c r="Z7">
        <v>12.742443</v>
      </c>
      <c r="AA7">
        <v>12.633912</v>
      </c>
      <c r="AB7">
        <v>12.497584</v>
      </c>
      <c r="AC7">
        <v>12.398815000000001</v>
      </c>
      <c r="AD7">
        <v>12.329393</v>
      </c>
      <c r="AE7">
        <v>12.01163</v>
      </c>
      <c r="AF7">
        <v>11.670487</v>
      </c>
    </row>
    <row r="8" spans="1:33">
      <c r="A8" t="s">
        <v>781</v>
      </c>
      <c r="B8">
        <v>0.237484</v>
      </c>
      <c r="C8">
        <v>0.22609299999999999</v>
      </c>
      <c r="D8">
        <v>0.215387</v>
      </c>
      <c r="E8">
        <v>0.20515700000000001</v>
      </c>
      <c r="F8">
        <v>0.19586799999999999</v>
      </c>
      <c r="G8">
        <v>0.18707599999999999</v>
      </c>
      <c r="H8">
        <v>0.17819299999999999</v>
      </c>
      <c r="I8">
        <v>0.16979</v>
      </c>
      <c r="J8">
        <v>0.16120200000000001</v>
      </c>
      <c r="K8">
        <v>0.153057</v>
      </c>
      <c r="L8">
        <v>0.145181</v>
      </c>
      <c r="M8">
        <v>0.13758400000000001</v>
      </c>
      <c r="N8">
        <v>0.129664</v>
      </c>
      <c r="O8">
        <v>0.122013</v>
      </c>
      <c r="P8">
        <v>0.114736</v>
      </c>
      <c r="Q8">
        <v>0.107483</v>
      </c>
      <c r="R8">
        <v>0.10013</v>
      </c>
      <c r="S8">
        <v>9.3168000000000001E-2</v>
      </c>
      <c r="T8">
        <v>8.6453000000000002E-2</v>
      </c>
      <c r="U8">
        <v>7.9679E-2</v>
      </c>
      <c r="V8">
        <v>7.3035000000000003E-2</v>
      </c>
      <c r="W8">
        <v>6.658E-2</v>
      </c>
      <c r="X8">
        <v>6.0353999999999998E-2</v>
      </c>
      <c r="Y8">
        <v>5.4350999999999997E-2</v>
      </c>
      <c r="Z8">
        <v>4.8634999999999998E-2</v>
      </c>
      <c r="AA8">
        <v>4.2852000000000001E-2</v>
      </c>
      <c r="AB8">
        <v>3.6720000000000003E-2</v>
      </c>
      <c r="AC8">
        <v>3.0636E-2</v>
      </c>
      <c r="AD8">
        <v>2.4646000000000001E-2</v>
      </c>
      <c r="AE8">
        <v>1.8280999999999999E-2</v>
      </c>
      <c r="AF8">
        <v>1.2333999999999999E-2</v>
      </c>
    </row>
    <row r="9" spans="1:33">
      <c r="A9" t="s">
        <v>782</v>
      </c>
      <c r="B9">
        <v>6.3146999999999995E-2</v>
      </c>
      <c r="C9">
        <v>6.1026999999999998E-2</v>
      </c>
      <c r="D9">
        <v>5.9117999999999997E-2</v>
      </c>
      <c r="E9">
        <v>5.7356999999999998E-2</v>
      </c>
      <c r="F9">
        <v>5.586E-2</v>
      </c>
      <c r="G9">
        <v>5.4510999999999997E-2</v>
      </c>
      <c r="H9">
        <v>5.3101000000000002E-2</v>
      </c>
      <c r="I9">
        <v>5.1773E-2</v>
      </c>
      <c r="J9">
        <v>5.033E-2</v>
      </c>
      <c r="K9">
        <v>4.8953000000000003E-2</v>
      </c>
      <c r="L9">
        <v>4.7577000000000001E-2</v>
      </c>
      <c r="M9">
        <v>4.6205000000000003E-2</v>
      </c>
      <c r="N9">
        <v>4.4603999999999998E-2</v>
      </c>
      <c r="O9">
        <v>4.2966999999999998E-2</v>
      </c>
      <c r="P9">
        <v>4.1355000000000003E-2</v>
      </c>
      <c r="Q9">
        <v>3.9641999999999997E-2</v>
      </c>
      <c r="R9">
        <v>3.7782999999999997E-2</v>
      </c>
      <c r="S9">
        <v>3.5962000000000001E-2</v>
      </c>
      <c r="T9">
        <v>3.4136E-2</v>
      </c>
      <c r="U9">
        <v>3.2181000000000001E-2</v>
      </c>
      <c r="V9">
        <v>3.0169999999999999E-2</v>
      </c>
      <c r="W9">
        <v>2.8133999999999999E-2</v>
      </c>
      <c r="X9">
        <v>2.6100000000000002E-2</v>
      </c>
      <c r="Y9">
        <v>2.4058E-2</v>
      </c>
      <c r="Z9">
        <v>2.2037999999999999E-2</v>
      </c>
      <c r="AA9">
        <v>1.9890999999999999E-2</v>
      </c>
      <c r="AB9">
        <v>1.7472000000000001E-2</v>
      </c>
      <c r="AC9">
        <v>1.4945E-2</v>
      </c>
      <c r="AD9">
        <v>1.2326999999999999E-2</v>
      </c>
      <c r="AE9">
        <v>9.3749999999999997E-3</v>
      </c>
      <c r="AF9">
        <v>6.5100000000000002E-3</v>
      </c>
    </row>
    <row r="10" spans="1:33">
      <c r="A10" t="s">
        <v>783</v>
      </c>
      <c r="B10">
        <v>22.046140999999999</v>
      </c>
      <c r="C10">
        <v>20.989632</v>
      </c>
      <c r="D10">
        <v>19.985868</v>
      </c>
      <c r="E10">
        <v>19.022991000000001</v>
      </c>
      <c r="F10">
        <v>18.134250999999999</v>
      </c>
      <c r="G10">
        <v>17.294906999999998</v>
      </c>
      <c r="H10">
        <v>16.454726999999998</v>
      </c>
      <c r="I10">
        <v>15.670287</v>
      </c>
      <c r="J10">
        <v>14.881503</v>
      </c>
      <c r="K10">
        <v>14.153807</v>
      </c>
      <c r="L10">
        <v>13.488982999999999</v>
      </c>
      <c r="M10">
        <v>12.885431000000001</v>
      </c>
      <c r="N10">
        <v>12.272736999999999</v>
      </c>
      <c r="O10">
        <v>11.685357</v>
      </c>
      <c r="P10">
        <v>11.123409000000001</v>
      </c>
      <c r="Q10">
        <v>10.569487000000001</v>
      </c>
      <c r="R10">
        <v>10.000749000000001</v>
      </c>
      <c r="S10">
        <v>9.4621189999999995</v>
      </c>
      <c r="T10">
        <v>8.9424360000000007</v>
      </c>
      <c r="U10">
        <v>8.4236280000000008</v>
      </c>
      <c r="V10">
        <v>7.9248000000000003</v>
      </c>
      <c r="W10">
        <v>7.4512809999999998</v>
      </c>
      <c r="X10">
        <v>7.0103549999999997</v>
      </c>
      <c r="Y10">
        <v>6.6127320000000003</v>
      </c>
      <c r="Z10">
        <v>6.2620319999999996</v>
      </c>
      <c r="AA10">
        <v>5.9431419999999999</v>
      </c>
      <c r="AB10">
        <v>5.608263</v>
      </c>
      <c r="AC10">
        <v>5.2811959999999996</v>
      </c>
      <c r="AD10">
        <v>4.9633260000000003</v>
      </c>
      <c r="AE10">
        <v>4.5403880000000001</v>
      </c>
      <c r="AF10">
        <v>4.1170429999999998</v>
      </c>
    </row>
    <row r="11" spans="1:33">
      <c r="A11" t="s">
        <v>784</v>
      </c>
      <c r="B11">
        <v>0.24429999999999999</v>
      </c>
      <c r="C11">
        <v>0.23241600000000001</v>
      </c>
      <c r="D11">
        <v>0.22128300000000001</v>
      </c>
      <c r="E11">
        <v>0.21058099999999999</v>
      </c>
      <c r="F11">
        <v>0.20072100000000001</v>
      </c>
      <c r="G11">
        <v>0.19128800000000001</v>
      </c>
      <c r="H11">
        <v>0.18170600000000001</v>
      </c>
      <c r="I11">
        <v>0.17247299999999999</v>
      </c>
      <c r="J11">
        <v>0.162937</v>
      </c>
      <c r="K11">
        <v>0.15373899999999999</v>
      </c>
      <c r="L11">
        <v>0.144896</v>
      </c>
      <c r="M11">
        <v>0.13644100000000001</v>
      </c>
      <c r="N11">
        <v>0.127863</v>
      </c>
      <c r="O11">
        <v>0.119563</v>
      </c>
      <c r="P11">
        <v>0.111743</v>
      </c>
      <c r="Q11">
        <v>0.104059</v>
      </c>
      <c r="R11">
        <v>9.6354999999999996E-2</v>
      </c>
      <c r="S11">
        <v>8.9079000000000005E-2</v>
      </c>
      <c r="T11">
        <v>8.2057000000000005E-2</v>
      </c>
      <c r="U11">
        <v>7.4933E-2</v>
      </c>
      <c r="V11">
        <v>6.7904000000000006E-2</v>
      </c>
      <c r="W11">
        <v>6.1032999999999997E-2</v>
      </c>
      <c r="X11">
        <v>5.4346999999999999E-2</v>
      </c>
      <c r="Y11">
        <v>4.7812E-2</v>
      </c>
      <c r="Z11">
        <v>4.1526E-2</v>
      </c>
      <c r="AA11">
        <v>3.5237999999999998E-2</v>
      </c>
      <c r="AB11">
        <v>2.8750000000000001E-2</v>
      </c>
      <c r="AC11">
        <v>2.2447999999999999E-2</v>
      </c>
      <c r="AD11">
        <v>1.6449999999999999E-2</v>
      </c>
      <c r="AE11">
        <v>1.0534999999999999E-2</v>
      </c>
      <c r="AF11">
        <v>5.3699999999999998E-3</v>
      </c>
    </row>
    <row r="12" spans="1:33">
      <c r="A12" t="s">
        <v>785</v>
      </c>
      <c r="B12">
        <v>0.26349099999999998</v>
      </c>
      <c r="C12">
        <v>0.25066899999999998</v>
      </c>
      <c r="D12">
        <v>0.238653</v>
      </c>
      <c r="E12">
        <v>0.22709799999999999</v>
      </c>
      <c r="F12">
        <v>0.216448</v>
      </c>
      <c r="G12">
        <v>0.20625199999999999</v>
      </c>
      <c r="H12">
        <v>0.19588900000000001</v>
      </c>
      <c r="I12">
        <v>0.18590400000000001</v>
      </c>
      <c r="J12">
        <v>0.17560600000000001</v>
      </c>
      <c r="K12">
        <v>0.16567799999999999</v>
      </c>
      <c r="L12">
        <v>0.15613199999999999</v>
      </c>
      <c r="M12">
        <v>0.14699599999999999</v>
      </c>
      <c r="N12">
        <v>0.137715</v>
      </c>
      <c r="O12">
        <v>0.12872900000000001</v>
      </c>
      <c r="P12">
        <v>0.12025</v>
      </c>
      <c r="Q12">
        <v>0.11190700000000001</v>
      </c>
      <c r="R12">
        <v>0.103528</v>
      </c>
      <c r="S12">
        <v>9.5592999999999997E-2</v>
      </c>
      <c r="T12">
        <v>8.7937000000000001E-2</v>
      </c>
      <c r="U12">
        <v>8.0206E-2</v>
      </c>
      <c r="V12">
        <v>7.2574E-2</v>
      </c>
      <c r="W12">
        <v>6.5107999999999999E-2</v>
      </c>
      <c r="X12">
        <v>5.7853000000000002E-2</v>
      </c>
      <c r="Y12">
        <v>5.0771999999999998E-2</v>
      </c>
      <c r="Z12">
        <v>4.3949000000000002E-2</v>
      </c>
      <c r="AA12">
        <v>3.7111999999999999E-2</v>
      </c>
      <c r="AB12">
        <v>3.0054000000000001E-2</v>
      </c>
      <c r="AC12">
        <v>2.3188E-2</v>
      </c>
      <c r="AD12">
        <v>1.6645E-2</v>
      </c>
      <c r="AE12">
        <v>1.022E-2</v>
      </c>
      <c r="AF12">
        <v>4.6670000000000001E-3</v>
      </c>
    </row>
    <row r="13" spans="1:33">
      <c r="A13" t="s">
        <v>786</v>
      </c>
      <c r="B13">
        <v>0.26744499999999999</v>
      </c>
      <c r="C13">
        <v>0.25442999999999999</v>
      </c>
      <c r="D13">
        <v>0.242233</v>
      </c>
      <c r="E13">
        <v>0.23050499999999999</v>
      </c>
      <c r="F13">
        <v>0.219695</v>
      </c>
      <c r="G13">
        <v>0.20934700000000001</v>
      </c>
      <c r="H13">
        <v>0.198828</v>
      </c>
      <c r="I13">
        <v>0.188694</v>
      </c>
      <c r="J13">
        <v>0.17824100000000001</v>
      </c>
      <c r="K13">
        <v>0.16816300000000001</v>
      </c>
      <c r="L13">
        <v>0.158475</v>
      </c>
      <c r="M13">
        <v>0.149201</v>
      </c>
      <c r="N13">
        <v>0.13978099999999999</v>
      </c>
      <c r="O13">
        <v>0.13066</v>
      </c>
      <c r="P13">
        <v>0.122054</v>
      </c>
      <c r="Q13">
        <v>0.11358600000000001</v>
      </c>
      <c r="R13">
        <v>0.10508099999999999</v>
      </c>
      <c r="S13">
        <v>9.7027000000000002E-2</v>
      </c>
      <c r="T13">
        <v>8.9257000000000003E-2</v>
      </c>
      <c r="U13">
        <v>8.1408999999999995E-2</v>
      </c>
      <c r="V13">
        <v>7.3662000000000005E-2</v>
      </c>
      <c r="W13">
        <v>6.6085000000000005E-2</v>
      </c>
      <c r="X13">
        <v>5.8721000000000002E-2</v>
      </c>
      <c r="Y13">
        <v>5.1534000000000003E-2</v>
      </c>
      <c r="Z13">
        <v>4.4608000000000002E-2</v>
      </c>
      <c r="AA13">
        <v>3.7669000000000001E-2</v>
      </c>
      <c r="AB13">
        <v>3.0505000000000001E-2</v>
      </c>
      <c r="AC13">
        <v>2.3536000000000001E-2</v>
      </c>
      <c r="AD13">
        <v>1.6895E-2</v>
      </c>
      <c r="AE13">
        <v>1.0373E-2</v>
      </c>
      <c r="AF13">
        <v>4.7369999999999999E-3</v>
      </c>
    </row>
    <row r="14" spans="1:33">
      <c r="A14" t="s">
        <v>787</v>
      </c>
      <c r="B14">
        <v>4.6999999999999997E-5</v>
      </c>
      <c r="C14">
        <v>4.6999999999999997E-5</v>
      </c>
      <c r="D14">
        <v>4.6999999999999997E-5</v>
      </c>
      <c r="E14">
        <v>4.8000000000000001E-5</v>
      </c>
      <c r="F14">
        <v>4.8000000000000001E-5</v>
      </c>
      <c r="G14">
        <v>4.8000000000000001E-5</v>
      </c>
      <c r="H14">
        <v>4.8000000000000001E-5</v>
      </c>
      <c r="I14">
        <v>4.6999999999999997E-5</v>
      </c>
      <c r="J14">
        <v>4.6999999999999997E-5</v>
      </c>
      <c r="K14">
        <v>4.6E-5</v>
      </c>
      <c r="L14">
        <v>4.5000000000000003E-5</v>
      </c>
      <c r="M14">
        <v>4.3999999999999999E-5</v>
      </c>
      <c r="N14">
        <v>4.3000000000000002E-5</v>
      </c>
      <c r="O14">
        <v>4.1999999999999998E-5</v>
      </c>
      <c r="P14">
        <v>4.0000000000000003E-5</v>
      </c>
      <c r="Q14">
        <v>3.8999999999999999E-5</v>
      </c>
      <c r="R14">
        <v>3.6999999999999998E-5</v>
      </c>
      <c r="S14">
        <v>3.4999999999999997E-5</v>
      </c>
      <c r="T14">
        <v>3.4E-5</v>
      </c>
      <c r="U14">
        <v>3.1000000000000001E-5</v>
      </c>
      <c r="V14">
        <v>2.9E-5</v>
      </c>
      <c r="W14">
        <v>2.6999999999999999E-5</v>
      </c>
      <c r="X14">
        <v>2.4000000000000001E-5</v>
      </c>
      <c r="Y14">
        <v>2.1999999999999999E-5</v>
      </c>
      <c r="Z14">
        <v>1.9000000000000001E-5</v>
      </c>
      <c r="AA14">
        <v>1.7E-5</v>
      </c>
      <c r="AB14">
        <v>1.4E-5</v>
      </c>
      <c r="AC14">
        <v>1.1E-5</v>
      </c>
      <c r="AD14">
        <v>7.9999999999999996E-6</v>
      </c>
      <c r="AE14">
        <v>5.0000000000000004E-6</v>
      </c>
      <c r="AF14">
        <v>1.9999999999999999E-6</v>
      </c>
    </row>
    <row r="15" spans="1:33">
      <c r="A15" t="s">
        <v>788</v>
      </c>
      <c r="B15">
        <v>117.991058</v>
      </c>
      <c r="C15">
        <v>115.891792</v>
      </c>
      <c r="D15">
        <v>113.92124200000001</v>
      </c>
      <c r="E15">
        <v>111.964691</v>
      </c>
      <c r="F15">
        <v>110.282471</v>
      </c>
      <c r="G15">
        <v>108.70193500000001</v>
      </c>
      <c r="H15">
        <v>106.89825399999999</v>
      </c>
      <c r="I15">
        <v>105.194016</v>
      </c>
      <c r="J15">
        <v>103.250038</v>
      </c>
      <c r="K15">
        <v>101.493889</v>
      </c>
      <c r="L15">
        <v>99.787696999999994</v>
      </c>
      <c r="M15">
        <v>98.200080999999997</v>
      </c>
      <c r="N15">
        <v>96.318832</v>
      </c>
      <c r="O15">
        <v>94.436133999999996</v>
      </c>
      <c r="P15">
        <v>92.610786000000004</v>
      </c>
      <c r="Q15">
        <v>90.620223999999993</v>
      </c>
      <c r="R15">
        <v>88.334434999999999</v>
      </c>
      <c r="S15">
        <v>86.191360000000003</v>
      </c>
      <c r="T15">
        <v>84.131516000000005</v>
      </c>
      <c r="U15">
        <v>81.840125999999998</v>
      </c>
      <c r="V15">
        <v>79.517669999999995</v>
      </c>
      <c r="W15">
        <v>77.295067000000003</v>
      </c>
      <c r="X15">
        <v>75.344855999999993</v>
      </c>
      <c r="Y15">
        <v>73.593200999999993</v>
      </c>
      <c r="Z15">
        <v>72.208495999999997</v>
      </c>
      <c r="AA15">
        <v>70.919121000000004</v>
      </c>
      <c r="AB15">
        <v>69.224518000000003</v>
      </c>
      <c r="AC15">
        <v>67.581619000000003</v>
      </c>
      <c r="AD15">
        <v>66.023560000000003</v>
      </c>
      <c r="AE15">
        <v>63.079326999999999</v>
      </c>
      <c r="AF15">
        <v>60.124729000000002</v>
      </c>
    </row>
    <row r="16" spans="1:33">
      <c r="A16" t="s">
        <v>789</v>
      </c>
      <c r="B16">
        <v>75.230225000000004</v>
      </c>
      <c r="C16">
        <v>73.088111999999995</v>
      </c>
      <c r="D16">
        <v>71.089843999999999</v>
      </c>
      <c r="E16">
        <v>69.220253</v>
      </c>
      <c r="F16">
        <v>67.480141000000003</v>
      </c>
      <c r="G16">
        <v>65.736037999999994</v>
      </c>
      <c r="H16">
        <v>63.896785999999999</v>
      </c>
      <c r="I16">
        <v>62.128014</v>
      </c>
      <c r="J16">
        <v>60.255966000000001</v>
      </c>
      <c r="K16">
        <v>58.566901999999999</v>
      </c>
      <c r="L16">
        <v>56.955432999999999</v>
      </c>
      <c r="M16">
        <v>55.482284999999997</v>
      </c>
      <c r="N16">
        <v>54.011184999999998</v>
      </c>
      <c r="O16">
        <v>52.670658000000003</v>
      </c>
      <c r="P16">
        <v>51.413058999999997</v>
      </c>
      <c r="Q16">
        <v>50.144362999999998</v>
      </c>
      <c r="R16">
        <v>48.873032000000002</v>
      </c>
      <c r="S16">
        <v>47.786670999999998</v>
      </c>
      <c r="T16">
        <v>46.789397999999998</v>
      </c>
      <c r="U16">
        <v>45.715141000000003</v>
      </c>
      <c r="V16">
        <v>44.713017000000001</v>
      </c>
      <c r="W16">
        <v>43.759945000000002</v>
      </c>
      <c r="X16">
        <v>42.910355000000003</v>
      </c>
      <c r="Y16">
        <v>42.068516000000002</v>
      </c>
      <c r="Z16">
        <v>41.264000000000003</v>
      </c>
      <c r="AA16">
        <v>40.335887999999997</v>
      </c>
      <c r="AB16">
        <v>39.124969</v>
      </c>
      <c r="AC16">
        <v>37.959640999999998</v>
      </c>
      <c r="AD16">
        <v>36.957549999999998</v>
      </c>
      <c r="AE16">
        <v>35.473495</v>
      </c>
      <c r="AF16">
        <v>34.473965</v>
      </c>
    </row>
    <row r="17" spans="1:32">
      <c r="A17" t="s">
        <v>157</v>
      </c>
      <c r="B17">
        <v>28.344539999999999</v>
      </c>
      <c r="C17">
        <v>27.652967</v>
      </c>
      <c r="D17">
        <v>26.998093000000001</v>
      </c>
      <c r="E17">
        <v>26.379553000000001</v>
      </c>
      <c r="F17">
        <v>25.802208</v>
      </c>
      <c r="G17">
        <v>25.222774999999999</v>
      </c>
      <c r="H17">
        <v>24.599024</v>
      </c>
      <c r="I17">
        <v>23.983839</v>
      </c>
      <c r="J17">
        <v>23.321432000000001</v>
      </c>
      <c r="K17">
        <v>22.724648999999999</v>
      </c>
      <c r="L17">
        <v>22.157523999999999</v>
      </c>
      <c r="M17">
        <v>21.643822</v>
      </c>
      <c r="N17">
        <v>21.11458</v>
      </c>
      <c r="O17">
        <v>20.658173000000001</v>
      </c>
      <c r="P17">
        <v>20.229514999999999</v>
      </c>
      <c r="Q17">
        <v>19.829401000000001</v>
      </c>
      <c r="R17">
        <v>19.403744</v>
      </c>
      <c r="S17">
        <v>19.043507000000002</v>
      </c>
      <c r="T17">
        <v>18.731877999999998</v>
      </c>
      <c r="U17">
        <v>18.393978000000001</v>
      </c>
      <c r="V17">
        <v>18.10059</v>
      </c>
      <c r="W17">
        <v>17.829197000000001</v>
      </c>
      <c r="X17">
        <v>17.610531000000002</v>
      </c>
      <c r="Y17">
        <v>17.432796</v>
      </c>
      <c r="Z17">
        <v>17.329367000000001</v>
      </c>
      <c r="AA17">
        <v>17.240475</v>
      </c>
      <c r="AB17">
        <v>17.099653</v>
      </c>
      <c r="AC17">
        <v>16.961668</v>
      </c>
      <c r="AD17">
        <v>16.901983000000001</v>
      </c>
      <c r="AE17">
        <v>16.582535</v>
      </c>
      <c r="AF17">
        <v>16.394169000000002</v>
      </c>
    </row>
    <row r="18" spans="1:32">
      <c r="A18" t="s">
        <v>790</v>
      </c>
      <c r="B18">
        <v>0.19453000000000001</v>
      </c>
      <c r="C18">
        <v>0.18373600000000001</v>
      </c>
      <c r="D18">
        <v>0.173872</v>
      </c>
      <c r="E18">
        <v>0.16434000000000001</v>
      </c>
      <c r="F18">
        <v>0.15545900000000001</v>
      </c>
      <c r="G18">
        <v>0.146872</v>
      </c>
      <c r="H18">
        <v>0.13841500000000001</v>
      </c>
      <c r="I18">
        <v>0.130414</v>
      </c>
      <c r="J18">
        <v>0.12245499999999999</v>
      </c>
      <c r="K18">
        <v>0.11512799999999999</v>
      </c>
      <c r="L18">
        <v>0.10828500000000001</v>
      </c>
      <c r="M18">
        <v>0.10208399999999999</v>
      </c>
      <c r="N18">
        <v>9.6263000000000001E-2</v>
      </c>
      <c r="O18">
        <v>9.0969999999999995E-2</v>
      </c>
      <c r="P18">
        <v>8.6134000000000002E-2</v>
      </c>
      <c r="Q18">
        <v>8.1527000000000002E-2</v>
      </c>
      <c r="R18">
        <v>7.7104000000000006E-2</v>
      </c>
      <c r="S18">
        <v>7.2886000000000006E-2</v>
      </c>
      <c r="T18">
        <v>6.9166000000000005E-2</v>
      </c>
      <c r="U18">
        <v>6.5789E-2</v>
      </c>
      <c r="V18">
        <v>6.2822000000000003E-2</v>
      </c>
      <c r="W18">
        <v>6.0160999999999999E-2</v>
      </c>
      <c r="X18">
        <v>5.7872E-2</v>
      </c>
      <c r="Y18">
        <v>5.5728E-2</v>
      </c>
      <c r="Z18">
        <v>5.3755999999999998E-2</v>
      </c>
      <c r="AA18">
        <v>5.1737999999999999E-2</v>
      </c>
      <c r="AB18">
        <v>4.9514000000000002E-2</v>
      </c>
      <c r="AC18">
        <v>4.7490999999999998E-2</v>
      </c>
      <c r="AD18">
        <v>4.5803999999999997E-2</v>
      </c>
      <c r="AE18">
        <v>4.3694999999999998E-2</v>
      </c>
      <c r="AF18">
        <v>4.2376999999999998E-2</v>
      </c>
    </row>
    <row r="19" spans="1:32">
      <c r="A19" t="s">
        <v>791</v>
      </c>
      <c r="B19">
        <v>0.29178999999999999</v>
      </c>
      <c r="C19">
        <v>0.28072200000000003</v>
      </c>
      <c r="D19">
        <v>0.27061400000000002</v>
      </c>
      <c r="E19">
        <v>0.26127600000000001</v>
      </c>
      <c r="F19">
        <v>0.25259399999999999</v>
      </c>
      <c r="G19">
        <v>0.24406</v>
      </c>
      <c r="H19">
        <v>0.23535400000000001</v>
      </c>
      <c r="I19">
        <v>0.22706699999999999</v>
      </c>
      <c r="J19">
        <v>0.218386</v>
      </c>
      <c r="K19">
        <v>0.21024399999999999</v>
      </c>
      <c r="L19">
        <v>0.20253099999999999</v>
      </c>
      <c r="M19">
        <v>0.19545000000000001</v>
      </c>
      <c r="N19">
        <v>0.18856400000000001</v>
      </c>
      <c r="O19">
        <v>0.18218400000000001</v>
      </c>
      <c r="P19">
        <v>0.176231</v>
      </c>
      <c r="Q19">
        <v>0.17025100000000001</v>
      </c>
      <c r="R19">
        <v>0.16405500000000001</v>
      </c>
      <c r="S19">
        <v>0.15817000000000001</v>
      </c>
      <c r="T19">
        <v>0.15228900000000001</v>
      </c>
      <c r="U19">
        <v>0.14588799999999999</v>
      </c>
      <c r="V19">
        <v>0.139316</v>
      </c>
      <c r="W19">
        <v>0.13251499999999999</v>
      </c>
      <c r="X19">
        <v>0.12551499999999999</v>
      </c>
      <c r="Y19">
        <v>0.118092</v>
      </c>
      <c r="Z19">
        <v>0.110331</v>
      </c>
      <c r="AA19">
        <v>0.10162599999999999</v>
      </c>
      <c r="AB19">
        <v>9.1757000000000005E-2</v>
      </c>
      <c r="AC19">
        <v>8.1669000000000005E-2</v>
      </c>
      <c r="AD19">
        <v>7.1687000000000001E-2</v>
      </c>
      <c r="AE19">
        <v>6.0930999999999999E-2</v>
      </c>
      <c r="AF19">
        <v>5.1877E-2</v>
      </c>
    </row>
    <row r="20" spans="1:32">
      <c r="A20" t="s">
        <v>792</v>
      </c>
      <c r="B20">
        <v>4.1454469999999999</v>
      </c>
      <c r="C20">
        <v>3.9100199999999998</v>
      </c>
      <c r="D20">
        <v>3.6928519999999998</v>
      </c>
      <c r="E20">
        <v>3.4920789999999999</v>
      </c>
      <c r="F20">
        <v>3.3047219999999999</v>
      </c>
      <c r="G20">
        <v>3.1239020000000002</v>
      </c>
      <c r="H20">
        <v>2.9457680000000002</v>
      </c>
      <c r="I20">
        <v>2.7770570000000001</v>
      </c>
      <c r="J20">
        <v>2.6084019999999999</v>
      </c>
      <c r="K20">
        <v>2.452369</v>
      </c>
      <c r="L20">
        <v>2.3054549999999998</v>
      </c>
      <c r="M20">
        <v>2.17048</v>
      </c>
      <c r="N20">
        <v>2.0424229999999999</v>
      </c>
      <c r="O20">
        <v>1.927241</v>
      </c>
      <c r="P20">
        <v>1.8170459999999999</v>
      </c>
      <c r="Q20">
        <v>1.7139439999999999</v>
      </c>
      <c r="R20">
        <v>1.612492</v>
      </c>
      <c r="S20">
        <v>1.5214160000000001</v>
      </c>
      <c r="T20">
        <v>1.439514</v>
      </c>
      <c r="U20">
        <v>1.3584590000000001</v>
      </c>
      <c r="V20">
        <v>1.283031</v>
      </c>
      <c r="W20">
        <v>1.2119850000000001</v>
      </c>
      <c r="X20">
        <v>1.146466</v>
      </c>
      <c r="Y20">
        <v>1.082565</v>
      </c>
      <c r="Z20">
        <v>1.0193970000000001</v>
      </c>
      <c r="AA20">
        <v>0.95147499999999996</v>
      </c>
      <c r="AB20">
        <v>0.87512100000000004</v>
      </c>
      <c r="AC20">
        <v>0.79714799999999997</v>
      </c>
      <c r="AD20">
        <v>0.71984000000000004</v>
      </c>
      <c r="AE20">
        <v>0.63309700000000002</v>
      </c>
      <c r="AF20">
        <v>0.559701</v>
      </c>
    </row>
    <row r="21" spans="1:32">
      <c r="A21" t="s">
        <v>793</v>
      </c>
      <c r="B21">
        <v>0.20696000000000001</v>
      </c>
      <c r="C21">
        <v>0.194604</v>
      </c>
      <c r="D21">
        <v>0.183171</v>
      </c>
      <c r="E21">
        <v>0.17255000000000001</v>
      </c>
      <c r="F21">
        <v>0.16265199999999999</v>
      </c>
      <c r="G21">
        <v>0.15309500000000001</v>
      </c>
      <c r="H21">
        <v>0.143706</v>
      </c>
      <c r="I21">
        <v>0.134794</v>
      </c>
      <c r="J21">
        <v>0.12590699999999999</v>
      </c>
      <c r="K21">
        <v>0.11763800000000001</v>
      </c>
      <c r="L21">
        <v>0.109815</v>
      </c>
      <c r="M21">
        <v>0.10258</v>
      </c>
      <c r="N21">
        <v>9.5702999999999996E-2</v>
      </c>
      <c r="O21">
        <v>8.9199000000000001E-2</v>
      </c>
      <c r="P21">
        <v>8.3154000000000006E-2</v>
      </c>
      <c r="Q21">
        <v>7.7276999999999998E-2</v>
      </c>
      <c r="R21">
        <v>7.1549000000000001E-2</v>
      </c>
      <c r="S21">
        <v>6.6289000000000001E-2</v>
      </c>
      <c r="T21">
        <v>6.1312999999999999E-2</v>
      </c>
      <c r="U21">
        <v>5.6411000000000003E-2</v>
      </c>
      <c r="V21">
        <v>5.1713000000000002E-2</v>
      </c>
      <c r="W21">
        <v>4.7170999999999998E-2</v>
      </c>
      <c r="X21">
        <v>4.2784999999999997E-2</v>
      </c>
      <c r="Y21">
        <v>3.8429999999999999E-2</v>
      </c>
      <c r="Z21">
        <v>3.4014000000000003E-2</v>
      </c>
      <c r="AA21">
        <v>2.9276E-2</v>
      </c>
      <c r="AB21">
        <v>2.4204E-2</v>
      </c>
      <c r="AC21">
        <v>1.9151000000000001E-2</v>
      </c>
      <c r="AD21">
        <v>1.4236E-2</v>
      </c>
      <c r="AE21">
        <v>9.4289999999999999E-3</v>
      </c>
      <c r="AF21">
        <v>5.4200000000000003E-3</v>
      </c>
    </row>
    <row r="22" spans="1:32">
      <c r="A22" t="s">
        <v>794</v>
      </c>
      <c r="B22">
        <v>0.223412</v>
      </c>
      <c r="C22">
        <v>0.21002999999999999</v>
      </c>
      <c r="D22">
        <v>0.19764200000000001</v>
      </c>
      <c r="E22">
        <v>0.18614</v>
      </c>
      <c r="F22">
        <v>0.17541899999999999</v>
      </c>
      <c r="G22">
        <v>0.16506599999999999</v>
      </c>
      <c r="H22">
        <v>0.154893</v>
      </c>
      <c r="I22">
        <v>0.145236</v>
      </c>
      <c r="J22">
        <v>0.13560700000000001</v>
      </c>
      <c r="K22">
        <v>0.12664400000000001</v>
      </c>
      <c r="L22">
        <v>0.11816400000000001</v>
      </c>
      <c r="M22">
        <v>0.110317</v>
      </c>
      <c r="N22">
        <v>0.102856</v>
      </c>
      <c r="O22">
        <v>9.5802999999999999E-2</v>
      </c>
      <c r="P22">
        <v>8.9194999999999997E-2</v>
      </c>
      <c r="Q22">
        <v>8.2784999999999997E-2</v>
      </c>
      <c r="R22">
        <v>7.6567999999999997E-2</v>
      </c>
      <c r="S22">
        <v>7.0827000000000001E-2</v>
      </c>
      <c r="T22">
        <v>6.54E-2</v>
      </c>
      <c r="U22">
        <v>6.0041999999999998E-2</v>
      </c>
      <c r="V22">
        <v>5.4896E-2</v>
      </c>
      <c r="W22">
        <v>4.9907E-2</v>
      </c>
      <c r="X22">
        <v>4.5076999999999999E-2</v>
      </c>
      <c r="Y22">
        <v>4.027E-2</v>
      </c>
      <c r="Z22">
        <v>3.5383999999999999E-2</v>
      </c>
      <c r="AA22">
        <v>3.0138000000000002E-2</v>
      </c>
      <c r="AB22">
        <v>2.4531000000000001E-2</v>
      </c>
      <c r="AC22">
        <v>1.8939999999999999E-2</v>
      </c>
      <c r="AD22">
        <v>1.3495E-2</v>
      </c>
      <c r="AE22">
        <v>8.2190000000000006E-3</v>
      </c>
      <c r="AF22">
        <v>3.8600000000000001E-3</v>
      </c>
    </row>
    <row r="23" spans="1:32">
      <c r="A23" t="s">
        <v>795</v>
      </c>
      <c r="B23">
        <v>0.209813</v>
      </c>
      <c r="C23">
        <v>0.197246</v>
      </c>
      <c r="D23">
        <v>0.185612</v>
      </c>
      <c r="E23">
        <v>0.17480999999999999</v>
      </c>
      <c r="F23">
        <v>0.164742</v>
      </c>
      <c r="G23">
        <v>0.15501799999999999</v>
      </c>
      <c r="H23">
        <v>0.14546500000000001</v>
      </c>
      <c r="I23">
        <v>0.13639599999999999</v>
      </c>
      <c r="J23">
        <v>0.12735299999999999</v>
      </c>
      <c r="K23">
        <v>0.118936</v>
      </c>
      <c r="L23">
        <v>0.110972</v>
      </c>
      <c r="M23">
        <v>0.103602</v>
      </c>
      <c r="N23">
        <v>9.6595E-2</v>
      </c>
      <c r="O23">
        <v>8.9970999999999995E-2</v>
      </c>
      <c r="P23">
        <v>8.3765999999999993E-2</v>
      </c>
      <c r="Q23">
        <v>7.7745999999999996E-2</v>
      </c>
      <c r="R23">
        <v>7.1906999999999999E-2</v>
      </c>
      <c r="S23">
        <v>6.6516000000000006E-2</v>
      </c>
      <c r="T23">
        <v>6.1419000000000001E-2</v>
      </c>
      <c r="U23">
        <v>5.6387E-2</v>
      </c>
      <c r="V23">
        <v>5.1554000000000003E-2</v>
      </c>
      <c r="W23">
        <v>4.6869000000000001E-2</v>
      </c>
      <c r="X23">
        <v>4.2333000000000003E-2</v>
      </c>
      <c r="Y23">
        <v>3.7817999999999997E-2</v>
      </c>
      <c r="Z23">
        <v>3.3230000000000003E-2</v>
      </c>
      <c r="AA23">
        <v>2.8303999999999999E-2</v>
      </c>
      <c r="AB23">
        <v>2.3037999999999999E-2</v>
      </c>
      <c r="AC23">
        <v>1.7787000000000001E-2</v>
      </c>
      <c r="AD23">
        <v>1.2674E-2</v>
      </c>
      <c r="AE23">
        <v>7.7190000000000002E-3</v>
      </c>
      <c r="AF23">
        <v>3.6250000000000002E-3</v>
      </c>
    </row>
    <row r="24" spans="1:32">
      <c r="A24" t="s">
        <v>796</v>
      </c>
      <c r="B24">
        <v>0.34322200000000003</v>
      </c>
      <c r="C24">
        <v>0.32266400000000001</v>
      </c>
      <c r="D24">
        <v>0.30363299999999999</v>
      </c>
      <c r="E24">
        <v>0.28596199999999999</v>
      </c>
      <c r="F24">
        <v>0.26949200000000001</v>
      </c>
      <c r="G24">
        <v>0.25358599999999998</v>
      </c>
      <c r="H24">
        <v>0.237958</v>
      </c>
      <c r="I24">
        <v>0.22312299999999999</v>
      </c>
      <c r="J24">
        <v>0.20832999999999999</v>
      </c>
      <c r="K24">
        <v>0.19456100000000001</v>
      </c>
      <c r="L24">
        <v>0.181532</v>
      </c>
      <c r="M24">
        <v>0.16947699999999999</v>
      </c>
      <c r="N24">
        <v>0.15801499999999999</v>
      </c>
      <c r="O24">
        <v>0.147179</v>
      </c>
      <c r="P24">
        <v>0.13702900000000001</v>
      </c>
      <c r="Q24">
        <v>0.12717999999999999</v>
      </c>
      <c r="R24">
        <v>0.117629</v>
      </c>
      <c r="S24">
        <v>0.10881</v>
      </c>
      <c r="T24">
        <v>0.10047200000000001</v>
      </c>
      <c r="U24">
        <v>9.2241000000000004E-2</v>
      </c>
      <c r="V24">
        <v>8.4334999999999993E-2</v>
      </c>
      <c r="W24">
        <v>7.6671000000000003E-2</v>
      </c>
      <c r="X24">
        <v>6.9250000000000006E-2</v>
      </c>
      <c r="Y24">
        <v>6.1865000000000003E-2</v>
      </c>
      <c r="Z24">
        <v>5.4358999999999998E-2</v>
      </c>
      <c r="AA24">
        <v>4.6300000000000001E-2</v>
      </c>
      <c r="AB24">
        <v>3.7686999999999998E-2</v>
      </c>
      <c r="AC24">
        <v>2.9097000000000001E-2</v>
      </c>
      <c r="AD24">
        <v>2.0733000000000001E-2</v>
      </c>
      <c r="AE24">
        <v>1.2626999999999999E-2</v>
      </c>
      <c r="AF24">
        <v>5.9309999999999996E-3</v>
      </c>
    </row>
    <row r="25" spans="1:32">
      <c r="A25" t="s">
        <v>797</v>
      </c>
      <c r="B25">
        <v>109.19001799999999</v>
      </c>
      <c r="C25">
        <v>106.039688</v>
      </c>
      <c r="D25">
        <v>103.095596</v>
      </c>
      <c r="E25">
        <v>100.33699799999999</v>
      </c>
      <c r="F25">
        <v>97.767455999999996</v>
      </c>
      <c r="G25">
        <v>95.200439000000003</v>
      </c>
      <c r="H25">
        <v>92.497275999999999</v>
      </c>
      <c r="I25">
        <v>89.885834000000003</v>
      </c>
      <c r="J25">
        <v>87.123671999999999</v>
      </c>
      <c r="K25">
        <v>84.627112999999994</v>
      </c>
      <c r="L25">
        <v>82.249786</v>
      </c>
      <c r="M25">
        <v>80.080230999999998</v>
      </c>
      <c r="N25">
        <v>77.906181000000004</v>
      </c>
      <c r="O25">
        <v>75.951415999999995</v>
      </c>
      <c r="P25">
        <v>74.11515</v>
      </c>
      <c r="Q25">
        <v>72.304412999999997</v>
      </c>
      <c r="R25">
        <v>70.468140000000005</v>
      </c>
      <c r="S25">
        <v>68.894958000000003</v>
      </c>
      <c r="T25">
        <v>67.470680000000002</v>
      </c>
      <c r="U25">
        <v>65.944243999999998</v>
      </c>
      <c r="V25">
        <v>64.541161000000002</v>
      </c>
      <c r="W25">
        <v>63.214333000000003</v>
      </c>
      <c r="X25">
        <v>62.050060000000002</v>
      </c>
      <c r="Y25">
        <v>60.935946999999999</v>
      </c>
      <c r="Z25">
        <v>59.933838000000002</v>
      </c>
      <c r="AA25">
        <v>58.815109</v>
      </c>
      <c r="AB25">
        <v>57.350430000000003</v>
      </c>
      <c r="AC25">
        <v>55.932628999999999</v>
      </c>
      <c r="AD25">
        <v>54.758040999999999</v>
      </c>
      <c r="AE25">
        <v>52.831715000000003</v>
      </c>
      <c r="AF25">
        <v>51.540877999999999</v>
      </c>
    </row>
    <row r="26" spans="1:32">
      <c r="A26" t="s">
        <v>798</v>
      </c>
      <c r="B26">
        <v>208.57772800000001</v>
      </c>
      <c r="C26">
        <v>207.51411400000001</v>
      </c>
      <c r="D26">
        <v>206.63888499999999</v>
      </c>
      <c r="E26">
        <v>205.86509699999999</v>
      </c>
      <c r="F26">
        <v>205.217896</v>
      </c>
      <c r="G26">
        <v>204.33074999999999</v>
      </c>
      <c r="H26">
        <v>202.907623</v>
      </c>
      <c r="I26">
        <v>201.47020000000001</v>
      </c>
      <c r="J26">
        <v>199.45315600000001</v>
      </c>
      <c r="K26">
        <v>197.77810700000001</v>
      </c>
      <c r="L26">
        <v>196.307739</v>
      </c>
      <c r="M26">
        <v>195.14408900000001</v>
      </c>
      <c r="N26">
        <v>193.78573600000001</v>
      </c>
      <c r="O26">
        <v>192.54530299999999</v>
      </c>
      <c r="P26">
        <v>191.44442699999999</v>
      </c>
      <c r="Q26">
        <v>190.17984000000001</v>
      </c>
      <c r="R26">
        <v>188.75500500000001</v>
      </c>
      <c r="S26">
        <v>187.99203499999999</v>
      </c>
      <c r="T26">
        <v>187.66241500000001</v>
      </c>
      <c r="U26">
        <v>187.107574</v>
      </c>
      <c r="V26">
        <v>186.649078</v>
      </c>
      <c r="W26">
        <v>186.217941</v>
      </c>
      <c r="X26">
        <v>185.88377399999999</v>
      </c>
      <c r="Y26">
        <v>185.086884</v>
      </c>
      <c r="Z26">
        <v>183.780869</v>
      </c>
      <c r="AA26">
        <v>181.35458399999999</v>
      </c>
      <c r="AB26">
        <v>177.35992400000001</v>
      </c>
      <c r="AC26">
        <v>173.45579499999999</v>
      </c>
      <c r="AD26">
        <v>170.25006099999999</v>
      </c>
      <c r="AE26">
        <v>164.693558</v>
      </c>
      <c r="AF26">
        <v>160.74234000000001</v>
      </c>
    </row>
    <row r="27" spans="1:32">
      <c r="A27" t="s">
        <v>158</v>
      </c>
      <c r="B27">
        <v>9.1512999999999997E-2</v>
      </c>
      <c r="C27">
        <v>9.0484999999999996E-2</v>
      </c>
      <c r="D27">
        <v>8.9556999999999998E-2</v>
      </c>
      <c r="E27">
        <v>8.8678999999999994E-2</v>
      </c>
      <c r="F27">
        <v>8.7975999999999999E-2</v>
      </c>
      <c r="G27">
        <v>8.7335999999999997E-2</v>
      </c>
      <c r="H27">
        <v>8.6636000000000005E-2</v>
      </c>
      <c r="I27">
        <v>8.6119000000000001E-2</v>
      </c>
      <c r="J27">
        <v>8.5616999999999999E-2</v>
      </c>
      <c r="K27">
        <v>8.5285E-2</v>
      </c>
      <c r="L27">
        <v>8.4857000000000002E-2</v>
      </c>
      <c r="M27">
        <v>8.4828000000000001E-2</v>
      </c>
      <c r="N27">
        <v>8.4641999999999995E-2</v>
      </c>
      <c r="O27">
        <v>8.4626999999999994E-2</v>
      </c>
      <c r="P27">
        <v>8.4828000000000001E-2</v>
      </c>
      <c r="Q27">
        <v>8.5232000000000002E-2</v>
      </c>
      <c r="R27">
        <v>8.5427000000000003E-2</v>
      </c>
      <c r="S27">
        <v>8.6112999999999995E-2</v>
      </c>
      <c r="T27">
        <v>8.7162000000000003E-2</v>
      </c>
      <c r="U27">
        <v>8.8321999999999998E-2</v>
      </c>
      <c r="V27">
        <v>8.9443999999999996E-2</v>
      </c>
      <c r="W27">
        <v>9.0825000000000003E-2</v>
      </c>
      <c r="X27">
        <v>9.3618000000000007E-2</v>
      </c>
      <c r="Y27">
        <v>9.7096000000000002E-2</v>
      </c>
      <c r="Z27">
        <v>0.101701</v>
      </c>
      <c r="AA27">
        <v>0.108125</v>
      </c>
      <c r="AB27">
        <v>0.11618100000000001</v>
      </c>
      <c r="AC27">
        <v>0.12559699999999999</v>
      </c>
      <c r="AD27">
        <v>0.13748099999999999</v>
      </c>
      <c r="AE27">
        <v>0.14941399999999999</v>
      </c>
      <c r="AF27">
        <v>0.16367399999999999</v>
      </c>
    </row>
    <row r="28" spans="1:32">
      <c r="A28" t="s">
        <v>799</v>
      </c>
      <c r="B28">
        <v>7.6420000000000002E-2</v>
      </c>
      <c r="C28">
        <v>7.4689000000000005E-2</v>
      </c>
      <c r="D28">
        <v>7.3094000000000006E-2</v>
      </c>
      <c r="E28">
        <v>7.1601999999999999E-2</v>
      </c>
      <c r="F28">
        <v>7.0239999999999997E-2</v>
      </c>
      <c r="G28">
        <v>6.8887000000000004E-2</v>
      </c>
      <c r="H28">
        <v>6.7456000000000002E-2</v>
      </c>
      <c r="I28">
        <v>6.6087000000000007E-2</v>
      </c>
      <c r="J28">
        <v>6.4588999999999994E-2</v>
      </c>
      <c r="K28">
        <v>6.3270999999999994E-2</v>
      </c>
      <c r="L28">
        <v>6.2068999999999999E-2</v>
      </c>
      <c r="M28">
        <v>6.1075999999999998E-2</v>
      </c>
      <c r="N28">
        <v>6.012E-2</v>
      </c>
      <c r="O28">
        <v>5.9261000000000001E-2</v>
      </c>
      <c r="P28">
        <v>5.8554000000000002E-2</v>
      </c>
      <c r="Q28">
        <v>5.7867000000000002E-2</v>
      </c>
      <c r="R28">
        <v>5.7103000000000001E-2</v>
      </c>
      <c r="S28">
        <v>5.6578999999999997E-2</v>
      </c>
      <c r="T28">
        <v>5.6269E-2</v>
      </c>
      <c r="U28">
        <v>5.5923E-2</v>
      </c>
      <c r="V28">
        <v>5.5497999999999999E-2</v>
      </c>
      <c r="W28">
        <v>5.4955999999999998E-2</v>
      </c>
      <c r="X28">
        <v>5.4332999999999999E-2</v>
      </c>
      <c r="Y28">
        <v>5.3384000000000001E-2</v>
      </c>
      <c r="Z28">
        <v>5.2096999999999997E-2</v>
      </c>
      <c r="AA28">
        <v>5.0243000000000003E-2</v>
      </c>
      <c r="AB28">
        <v>4.7662999999999997E-2</v>
      </c>
      <c r="AC28">
        <v>4.4704000000000001E-2</v>
      </c>
      <c r="AD28">
        <v>4.1474999999999998E-2</v>
      </c>
      <c r="AE28">
        <v>3.7316000000000002E-2</v>
      </c>
      <c r="AF28">
        <v>3.3450000000000001E-2</v>
      </c>
    </row>
    <row r="29" spans="1:32">
      <c r="A29" t="s">
        <v>800</v>
      </c>
      <c r="B29">
        <v>4.6132759999999999</v>
      </c>
      <c r="C29">
        <v>4.2648529999999996</v>
      </c>
      <c r="D29">
        <v>3.954189</v>
      </c>
      <c r="E29">
        <v>3.6783540000000001</v>
      </c>
      <c r="F29">
        <v>3.42943</v>
      </c>
      <c r="G29">
        <v>3.2017600000000002</v>
      </c>
      <c r="H29">
        <v>2.9925440000000001</v>
      </c>
      <c r="I29">
        <v>2.8080120000000002</v>
      </c>
      <c r="J29">
        <v>2.6355900000000001</v>
      </c>
      <c r="K29">
        <v>2.486901</v>
      </c>
      <c r="L29">
        <v>2.3585590000000001</v>
      </c>
      <c r="M29">
        <v>2.2523930000000001</v>
      </c>
      <c r="N29">
        <v>2.161508</v>
      </c>
      <c r="O29">
        <v>2.085245</v>
      </c>
      <c r="P29">
        <v>2.021522</v>
      </c>
      <c r="Q29">
        <v>1.9688399999999999</v>
      </c>
      <c r="R29">
        <v>1.9262550000000001</v>
      </c>
      <c r="S29">
        <v>1.904166</v>
      </c>
      <c r="T29">
        <v>1.900709</v>
      </c>
      <c r="U29">
        <v>1.9092359999999999</v>
      </c>
      <c r="V29">
        <v>1.930417</v>
      </c>
      <c r="W29">
        <v>1.9591369999999999</v>
      </c>
      <c r="X29">
        <v>1.9947900000000001</v>
      </c>
      <c r="Y29">
        <v>2.0307599999999999</v>
      </c>
      <c r="Z29">
        <v>2.0664760000000002</v>
      </c>
      <c r="AA29">
        <v>2.0933250000000001</v>
      </c>
      <c r="AB29">
        <v>2.0994199999999998</v>
      </c>
      <c r="AC29">
        <v>2.0947990000000001</v>
      </c>
      <c r="AD29">
        <v>2.077585</v>
      </c>
      <c r="AE29">
        <v>2.0080930000000001</v>
      </c>
      <c r="AF29">
        <v>1.935392</v>
      </c>
    </row>
    <row r="30" spans="1:32">
      <c r="A30" t="s">
        <v>801</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row>
    <row r="31" spans="1:32">
      <c r="A31" t="s">
        <v>802</v>
      </c>
      <c r="B31">
        <v>4.1021000000000002E-2</v>
      </c>
      <c r="C31">
        <v>3.9392000000000003E-2</v>
      </c>
      <c r="D31">
        <v>3.7858999999999997E-2</v>
      </c>
      <c r="E31">
        <v>3.6401000000000003E-2</v>
      </c>
      <c r="F31">
        <v>3.5028999999999998E-2</v>
      </c>
      <c r="G31">
        <v>3.3686000000000001E-2</v>
      </c>
      <c r="H31">
        <v>3.2318E-2</v>
      </c>
      <c r="I31">
        <v>3.0995999999999999E-2</v>
      </c>
      <c r="J31">
        <v>2.9631000000000001E-2</v>
      </c>
      <c r="K31">
        <v>2.8354000000000001E-2</v>
      </c>
      <c r="L31">
        <v>2.7150000000000001E-2</v>
      </c>
      <c r="M31">
        <v>2.6009999999999998E-2</v>
      </c>
      <c r="N31">
        <v>2.4840999999999998E-2</v>
      </c>
      <c r="O31">
        <v>2.3708E-2</v>
      </c>
      <c r="P31">
        <v>2.2612E-2</v>
      </c>
      <c r="Q31">
        <v>2.1472000000000002E-2</v>
      </c>
      <c r="R31">
        <v>2.0261999999999999E-2</v>
      </c>
      <c r="S31">
        <v>1.9057999999999999E-2</v>
      </c>
      <c r="T31">
        <v>1.7829000000000001E-2</v>
      </c>
      <c r="U31">
        <v>1.6513E-2</v>
      </c>
      <c r="V31">
        <v>1.5162999999999999E-2</v>
      </c>
      <c r="W31">
        <v>1.379E-2</v>
      </c>
      <c r="X31">
        <v>1.2421E-2</v>
      </c>
      <c r="Y31">
        <v>1.1039E-2</v>
      </c>
      <c r="Z31">
        <v>9.6419999999999995E-3</v>
      </c>
      <c r="AA31">
        <v>8.1779999999999995E-3</v>
      </c>
      <c r="AB31">
        <v>6.6420000000000003E-3</v>
      </c>
      <c r="AC31">
        <v>5.1339999999999997E-3</v>
      </c>
      <c r="AD31">
        <v>3.689E-3</v>
      </c>
      <c r="AE31">
        <v>2.3010000000000001E-3</v>
      </c>
      <c r="AF31">
        <v>1.15E-3</v>
      </c>
    </row>
    <row r="32" spans="1:32">
      <c r="A32" t="s">
        <v>803</v>
      </c>
      <c r="B32">
        <v>6.0951999999999999E-2</v>
      </c>
      <c r="C32">
        <v>5.8538E-2</v>
      </c>
      <c r="D32">
        <v>5.6265999999999997E-2</v>
      </c>
      <c r="E32">
        <v>5.4107000000000002E-2</v>
      </c>
      <c r="F32">
        <v>5.2075000000000003E-2</v>
      </c>
      <c r="G32">
        <v>5.0085999999999999E-2</v>
      </c>
      <c r="H32">
        <v>4.8059999999999999E-2</v>
      </c>
      <c r="I32">
        <v>4.6103999999999999E-2</v>
      </c>
      <c r="J32">
        <v>4.4082000000000003E-2</v>
      </c>
      <c r="K32">
        <v>4.2192E-2</v>
      </c>
      <c r="L32">
        <v>4.0389000000000001E-2</v>
      </c>
      <c r="M32">
        <v>3.8717000000000001E-2</v>
      </c>
      <c r="N32">
        <v>3.7024000000000001E-2</v>
      </c>
      <c r="O32">
        <v>3.5371E-2</v>
      </c>
      <c r="P32">
        <v>3.3746999999999999E-2</v>
      </c>
      <c r="Q32">
        <v>3.2076E-2</v>
      </c>
      <c r="R32">
        <v>3.0318000000000001E-2</v>
      </c>
      <c r="S32">
        <v>2.8576000000000001E-2</v>
      </c>
      <c r="T32">
        <v>2.6797000000000001E-2</v>
      </c>
      <c r="U32">
        <v>2.4889000000000001E-2</v>
      </c>
      <c r="V32">
        <v>2.2925000000000001E-2</v>
      </c>
      <c r="W32">
        <v>2.0923000000000001E-2</v>
      </c>
      <c r="X32">
        <v>1.8922000000000001E-2</v>
      </c>
      <c r="Y32">
        <v>1.6896999999999999E-2</v>
      </c>
      <c r="Z32">
        <v>1.4844E-2</v>
      </c>
      <c r="AA32">
        <v>1.2688E-2</v>
      </c>
      <c r="AB32">
        <v>1.0418E-2</v>
      </c>
      <c r="AC32">
        <v>8.1840000000000003E-3</v>
      </c>
      <c r="AD32">
        <v>6.0419999999999996E-3</v>
      </c>
      <c r="AE32">
        <v>3.9769999999999996E-3</v>
      </c>
      <c r="AF32">
        <v>2.284E-3</v>
      </c>
    </row>
    <row r="33" spans="1:32">
      <c r="A33" t="s">
        <v>804</v>
      </c>
      <c r="B33">
        <v>6.7191000000000001E-2</v>
      </c>
      <c r="C33">
        <v>6.4530000000000004E-2</v>
      </c>
      <c r="D33">
        <v>6.2025999999999998E-2</v>
      </c>
      <c r="E33">
        <v>5.9645999999999998E-2</v>
      </c>
      <c r="F33">
        <v>5.7405999999999999E-2</v>
      </c>
      <c r="G33">
        <v>5.5213999999999999E-2</v>
      </c>
      <c r="H33">
        <v>5.2979999999999999E-2</v>
      </c>
      <c r="I33">
        <v>5.0824000000000001E-2</v>
      </c>
      <c r="J33">
        <v>4.8594999999999999E-2</v>
      </c>
      <c r="K33">
        <v>4.6511999999999998E-2</v>
      </c>
      <c r="L33">
        <v>4.4525000000000002E-2</v>
      </c>
      <c r="M33">
        <v>4.2680999999999997E-2</v>
      </c>
      <c r="N33">
        <v>4.0815999999999998E-2</v>
      </c>
      <c r="O33">
        <v>3.8995000000000002E-2</v>
      </c>
      <c r="P33">
        <v>3.7204000000000001E-2</v>
      </c>
      <c r="Q33">
        <v>3.5362999999999999E-2</v>
      </c>
      <c r="R33">
        <v>3.3425999999999997E-2</v>
      </c>
      <c r="S33">
        <v>3.1505999999999999E-2</v>
      </c>
      <c r="T33">
        <v>2.9545999999999999E-2</v>
      </c>
      <c r="U33">
        <v>2.7442999999999999E-2</v>
      </c>
      <c r="V33">
        <v>2.528E-2</v>
      </c>
      <c r="W33">
        <v>2.3074000000000001E-2</v>
      </c>
      <c r="X33">
        <v>2.0868999999999999E-2</v>
      </c>
      <c r="Y33">
        <v>1.8637000000000001E-2</v>
      </c>
      <c r="Z33">
        <v>1.6375000000000001E-2</v>
      </c>
      <c r="AA33">
        <v>1.3998E-2</v>
      </c>
      <c r="AB33">
        <v>1.1495999999999999E-2</v>
      </c>
      <c r="AC33">
        <v>9.0340000000000004E-3</v>
      </c>
      <c r="AD33">
        <v>6.672E-3</v>
      </c>
      <c r="AE33">
        <v>4.3959999999999997E-3</v>
      </c>
      <c r="AF33">
        <v>2.5300000000000001E-3</v>
      </c>
    </row>
    <row r="34" spans="1:32">
      <c r="A34" t="s">
        <v>805</v>
      </c>
      <c r="B34">
        <v>8.2445000000000004E-2</v>
      </c>
      <c r="C34">
        <v>7.9177999999999998E-2</v>
      </c>
      <c r="D34">
        <v>7.6103000000000004E-2</v>
      </c>
      <c r="E34">
        <v>7.3178999999999994E-2</v>
      </c>
      <c r="F34">
        <v>7.0427000000000003E-2</v>
      </c>
      <c r="G34">
        <v>6.7735000000000004E-2</v>
      </c>
      <c r="H34">
        <v>6.4991999999999994E-2</v>
      </c>
      <c r="I34">
        <v>6.2343000000000003E-2</v>
      </c>
      <c r="J34">
        <v>5.9604999999999998E-2</v>
      </c>
      <c r="K34">
        <v>5.7045999999999999E-2</v>
      </c>
      <c r="L34">
        <v>5.4609999999999999E-2</v>
      </c>
      <c r="M34">
        <v>5.2339999999999998E-2</v>
      </c>
      <c r="N34">
        <v>5.0037999999999999E-2</v>
      </c>
      <c r="O34">
        <v>4.7791E-2</v>
      </c>
      <c r="P34">
        <v>4.5588999999999998E-2</v>
      </c>
      <c r="Q34">
        <v>4.3319000000000003E-2</v>
      </c>
      <c r="R34">
        <v>4.0927999999999999E-2</v>
      </c>
      <c r="S34">
        <v>3.8554999999999999E-2</v>
      </c>
      <c r="T34">
        <v>3.6129000000000001E-2</v>
      </c>
      <c r="U34">
        <v>3.3530999999999998E-2</v>
      </c>
      <c r="V34">
        <v>3.0856999999999999E-2</v>
      </c>
      <c r="W34">
        <v>2.8133999999999999E-2</v>
      </c>
      <c r="X34">
        <v>2.5413000000000002E-2</v>
      </c>
      <c r="Y34">
        <v>2.266E-2</v>
      </c>
      <c r="Z34">
        <v>1.9872999999999998E-2</v>
      </c>
      <c r="AA34">
        <v>1.6945999999999999E-2</v>
      </c>
      <c r="AB34">
        <v>1.3868999999999999E-2</v>
      </c>
      <c r="AC34">
        <v>1.0843E-2</v>
      </c>
      <c r="AD34">
        <v>7.9419999999999994E-3</v>
      </c>
      <c r="AE34">
        <v>5.1510000000000002E-3</v>
      </c>
      <c r="AF34">
        <v>2.8630000000000001E-3</v>
      </c>
    </row>
    <row r="35" spans="1:32">
      <c r="A35" t="s">
        <v>806</v>
      </c>
      <c r="B35">
        <v>213.61003099999999</v>
      </c>
      <c r="C35">
        <v>212.185318</v>
      </c>
      <c r="D35">
        <v>210.987549</v>
      </c>
      <c r="E35">
        <v>209.92610199999999</v>
      </c>
      <c r="F35">
        <v>209.01950099999999</v>
      </c>
      <c r="G35">
        <v>207.89480599999999</v>
      </c>
      <c r="H35">
        <v>206.25250199999999</v>
      </c>
      <c r="I35">
        <v>204.620316</v>
      </c>
      <c r="J35">
        <v>202.420151</v>
      </c>
      <c r="K35">
        <v>200.58725000000001</v>
      </c>
      <c r="L35">
        <v>198.97949199999999</v>
      </c>
      <c r="M35">
        <v>197.702179</v>
      </c>
      <c r="N35">
        <v>196.24423200000001</v>
      </c>
      <c r="O35">
        <v>194.91963200000001</v>
      </c>
      <c r="P35">
        <v>193.74783300000001</v>
      </c>
      <c r="Q35">
        <v>192.42334</v>
      </c>
      <c r="R35">
        <v>190.94825700000001</v>
      </c>
      <c r="S35">
        <v>190.15570099999999</v>
      </c>
      <c r="T35">
        <v>189.81662</v>
      </c>
      <c r="U35">
        <v>189.26286300000001</v>
      </c>
      <c r="V35">
        <v>188.81806900000001</v>
      </c>
      <c r="W35">
        <v>188.40834000000001</v>
      </c>
      <c r="X35">
        <v>188.103577</v>
      </c>
      <c r="Y35">
        <v>187.337219</v>
      </c>
      <c r="Z35">
        <v>186.06140099999999</v>
      </c>
      <c r="AA35">
        <v>183.657791</v>
      </c>
      <c r="AB35">
        <v>179.66537500000001</v>
      </c>
      <c r="AC35">
        <v>175.754074</v>
      </c>
      <c r="AD35">
        <v>172.531082</v>
      </c>
      <c r="AE35">
        <v>166.903976</v>
      </c>
      <c r="AF35">
        <v>162.88360599999999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70C0A-F651-4526-963C-BC527FCEA045}">
  <sheetPr>
    <tabColor theme="7" tint="0.79998168889431442"/>
  </sheetPr>
  <dimension ref="A1:AG2841"/>
  <sheetViews>
    <sheetView topLeftCell="B41" workbookViewId="0">
      <selection activeCell="C65" sqref="C65"/>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109</v>
      </c>
      <c r="D3" s="7" t="s">
        <v>816</v>
      </c>
      <c r="E3" s="7"/>
      <c r="F3" s="7"/>
      <c r="G3" s="7"/>
    </row>
    <row r="4" spans="1:33" ht="15" customHeight="1">
      <c r="C4" s="7" t="s">
        <v>108</v>
      </c>
      <c r="D4" s="7" t="s">
        <v>817</v>
      </c>
      <c r="E4" s="7"/>
      <c r="F4" s="7"/>
      <c r="G4" s="7" t="s">
        <v>818</v>
      </c>
    </row>
    <row r="5" spans="1:33" ht="15" customHeight="1">
      <c r="C5" s="7" t="s">
        <v>106</v>
      </c>
      <c r="D5" s="7" t="s">
        <v>819</v>
      </c>
      <c r="E5" s="7"/>
      <c r="F5" s="7"/>
      <c r="G5" s="7"/>
    </row>
    <row r="6" spans="1:33" ht="15" customHeight="1">
      <c r="C6" s="7" t="s">
        <v>105</v>
      </c>
      <c r="D6" s="7"/>
      <c r="E6" s="7" t="s">
        <v>820</v>
      </c>
      <c r="F6" s="7"/>
      <c r="G6" s="7"/>
    </row>
    <row r="10" spans="1:33" ht="15" customHeight="1">
      <c r="A10" s="8" t="s">
        <v>104</v>
      </c>
      <c r="B10" s="20" t="s">
        <v>103</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102</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38" t="s">
        <v>824</v>
      </c>
    </row>
    <row r="14" spans="1:33" ht="15" customHeight="1" thickTop="1"/>
    <row r="15" spans="1:33" ht="15" customHeight="1">
      <c r="B15" s="23" t="s">
        <v>101</v>
      </c>
    </row>
    <row r="16" spans="1:33" ht="15" customHeight="1">
      <c r="B16" s="23" t="s">
        <v>100</v>
      </c>
    </row>
    <row r="17" spans="1:33" ht="15" customHeight="1">
      <c r="B17" s="23" t="s">
        <v>99</v>
      </c>
    </row>
    <row r="18" spans="1:33" ht="15" customHeight="1">
      <c r="A18" s="8" t="s">
        <v>98</v>
      </c>
      <c r="B18" s="24" t="s">
        <v>97</v>
      </c>
      <c r="C18" s="25">
        <v>2747.6179200000001</v>
      </c>
      <c r="D18" s="25">
        <v>2846.6770019999999</v>
      </c>
      <c r="E18" s="25">
        <v>2931.8728030000002</v>
      </c>
      <c r="F18" s="25">
        <v>2967.975586</v>
      </c>
      <c r="G18" s="25">
        <v>2996.234375</v>
      </c>
      <c r="H18" s="25">
        <v>3018.3295899999998</v>
      </c>
      <c r="I18" s="25">
        <v>3033.9277339999999</v>
      </c>
      <c r="J18" s="25">
        <v>3047.1857909999999</v>
      </c>
      <c r="K18" s="25">
        <v>3059.5039059999999</v>
      </c>
      <c r="L18" s="25">
        <v>3073.7705080000001</v>
      </c>
      <c r="M18" s="25">
        <v>3089.7641600000002</v>
      </c>
      <c r="N18" s="25">
        <v>3099.4091800000001</v>
      </c>
      <c r="O18" s="25">
        <v>3109.859375</v>
      </c>
      <c r="P18" s="25">
        <v>3116.404297</v>
      </c>
      <c r="Q18" s="25">
        <v>3120.2697750000002</v>
      </c>
      <c r="R18" s="25">
        <v>3124.3608399999998</v>
      </c>
      <c r="S18" s="25">
        <v>3130.0383299999999</v>
      </c>
      <c r="T18" s="25">
        <v>3137.4807129999999</v>
      </c>
      <c r="U18" s="25">
        <v>3149.3427729999999</v>
      </c>
      <c r="V18" s="25">
        <v>3162.850586</v>
      </c>
      <c r="W18" s="25">
        <v>3176.188232</v>
      </c>
      <c r="X18" s="25">
        <v>3191.0429690000001</v>
      </c>
      <c r="Y18" s="25">
        <v>3205.969971</v>
      </c>
      <c r="Z18" s="25">
        <v>3221.5429690000001</v>
      </c>
      <c r="AA18" s="25">
        <v>3239.27124</v>
      </c>
      <c r="AB18" s="25">
        <v>3260.9125979999999</v>
      </c>
      <c r="AC18" s="25">
        <v>3285.2683109999998</v>
      </c>
      <c r="AD18" s="25">
        <v>3310.0817870000001</v>
      </c>
      <c r="AE18" s="25">
        <v>3336.3100589999999</v>
      </c>
      <c r="AF18" s="25">
        <v>3367.272461</v>
      </c>
      <c r="AG18" s="26">
        <v>7.0369999999999999E-3</v>
      </c>
    </row>
    <row r="19" spans="1:33" ht="15" customHeight="1">
      <c r="A19" s="8" t="s">
        <v>96</v>
      </c>
      <c r="B19" s="24" t="s">
        <v>95</v>
      </c>
      <c r="C19" s="25">
        <v>100.61560799999999</v>
      </c>
      <c r="D19" s="25">
        <v>102.667145</v>
      </c>
      <c r="E19" s="25">
        <v>104.08693700000001</v>
      </c>
      <c r="F19" s="25">
        <v>104.462761</v>
      </c>
      <c r="G19" s="25">
        <v>104.921295</v>
      </c>
      <c r="H19" s="25">
        <v>105.239487</v>
      </c>
      <c r="I19" s="25">
        <v>105.445435</v>
      </c>
      <c r="J19" s="25">
        <v>105.982208</v>
      </c>
      <c r="K19" s="25">
        <v>106.386368</v>
      </c>
      <c r="L19" s="25">
        <v>106.87365699999999</v>
      </c>
      <c r="M19" s="25">
        <v>107.45148500000001</v>
      </c>
      <c r="N19" s="25">
        <v>108.420692</v>
      </c>
      <c r="O19" s="25">
        <v>109.31637600000001</v>
      </c>
      <c r="P19" s="25">
        <v>109.784843</v>
      </c>
      <c r="Q19" s="25">
        <v>110.323616</v>
      </c>
      <c r="R19" s="25">
        <v>110.93609600000001</v>
      </c>
      <c r="S19" s="25">
        <v>111.719955</v>
      </c>
      <c r="T19" s="25">
        <v>112.582939</v>
      </c>
      <c r="U19" s="25">
        <v>113.58968400000001</v>
      </c>
      <c r="V19" s="25">
        <v>114.55830400000001</v>
      </c>
      <c r="W19" s="25">
        <v>115.505859</v>
      </c>
      <c r="X19" s="25">
        <v>116.58477000000001</v>
      </c>
      <c r="Y19" s="25">
        <v>117.720039</v>
      </c>
      <c r="Z19" s="25">
        <v>118.65319100000001</v>
      </c>
      <c r="AA19" s="25">
        <v>119.66278800000001</v>
      </c>
      <c r="AB19" s="25">
        <v>120.999634</v>
      </c>
      <c r="AC19" s="25">
        <v>122.260178</v>
      </c>
      <c r="AD19" s="25">
        <v>123.280457</v>
      </c>
      <c r="AE19" s="25">
        <v>124.46199799999999</v>
      </c>
      <c r="AF19" s="25">
        <v>126.005608</v>
      </c>
      <c r="AG19" s="26">
        <v>7.7889999999999999E-3</v>
      </c>
    </row>
    <row r="20" spans="1:33" ht="15" customHeight="1">
      <c r="A20" s="8" t="s">
        <v>94</v>
      </c>
      <c r="B20" s="24" t="s">
        <v>93</v>
      </c>
      <c r="C20" s="25">
        <v>296.81832900000001</v>
      </c>
      <c r="D20" s="25">
        <v>301.98327599999999</v>
      </c>
      <c r="E20" s="25">
        <v>303.74847399999999</v>
      </c>
      <c r="F20" s="25">
        <v>304.308807</v>
      </c>
      <c r="G20" s="25">
        <v>305.881775</v>
      </c>
      <c r="H20" s="25">
        <v>306.79916400000002</v>
      </c>
      <c r="I20" s="25">
        <v>307.34378099999998</v>
      </c>
      <c r="J20" s="25">
        <v>308.853973</v>
      </c>
      <c r="K20" s="25">
        <v>309.89596599999999</v>
      </c>
      <c r="L20" s="25">
        <v>311.41619900000001</v>
      </c>
      <c r="M20" s="25">
        <v>312.75589000000002</v>
      </c>
      <c r="N20" s="25">
        <v>314.68850700000002</v>
      </c>
      <c r="O20" s="25">
        <v>316.40371699999997</v>
      </c>
      <c r="P20" s="25">
        <v>317.39358499999997</v>
      </c>
      <c r="Q20" s="25">
        <v>318.86367799999999</v>
      </c>
      <c r="R20" s="25">
        <v>320.39639299999999</v>
      </c>
      <c r="S20" s="25">
        <v>321.93240400000002</v>
      </c>
      <c r="T20" s="25">
        <v>323.54293799999999</v>
      </c>
      <c r="U20" s="25">
        <v>325.451843</v>
      </c>
      <c r="V20" s="25">
        <v>327.34588600000001</v>
      </c>
      <c r="W20" s="25">
        <v>329.27771000000001</v>
      </c>
      <c r="X20" s="25">
        <v>331.65139799999997</v>
      </c>
      <c r="Y20" s="25">
        <v>334.19192500000003</v>
      </c>
      <c r="Z20" s="25">
        <v>335.79553199999998</v>
      </c>
      <c r="AA20" s="25">
        <v>337.644836</v>
      </c>
      <c r="AB20" s="25">
        <v>340.47848499999998</v>
      </c>
      <c r="AC20" s="25">
        <v>342.78537</v>
      </c>
      <c r="AD20" s="25">
        <v>344.071259</v>
      </c>
      <c r="AE20" s="25">
        <v>345.77981599999998</v>
      </c>
      <c r="AF20" s="25">
        <v>349.05407700000001</v>
      </c>
      <c r="AG20" s="26">
        <v>5.6059999999999999E-3</v>
      </c>
    </row>
    <row r="21" spans="1:33" ht="15" customHeight="1">
      <c r="B21" s="23" t="s">
        <v>142</v>
      </c>
    </row>
    <row r="22" spans="1:33" ht="15" customHeight="1">
      <c r="A22" s="8" t="s">
        <v>138</v>
      </c>
      <c r="B22" s="24" t="s">
        <v>139</v>
      </c>
      <c r="C22" s="25">
        <v>151.12510700000001</v>
      </c>
      <c r="D22" s="25">
        <v>172.57624799999999</v>
      </c>
      <c r="E22" s="25">
        <v>183.98443599999999</v>
      </c>
      <c r="F22" s="25">
        <v>190.58796699999999</v>
      </c>
      <c r="G22" s="25">
        <v>194.82553100000001</v>
      </c>
      <c r="H22" s="25">
        <v>197.64862099999999</v>
      </c>
      <c r="I22" s="25">
        <v>199.61532600000001</v>
      </c>
      <c r="J22" s="25">
        <v>201.019012</v>
      </c>
      <c r="K22" s="25">
        <v>202.00473</v>
      </c>
      <c r="L22" s="25">
        <v>202.72674599999999</v>
      </c>
      <c r="M22" s="25">
        <v>203.187378</v>
      </c>
      <c r="N22" s="25">
        <v>203.61854600000001</v>
      </c>
      <c r="O22" s="25">
        <v>203.85322600000001</v>
      </c>
      <c r="P22" s="25">
        <v>203.99607800000001</v>
      </c>
      <c r="Q22" s="25">
        <v>204.043228</v>
      </c>
      <c r="R22" s="25">
        <v>204.07839999999999</v>
      </c>
      <c r="S22" s="25">
        <v>204.18630999999999</v>
      </c>
      <c r="T22" s="25">
        <v>204.21899400000001</v>
      </c>
      <c r="U22" s="25">
        <v>203.99002100000001</v>
      </c>
      <c r="V22" s="25">
        <v>203.792114</v>
      </c>
      <c r="W22" s="25">
        <v>203.48487900000001</v>
      </c>
      <c r="X22" s="25">
        <v>203.15222199999999</v>
      </c>
      <c r="Y22" s="25">
        <v>202.79278600000001</v>
      </c>
      <c r="Z22" s="25">
        <v>202.389938</v>
      </c>
      <c r="AA22" s="25">
        <v>201.98461900000001</v>
      </c>
      <c r="AB22" s="25">
        <v>201.58862300000001</v>
      </c>
      <c r="AC22" s="25">
        <v>201.169388</v>
      </c>
      <c r="AD22" s="25">
        <v>200.720001</v>
      </c>
      <c r="AE22" s="25">
        <v>200.25181599999999</v>
      </c>
      <c r="AF22" s="25">
        <v>199.751251</v>
      </c>
      <c r="AG22" s="26">
        <v>9.6659999999999992E-3</v>
      </c>
    </row>
    <row r="23" spans="1:33" ht="15" customHeight="1">
      <c r="A23" s="8" t="s">
        <v>140</v>
      </c>
      <c r="B23" s="24" t="s">
        <v>141</v>
      </c>
      <c r="C23" s="25">
        <v>29.302727000000001</v>
      </c>
      <c r="D23" s="25">
        <v>32.183658999999999</v>
      </c>
      <c r="E23" s="25">
        <v>34.523235</v>
      </c>
      <c r="F23" s="25">
        <v>36.408005000000003</v>
      </c>
      <c r="G23" s="25">
        <v>37.782608000000003</v>
      </c>
      <c r="H23" s="25">
        <v>38.852116000000002</v>
      </c>
      <c r="I23" s="25">
        <v>39.682259000000002</v>
      </c>
      <c r="J23" s="25">
        <v>40.435603999999998</v>
      </c>
      <c r="K23" s="25">
        <v>41.089024000000002</v>
      </c>
      <c r="L23" s="25">
        <v>41.799472999999999</v>
      </c>
      <c r="M23" s="25">
        <v>42.392325999999997</v>
      </c>
      <c r="N23" s="25">
        <v>43.226954999999997</v>
      </c>
      <c r="O23" s="25">
        <v>43.855072</v>
      </c>
      <c r="P23" s="25">
        <v>44.286602000000002</v>
      </c>
      <c r="Q23" s="25">
        <v>44.641052000000002</v>
      </c>
      <c r="R23" s="25">
        <v>44.98415</v>
      </c>
      <c r="S23" s="25">
        <v>45.384822999999997</v>
      </c>
      <c r="T23" s="25">
        <v>45.809635</v>
      </c>
      <c r="U23" s="25">
        <v>46.217002999999998</v>
      </c>
      <c r="V23" s="25">
        <v>46.775120000000001</v>
      </c>
      <c r="W23" s="25">
        <v>47.199725999999998</v>
      </c>
      <c r="X23" s="25">
        <v>47.657195999999999</v>
      </c>
      <c r="Y23" s="25">
        <v>48.122261000000002</v>
      </c>
      <c r="Z23" s="25">
        <v>48.558163</v>
      </c>
      <c r="AA23" s="25">
        <v>49.064247000000002</v>
      </c>
      <c r="AB23" s="25">
        <v>49.669609000000001</v>
      </c>
      <c r="AC23" s="25">
        <v>50.250259</v>
      </c>
      <c r="AD23" s="25">
        <v>50.763556999999999</v>
      </c>
      <c r="AE23" s="25">
        <v>51.312564999999999</v>
      </c>
      <c r="AF23" s="25">
        <v>51.905762000000003</v>
      </c>
      <c r="AG23" s="26">
        <v>1.9911000000000002E-2</v>
      </c>
    </row>
    <row r="24" spans="1:33" ht="15" customHeight="1">
      <c r="B24" s="23" t="s">
        <v>92</v>
      </c>
    </row>
    <row r="25" spans="1:33" ht="15" customHeight="1">
      <c r="A25" s="8" t="s">
        <v>91</v>
      </c>
      <c r="B25" s="24" t="s">
        <v>90</v>
      </c>
      <c r="C25" s="25">
        <v>884.81805399999996</v>
      </c>
      <c r="D25" s="25">
        <v>1076.5500489999999</v>
      </c>
      <c r="E25" s="25">
        <v>1230.1667480000001</v>
      </c>
      <c r="F25" s="25">
        <v>1274.7022710000001</v>
      </c>
      <c r="G25" s="25">
        <v>1318.180908</v>
      </c>
      <c r="H25" s="25">
        <v>1345.499634</v>
      </c>
      <c r="I25" s="25">
        <v>1366.03772</v>
      </c>
      <c r="J25" s="25">
        <v>1391.079956</v>
      </c>
      <c r="K25" s="25">
        <v>1417.5729980000001</v>
      </c>
      <c r="L25" s="25">
        <v>1446.572876</v>
      </c>
      <c r="M25" s="25">
        <v>1474.0267329999999</v>
      </c>
      <c r="N25" s="25">
        <v>1506.494995</v>
      </c>
      <c r="O25" s="25">
        <v>1538.013672</v>
      </c>
      <c r="P25" s="25">
        <v>1562.586182</v>
      </c>
      <c r="Q25" s="25">
        <v>1585.3625489999999</v>
      </c>
      <c r="R25" s="25">
        <v>1607.659668</v>
      </c>
      <c r="S25" s="25">
        <v>1633.0620120000001</v>
      </c>
      <c r="T25" s="25">
        <v>1659.333374</v>
      </c>
      <c r="U25" s="25">
        <v>1689.634033</v>
      </c>
      <c r="V25" s="25">
        <v>1722.052246</v>
      </c>
      <c r="W25" s="25">
        <v>1750.318237</v>
      </c>
      <c r="X25" s="25">
        <v>1781.0749510000001</v>
      </c>
      <c r="Y25" s="25">
        <v>1813.510986</v>
      </c>
      <c r="Z25" s="25">
        <v>1844.788818</v>
      </c>
      <c r="AA25" s="25">
        <v>1880.515259</v>
      </c>
      <c r="AB25" s="25">
        <v>1918.9608149999999</v>
      </c>
      <c r="AC25" s="25">
        <v>1956.3781739999999</v>
      </c>
      <c r="AD25" s="25">
        <v>1993.512573</v>
      </c>
      <c r="AE25" s="25">
        <v>2033.3670649999999</v>
      </c>
      <c r="AF25" s="25">
        <v>2080.9279790000001</v>
      </c>
      <c r="AG25" s="26">
        <v>2.9928E-2</v>
      </c>
    </row>
    <row r="26" spans="1:33" ht="15" customHeight="1">
      <c r="B26" s="23" t="s">
        <v>89</v>
      </c>
    </row>
    <row r="27" spans="1:33" ht="15" customHeight="1">
      <c r="A27" s="8" t="s">
        <v>88</v>
      </c>
      <c r="B27" s="24" t="s">
        <v>47</v>
      </c>
      <c r="C27" s="25">
        <v>1642.4384769999999</v>
      </c>
      <c r="D27" s="25">
        <v>1648.841187</v>
      </c>
      <c r="E27" s="25">
        <v>1642.1176760000001</v>
      </c>
      <c r="F27" s="25">
        <v>1538.342163</v>
      </c>
      <c r="G27" s="25">
        <v>1550.619385</v>
      </c>
      <c r="H27" s="25">
        <v>1586.2102050000001</v>
      </c>
      <c r="I27" s="25">
        <v>1584.949341</v>
      </c>
      <c r="J27" s="25">
        <v>1595.376587</v>
      </c>
      <c r="K27" s="25">
        <v>1596.9819339999999</v>
      </c>
      <c r="L27" s="25">
        <v>1601.017578</v>
      </c>
      <c r="M27" s="25">
        <v>1607.385254</v>
      </c>
      <c r="N27" s="25">
        <v>1609.5629879999999</v>
      </c>
      <c r="O27" s="25">
        <v>1610.8304439999999</v>
      </c>
      <c r="P27" s="25">
        <v>1600.236206</v>
      </c>
      <c r="Q27" s="25">
        <v>1594.3553469999999</v>
      </c>
      <c r="R27" s="25">
        <v>1589.1704099999999</v>
      </c>
      <c r="S27" s="25">
        <v>1589.8118899999999</v>
      </c>
      <c r="T27" s="25">
        <v>1595.442871</v>
      </c>
      <c r="U27" s="25">
        <v>1599.424072</v>
      </c>
      <c r="V27" s="25">
        <v>1598.0878909999999</v>
      </c>
      <c r="W27" s="25">
        <v>1603.0029300000001</v>
      </c>
      <c r="X27" s="25">
        <v>1610.482178</v>
      </c>
      <c r="Y27" s="25">
        <v>1608.26001</v>
      </c>
      <c r="Z27" s="25">
        <v>1612.27124</v>
      </c>
      <c r="AA27" s="25">
        <v>1606.3276370000001</v>
      </c>
      <c r="AB27" s="25">
        <v>1612.4525149999999</v>
      </c>
      <c r="AC27" s="25">
        <v>1612.159302</v>
      </c>
      <c r="AD27" s="25">
        <v>1614.0505370000001</v>
      </c>
      <c r="AE27" s="25">
        <v>1618.08374</v>
      </c>
      <c r="AF27" s="25">
        <v>1632.708496</v>
      </c>
      <c r="AG27" s="26">
        <v>-2.05E-4</v>
      </c>
    </row>
    <row r="28" spans="1:33" ht="15" customHeight="1">
      <c r="A28" s="8" t="s">
        <v>87</v>
      </c>
      <c r="B28" s="24" t="s">
        <v>45</v>
      </c>
      <c r="C28" s="25">
        <v>340.48767099999998</v>
      </c>
      <c r="D28" s="25">
        <v>353.66149899999999</v>
      </c>
      <c r="E28" s="25">
        <v>348.75344799999999</v>
      </c>
      <c r="F28" s="25">
        <v>338.82714800000002</v>
      </c>
      <c r="G28" s="25">
        <v>330.61053500000003</v>
      </c>
      <c r="H28" s="25">
        <v>321.46386699999999</v>
      </c>
      <c r="I28" s="25">
        <v>311.57351699999998</v>
      </c>
      <c r="J28" s="25">
        <v>302.60565200000002</v>
      </c>
      <c r="K28" s="25">
        <v>292.885651</v>
      </c>
      <c r="L28" s="25">
        <v>283.439819</v>
      </c>
      <c r="M28" s="25">
        <v>278.66482500000001</v>
      </c>
      <c r="N28" s="25">
        <v>274.77252199999998</v>
      </c>
      <c r="O28" s="25">
        <v>270.56768799999998</v>
      </c>
      <c r="P28" s="25">
        <v>265.448578</v>
      </c>
      <c r="Q28" s="25">
        <v>260.36828600000001</v>
      </c>
      <c r="R28" s="25">
        <v>255.548889</v>
      </c>
      <c r="S28" s="25">
        <v>251.06869499999999</v>
      </c>
      <c r="T28" s="25">
        <v>246.48242200000001</v>
      </c>
      <c r="U28" s="25">
        <v>242.55010999999999</v>
      </c>
      <c r="V28" s="25">
        <v>238.31042500000001</v>
      </c>
      <c r="W28" s="25">
        <v>236.52815200000001</v>
      </c>
      <c r="X28" s="25">
        <v>234.912521</v>
      </c>
      <c r="Y28" s="25">
        <v>233.394836</v>
      </c>
      <c r="Z28" s="25">
        <v>231.42420999999999</v>
      </c>
      <c r="AA28" s="25">
        <v>229.79132100000001</v>
      </c>
      <c r="AB28" s="25">
        <v>228.752701</v>
      </c>
      <c r="AC28" s="25">
        <v>227.20117200000001</v>
      </c>
      <c r="AD28" s="25">
        <v>224.90399199999999</v>
      </c>
      <c r="AE28" s="25">
        <v>223.22271699999999</v>
      </c>
      <c r="AF28" s="25">
        <v>222.72167999999999</v>
      </c>
      <c r="AG28" s="26">
        <v>-1.453E-2</v>
      </c>
    </row>
    <row r="29" spans="1:33" ht="15" customHeight="1"/>
    <row r="30" spans="1:33" ht="15" customHeight="1">
      <c r="B30" s="23" t="s">
        <v>86</v>
      </c>
    </row>
    <row r="31" spans="1:33">
      <c r="B31" s="23" t="s">
        <v>85</v>
      </c>
    </row>
    <row r="32" spans="1:33">
      <c r="A32" s="8" t="s">
        <v>84</v>
      </c>
      <c r="B32" s="24" t="s">
        <v>83</v>
      </c>
      <c r="C32" s="27">
        <v>35.223784999999999</v>
      </c>
      <c r="D32" s="27">
        <v>35.448219000000002</v>
      </c>
      <c r="E32" s="27">
        <v>35.773716</v>
      </c>
      <c r="F32" s="27">
        <v>36.137791</v>
      </c>
      <c r="G32" s="27">
        <v>36.521641000000002</v>
      </c>
      <c r="H32" s="27">
        <v>37.052588999999998</v>
      </c>
      <c r="I32" s="27">
        <v>37.014766999999999</v>
      </c>
      <c r="J32" s="27">
        <v>36.989029000000002</v>
      </c>
      <c r="K32" s="27">
        <v>36.961914</v>
      </c>
      <c r="L32" s="27">
        <v>36.958621999999998</v>
      </c>
      <c r="M32" s="27">
        <v>36.939838000000002</v>
      </c>
      <c r="N32" s="27">
        <v>36.985928000000001</v>
      </c>
      <c r="O32" s="27">
        <v>36.985813</v>
      </c>
      <c r="P32" s="27">
        <v>36.980941999999999</v>
      </c>
      <c r="Q32" s="27">
        <v>36.975254</v>
      </c>
      <c r="R32" s="27">
        <v>36.962643</v>
      </c>
      <c r="S32" s="27">
        <v>36.952339000000002</v>
      </c>
      <c r="T32" s="27">
        <v>36.944729000000002</v>
      </c>
      <c r="U32" s="27">
        <v>36.920825999999998</v>
      </c>
      <c r="V32" s="27">
        <v>36.923000000000002</v>
      </c>
      <c r="W32" s="27">
        <v>36.914878999999999</v>
      </c>
      <c r="X32" s="27">
        <v>36.909832000000002</v>
      </c>
      <c r="Y32" s="27">
        <v>36.910637000000001</v>
      </c>
      <c r="Z32" s="27">
        <v>36.902920000000002</v>
      </c>
      <c r="AA32" s="27">
        <v>36.891421999999999</v>
      </c>
      <c r="AB32" s="27">
        <v>36.883899999999997</v>
      </c>
      <c r="AC32" s="27">
        <v>36.869686000000002</v>
      </c>
      <c r="AD32" s="27">
        <v>36.851802999999997</v>
      </c>
      <c r="AE32" s="27">
        <v>36.835728000000003</v>
      </c>
      <c r="AF32" s="27">
        <v>36.799380999999997</v>
      </c>
      <c r="AG32" s="26">
        <v>1.5100000000000001E-3</v>
      </c>
    </row>
    <row r="33" spans="1:33">
      <c r="A33" s="8" t="s">
        <v>82</v>
      </c>
      <c r="B33" s="24" t="s">
        <v>81</v>
      </c>
      <c r="C33" s="27">
        <v>44.308036999999999</v>
      </c>
      <c r="D33" s="27">
        <v>44.852161000000002</v>
      </c>
      <c r="E33" s="27">
        <v>45.474854000000001</v>
      </c>
      <c r="F33" s="27">
        <v>46.203018</v>
      </c>
      <c r="G33" s="27">
        <v>46.88335</v>
      </c>
      <c r="H33" s="27">
        <v>47.665520000000001</v>
      </c>
      <c r="I33" s="27">
        <v>47.678519999999999</v>
      </c>
      <c r="J33" s="27">
        <v>47.680176000000003</v>
      </c>
      <c r="K33" s="27">
        <v>47.681533999999999</v>
      </c>
      <c r="L33" s="27">
        <v>47.693249000000002</v>
      </c>
      <c r="M33" s="27">
        <v>47.693249000000002</v>
      </c>
      <c r="N33" s="27">
        <v>47.720654000000003</v>
      </c>
      <c r="O33" s="27">
        <v>47.720654000000003</v>
      </c>
      <c r="P33" s="27">
        <v>47.720654000000003</v>
      </c>
      <c r="Q33" s="27">
        <v>47.720654000000003</v>
      </c>
      <c r="R33" s="27">
        <v>47.720654000000003</v>
      </c>
      <c r="S33" s="27">
        <v>47.720654000000003</v>
      </c>
      <c r="T33" s="27">
        <v>47.720654000000003</v>
      </c>
      <c r="U33" s="27">
        <v>47.720654000000003</v>
      </c>
      <c r="V33" s="27">
        <v>47.723197999999996</v>
      </c>
      <c r="W33" s="27">
        <v>47.723197999999996</v>
      </c>
      <c r="X33" s="27">
        <v>47.723197999999996</v>
      </c>
      <c r="Y33" s="27">
        <v>47.724876000000002</v>
      </c>
      <c r="Z33" s="27">
        <v>47.724876000000002</v>
      </c>
      <c r="AA33" s="27">
        <v>47.724876000000002</v>
      </c>
      <c r="AB33" s="27">
        <v>47.725819000000001</v>
      </c>
      <c r="AC33" s="27">
        <v>47.725819000000001</v>
      </c>
      <c r="AD33" s="27">
        <v>47.725819000000001</v>
      </c>
      <c r="AE33" s="27">
        <v>47.727200000000003</v>
      </c>
      <c r="AF33" s="27">
        <v>47.727200000000003</v>
      </c>
      <c r="AG33" s="26">
        <v>2.5669999999999998E-3</v>
      </c>
    </row>
    <row r="34" spans="1:33">
      <c r="A34" s="8" t="s">
        <v>80</v>
      </c>
      <c r="B34" s="24" t="s">
        <v>79</v>
      </c>
      <c r="C34" s="27">
        <v>31.770002000000002</v>
      </c>
      <c r="D34" s="27">
        <v>32.118862</v>
      </c>
      <c r="E34" s="27">
        <v>32.561729</v>
      </c>
      <c r="F34" s="27">
        <v>33.013966000000003</v>
      </c>
      <c r="G34" s="27">
        <v>33.490234000000001</v>
      </c>
      <c r="H34" s="27">
        <v>34.054271999999997</v>
      </c>
      <c r="I34" s="27">
        <v>34.054271999999997</v>
      </c>
      <c r="J34" s="27">
        <v>34.054336999999997</v>
      </c>
      <c r="K34" s="27">
        <v>34.054375</v>
      </c>
      <c r="L34" s="27">
        <v>34.054375</v>
      </c>
      <c r="M34" s="27">
        <v>34.054428000000001</v>
      </c>
      <c r="N34" s="27">
        <v>34.054428000000001</v>
      </c>
      <c r="O34" s="27">
        <v>34.054470000000002</v>
      </c>
      <c r="P34" s="27">
        <v>34.054501000000002</v>
      </c>
      <c r="Q34" s="27">
        <v>34.054516</v>
      </c>
      <c r="R34" s="27">
        <v>34.054543000000002</v>
      </c>
      <c r="S34" s="27">
        <v>34.054554000000003</v>
      </c>
      <c r="T34" s="27">
        <v>34.054561999999997</v>
      </c>
      <c r="U34" s="27">
        <v>34.054614999999998</v>
      </c>
      <c r="V34" s="27">
        <v>34.054614999999998</v>
      </c>
      <c r="W34" s="27">
        <v>34.054614999999998</v>
      </c>
      <c r="X34" s="27">
        <v>34.054619000000002</v>
      </c>
      <c r="Y34" s="27">
        <v>34.054619000000002</v>
      </c>
      <c r="Z34" s="27">
        <v>34.054648999999998</v>
      </c>
      <c r="AA34" s="27">
        <v>34.054671999999997</v>
      </c>
      <c r="AB34" s="27">
        <v>34.054679999999998</v>
      </c>
      <c r="AC34" s="27">
        <v>34.054707000000001</v>
      </c>
      <c r="AD34" s="27">
        <v>34.054721999999998</v>
      </c>
      <c r="AE34" s="27">
        <v>34.054732999999999</v>
      </c>
      <c r="AF34" s="27">
        <v>34.054794000000001</v>
      </c>
      <c r="AG34" s="26">
        <v>2.398E-3</v>
      </c>
    </row>
    <row r="35" spans="1:33">
      <c r="A35" s="8" t="s">
        <v>78</v>
      </c>
      <c r="B35" s="24" t="s">
        <v>77</v>
      </c>
      <c r="C35" s="27">
        <v>36.206435999999997</v>
      </c>
      <c r="D35" s="27">
        <v>37.252910999999997</v>
      </c>
      <c r="E35" s="27">
        <v>37.623699000000002</v>
      </c>
      <c r="F35" s="27">
        <v>37.920811</v>
      </c>
      <c r="G35" s="27">
        <v>37.962482000000001</v>
      </c>
      <c r="H35" s="27">
        <v>38.013924000000003</v>
      </c>
      <c r="I35" s="27">
        <v>38.047474000000001</v>
      </c>
      <c r="J35" s="27">
        <v>38.095184000000003</v>
      </c>
      <c r="K35" s="27">
        <v>38.134524999999996</v>
      </c>
      <c r="L35" s="27">
        <v>38.218860999999997</v>
      </c>
      <c r="M35" s="27">
        <v>38.268813999999999</v>
      </c>
      <c r="N35" s="27">
        <v>38.471995999999997</v>
      </c>
      <c r="O35" s="27">
        <v>38.578369000000002</v>
      </c>
      <c r="P35" s="27">
        <v>38.669562999999997</v>
      </c>
      <c r="Q35" s="27">
        <v>38.768650000000001</v>
      </c>
      <c r="R35" s="27">
        <v>38.851624000000001</v>
      </c>
      <c r="S35" s="27">
        <v>38.935119999999998</v>
      </c>
      <c r="T35" s="27">
        <v>39.024349000000001</v>
      </c>
      <c r="U35" s="27">
        <v>39.073250000000002</v>
      </c>
      <c r="V35" s="27">
        <v>39.176623999999997</v>
      </c>
      <c r="W35" s="27">
        <v>39.255141999999999</v>
      </c>
      <c r="X35" s="27">
        <v>39.337893999999999</v>
      </c>
      <c r="Y35" s="27">
        <v>39.448157999999999</v>
      </c>
      <c r="Z35" s="27">
        <v>39.518943999999998</v>
      </c>
      <c r="AA35" s="27">
        <v>39.566958999999997</v>
      </c>
      <c r="AB35" s="27">
        <v>39.632595000000002</v>
      </c>
      <c r="AC35" s="27">
        <v>39.679001</v>
      </c>
      <c r="AD35" s="27">
        <v>39.712738000000002</v>
      </c>
      <c r="AE35" s="27">
        <v>39.753506000000002</v>
      </c>
      <c r="AF35" s="27">
        <v>39.723286000000002</v>
      </c>
      <c r="AG35" s="26">
        <v>3.202E-3</v>
      </c>
    </row>
    <row r="36" spans="1:33">
      <c r="A36" s="8" t="s">
        <v>76</v>
      </c>
      <c r="B36" s="24" t="s">
        <v>75</v>
      </c>
      <c r="C36" s="27">
        <v>45.484946999999998</v>
      </c>
      <c r="D36" s="27">
        <v>46.512923999999998</v>
      </c>
      <c r="E36" s="27">
        <v>46.912120999999999</v>
      </c>
      <c r="F36" s="27">
        <v>47.579020999999997</v>
      </c>
      <c r="G36" s="27">
        <v>48.273701000000003</v>
      </c>
      <c r="H36" s="27">
        <v>48.755809999999997</v>
      </c>
      <c r="I36" s="27">
        <v>48.774425999999998</v>
      </c>
      <c r="J36" s="27">
        <v>48.750506999999999</v>
      </c>
      <c r="K36" s="27">
        <v>48.759041000000003</v>
      </c>
      <c r="L36" s="27">
        <v>48.841515000000001</v>
      </c>
      <c r="M36" s="27">
        <v>48.888916000000002</v>
      </c>
      <c r="N36" s="27">
        <v>49.057884000000001</v>
      </c>
      <c r="O36" s="27">
        <v>49.201279</v>
      </c>
      <c r="P36" s="27">
        <v>49.326926999999998</v>
      </c>
      <c r="Q36" s="27">
        <v>49.484470000000002</v>
      </c>
      <c r="R36" s="27">
        <v>49.616722000000003</v>
      </c>
      <c r="S36" s="27">
        <v>49.746288</v>
      </c>
      <c r="T36" s="27">
        <v>49.883045000000003</v>
      </c>
      <c r="U36" s="27">
        <v>49.998047</v>
      </c>
      <c r="V36" s="27">
        <v>50.126984</v>
      </c>
      <c r="W36" s="27">
        <v>50.285145</v>
      </c>
      <c r="X36" s="27">
        <v>50.423515000000002</v>
      </c>
      <c r="Y36" s="27">
        <v>50.602984999999997</v>
      </c>
      <c r="Z36" s="27">
        <v>50.752963999999999</v>
      </c>
      <c r="AA36" s="27">
        <v>50.870552000000004</v>
      </c>
      <c r="AB36" s="27">
        <v>51.004325999999999</v>
      </c>
      <c r="AC36" s="27">
        <v>51.130310000000001</v>
      </c>
      <c r="AD36" s="27">
        <v>51.243895999999999</v>
      </c>
      <c r="AE36" s="27">
        <v>51.368220999999998</v>
      </c>
      <c r="AF36" s="27">
        <v>51.439391999999998</v>
      </c>
      <c r="AG36" s="26">
        <v>4.2509999999999996E-3</v>
      </c>
    </row>
    <row r="37" spans="1:33">
      <c r="A37" s="8" t="s">
        <v>74</v>
      </c>
      <c r="B37" s="24" t="s">
        <v>73</v>
      </c>
      <c r="C37" s="27">
        <v>32.672462000000003</v>
      </c>
      <c r="D37" s="27">
        <v>33.914802999999999</v>
      </c>
      <c r="E37" s="27">
        <v>34.468055999999997</v>
      </c>
      <c r="F37" s="27">
        <v>34.848267</v>
      </c>
      <c r="G37" s="27">
        <v>34.908645999999997</v>
      </c>
      <c r="H37" s="27">
        <v>34.967480000000002</v>
      </c>
      <c r="I37" s="27">
        <v>35.051132000000003</v>
      </c>
      <c r="J37" s="27">
        <v>35.143084999999999</v>
      </c>
      <c r="K37" s="27">
        <v>35.220008999999997</v>
      </c>
      <c r="L37" s="27">
        <v>35.309074000000003</v>
      </c>
      <c r="M37" s="27">
        <v>35.380603999999998</v>
      </c>
      <c r="N37" s="27">
        <v>35.537472000000001</v>
      </c>
      <c r="O37" s="27">
        <v>35.634357000000001</v>
      </c>
      <c r="P37" s="27">
        <v>35.722518999999998</v>
      </c>
      <c r="Q37" s="27">
        <v>35.814597999999997</v>
      </c>
      <c r="R37" s="27">
        <v>35.901054000000002</v>
      </c>
      <c r="S37" s="27">
        <v>35.985984999999999</v>
      </c>
      <c r="T37" s="27">
        <v>36.073086000000004</v>
      </c>
      <c r="U37" s="27">
        <v>36.136738000000001</v>
      </c>
      <c r="V37" s="27">
        <v>36.230877</v>
      </c>
      <c r="W37" s="27">
        <v>36.302101</v>
      </c>
      <c r="X37" s="27">
        <v>36.378498</v>
      </c>
      <c r="Y37" s="27">
        <v>36.472484999999999</v>
      </c>
      <c r="Z37" s="27">
        <v>36.536040999999997</v>
      </c>
      <c r="AA37" s="27">
        <v>36.5839</v>
      </c>
      <c r="AB37" s="27">
        <v>36.644683999999998</v>
      </c>
      <c r="AC37" s="27">
        <v>36.692706999999999</v>
      </c>
      <c r="AD37" s="27">
        <v>36.732998000000002</v>
      </c>
      <c r="AE37" s="27">
        <v>36.777721</v>
      </c>
      <c r="AF37" s="27">
        <v>36.774990000000003</v>
      </c>
      <c r="AG37" s="26">
        <v>4.0870000000000004E-3</v>
      </c>
    </row>
    <row r="38" spans="1:33">
      <c r="A38" s="8" t="s">
        <v>72</v>
      </c>
      <c r="B38" s="24" t="s">
        <v>71</v>
      </c>
      <c r="C38" s="27">
        <v>35.996540000000003</v>
      </c>
      <c r="D38" s="27">
        <v>36.858001999999999</v>
      </c>
      <c r="E38" s="27">
        <v>37.158000999999999</v>
      </c>
      <c r="F38" s="27">
        <v>37.424849999999999</v>
      </c>
      <c r="G38" s="27">
        <v>37.463158</v>
      </c>
      <c r="H38" s="27">
        <v>37.513514999999998</v>
      </c>
      <c r="I38" s="27">
        <v>37.541389000000002</v>
      </c>
      <c r="J38" s="27">
        <v>37.580601000000001</v>
      </c>
      <c r="K38" s="27">
        <v>37.606029999999997</v>
      </c>
      <c r="L38" s="27">
        <v>37.667957000000001</v>
      </c>
      <c r="M38" s="27">
        <v>37.699677000000001</v>
      </c>
      <c r="N38" s="27">
        <v>37.863425999999997</v>
      </c>
      <c r="O38" s="27">
        <v>37.940711999999998</v>
      </c>
      <c r="P38" s="27">
        <v>38.004584999999999</v>
      </c>
      <c r="Q38" s="27">
        <v>38.074978000000002</v>
      </c>
      <c r="R38" s="27">
        <v>38.132922999999998</v>
      </c>
      <c r="S38" s="27">
        <v>38.191898000000002</v>
      </c>
      <c r="T38" s="27">
        <v>38.254623000000002</v>
      </c>
      <c r="U38" s="27">
        <v>38.282417000000002</v>
      </c>
      <c r="V38" s="27">
        <v>38.356304000000002</v>
      </c>
      <c r="W38" s="27">
        <v>38.408718</v>
      </c>
      <c r="X38" s="27">
        <v>38.464461999999997</v>
      </c>
      <c r="Y38" s="27">
        <v>38.544083000000001</v>
      </c>
      <c r="Z38" s="27">
        <v>38.589526999999997</v>
      </c>
      <c r="AA38" s="27">
        <v>38.616177</v>
      </c>
      <c r="AB38" s="27">
        <v>38.656784000000002</v>
      </c>
      <c r="AC38" s="27">
        <v>38.680992000000003</v>
      </c>
      <c r="AD38" s="27">
        <v>38.694091999999998</v>
      </c>
      <c r="AE38" s="27">
        <v>38.712769000000002</v>
      </c>
      <c r="AF38" s="27">
        <v>38.671570000000003</v>
      </c>
      <c r="AG38" s="26">
        <v>2.4750000000000002E-3</v>
      </c>
    </row>
    <row r="39" spans="1:33">
      <c r="A39" s="8" t="s">
        <v>70</v>
      </c>
      <c r="B39" s="24" t="s">
        <v>69</v>
      </c>
      <c r="C39" s="27">
        <v>45.124637999999997</v>
      </c>
      <c r="D39" s="27">
        <v>46.062195000000003</v>
      </c>
      <c r="E39" s="27">
        <v>46.401501000000003</v>
      </c>
      <c r="F39" s="27">
        <v>47.015822999999997</v>
      </c>
      <c r="G39" s="27">
        <v>47.692608</v>
      </c>
      <c r="H39" s="27">
        <v>48.166289999999996</v>
      </c>
      <c r="I39" s="27">
        <v>48.183951999999998</v>
      </c>
      <c r="J39" s="27">
        <v>48.156531999999999</v>
      </c>
      <c r="K39" s="27">
        <v>48.150143</v>
      </c>
      <c r="L39" s="27">
        <v>48.198467000000001</v>
      </c>
      <c r="M39" s="27">
        <v>48.220913000000003</v>
      </c>
      <c r="N39" s="27">
        <v>48.338504999999998</v>
      </c>
      <c r="O39" s="27">
        <v>48.435462999999999</v>
      </c>
      <c r="P39" s="27">
        <v>48.518211000000001</v>
      </c>
      <c r="Q39" s="27">
        <v>48.627780999999999</v>
      </c>
      <c r="R39" s="27">
        <v>48.717556000000002</v>
      </c>
      <c r="S39" s="27">
        <v>48.805515</v>
      </c>
      <c r="T39" s="27">
        <v>48.897525999999999</v>
      </c>
      <c r="U39" s="27">
        <v>48.971142</v>
      </c>
      <c r="V39" s="27">
        <v>49.053463000000001</v>
      </c>
      <c r="W39" s="27">
        <v>49.162140000000001</v>
      </c>
      <c r="X39" s="27">
        <v>49.251258999999997</v>
      </c>
      <c r="Y39" s="27">
        <v>49.374622000000002</v>
      </c>
      <c r="Z39" s="27">
        <v>49.473488000000003</v>
      </c>
      <c r="AA39" s="27">
        <v>49.545493999999998</v>
      </c>
      <c r="AB39" s="27">
        <v>49.627929999999999</v>
      </c>
      <c r="AC39" s="27">
        <v>49.703941</v>
      </c>
      <c r="AD39" s="27">
        <v>49.768379000000003</v>
      </c>
      <c r="AE39" s="27">
        <v>49.840510999999999</v>
      </c>
      <c r="AF39" s="27">
        <v>49.869408</v>
      </c>
      <c r="AG39" s="26">
        <v>3.4529999999999999E-3</v>
      </c>
    </row>
    <row r="40" spans="1:33">
      <c r="A40" s="8" t="s">
        <v>68</v>
      </c>
      <c r="B40" s="24" t="s">
        <v>67</v>
      </c>
      <c r="C40" s="27">
        <v>32.509566999999997</v>
      </c>
      <c r="D40" s="27">
        <v>33.544162999999998</v>
      </c>
      <c r="E40" s="27">
        <v>34.023963999999999</v>
      </c>
      <c r="F40" s="27">
        <v>34.378746</v>
      </c>
      <c r="G40" s="27">
        <v>34.437973</v>
      </c>
      <c r="H40" s="27">
        <v>34.496552000000001</v>
      </c>
      <c r="I40" s="27">
        <v>34.573219000000002</v>
      </c>
      <c r="J40" s="27">
        <v>34.655513999999997</v>
      </c>
      <c r="K40" s="27">
        <v>34.718677999999997</v>
      </c>
      <c r="L40" s="27">
        <v>34.788058999999997</v>
      </c>
      <c r="M40" s="27">
        <v>34.842812000000002</v>
      </c>
      <c r="N40" s="27">
        <v>34.963965999999999</v>
      </c>
      <c r="O40" s="27">
        <v>35.035857999999998</v>
      </c>
      <c r="P40" s="27">
        <v>35.100307000000001</v>
      </c>
      <c r="Q40" s="27">
        <v>35.168056</v>
      </c>
      <c r="R40" s="27">
        <v>35.233234000000003</v>
      </c>
      <c r="S40" s="27">
        <v>35.297314</v>
      </c>
      <c r="T40" s="27">
        <v>35.361893000000002</v>
      </c>
      <c r="U40" s="27">
        <v>35.408248999999998</v>
      </c>
      <c r="V40" s="27">
        <v>35.476894000000001</v>
      </c>
      <c r="W40" s="27">
        <v>35.526851999999998</v>
      </c>
      <c r="X40" s="27">
        <v>35.580939999999998</v>
      </c>
      <c r="Y40" s="27">
        <v>35.649825999999997</v>
      </c>
      <c r="Z40" s="27">
        <v>35.693221999999999</v>
      </c>
      <c r="AA40" s="27">
        <v>35.724327000000002</v>
      </c>
      <c r="AB40" s="27">
        <v>35.765273999999998</v>
      </c>
      <c r="AC40" s="27">
        <v>35.796162000000002</v>
      </c>
      <c r="AD40" s="27">
        <v>35.820746999999997</v>
      </c>
      <c r="AE40" s="27">
        <v>35.848598000000003</v>
      </c>
      <c r="AF40" s="27">
        <v>35.838959000000003</v>
      </c>
      <c r="AG40" s="26">
        <v>3.3679999999999999E-3</v>
      </c>
    </row>
    <row r="41" spans="1:33">
      <c r="A41" s="8" t="s">
        <v>66</v>
      </c>
      <c r="B41" s="24" t="s">
        <v>65</v>
      </c>
      <c r="C41" s="27">
        <v>29.362559999999998</v>
      </c>
      <c r="D41" s="27">
        <v>30.064709000000001</v>
      </c>
      <c r="E41" s="27">
        <v>30.308886999999999</v>
      </c>
      <c r="F41" s="27">
        <v>30.525971999999999</v>
      </c>
      <c r="G41" s="27">
        <v>30.556625</v>
      </c>
      <c r="H41" s="27">
        <v>30.597338000000001</v>
      </c>
      <c r="I41" s="27">
        <v>30.619948999999998</v>
      </c>
      <c r="J41" s="27">
        <v>30.651865000000001</v>
      </c>
      <c r="K41" s="27">
        <v>30.672522000000001</v>
      </c>
      <c r="L41" s="27">
        <v>30.723023999999999</v>
      </c>
      <c r="M41" s="27">
        <v>30.748835</v>
      </c>
      <c r="N41" s="27">
        <v>30.882550999999999</v>
      </c>
      <c r="O41" s="27">
        <v>30.945591</v>
      </c>
      <c r="P41" s="27">
        <v>30.997667</v>
      </c>
      <c r="Q41" s="27">
        <v>31.055063000000001</v>
      </c>
      <c r="R41" s="27">
        <v>31.102281999999999</v>
      </c>
      <c r="S41" s="27">
        <v>31.150342999999999</v>
      </c>
      <c r="T41" s="27">
        <v>31.201481000000001</v>
      </c>
      <c r="U41" s="27">
        <v>31.224060000000001</v>
      </c>
      <c r="V41" s="27">
        <v>31.284331999999999</v>
      </c>
      <c r="W41" s="27">
        <v>31.327047</v>
      </c>
      <c r="X41" s="27">
        <v>31.372492000000001</v>
      </c>
      <c r="Y41" s="27">
        <v>31.437431</v>
      </c>
      <c r="Z41" s="27">
        <v>31.474463</v>
      </c>
      <c r="AA41" s="27">
        <v>31.496147000000001</v>
      </c>
      <c r="AB41" s="27">
        <v>31.529242</v>
      </c>
      <c r="AC41" s="27">
        <v>31.548929000000001</v>
      </c>
      <c r="AD41" s="27">
        <v>31.559546000000001</v>
      </c>
      <c r="AE41" s="27">
        <v>31.574712999999999</v>
      </c>
      <c r="AF41" s="27">
        <v>31.540970000000002</v>
      </c>
      <c r="AG41" s="26">
        <v>2.4710000000000001E-3</v>
      </c>
    </row>
    <row r="42" spans="1:33">
      <c r="A42" s="8" t="s">
        <v>64</v>
      </c>
      <c r="B42" s="24" t="s">
        <v>63</v>
      </c>
      <c r="C42" s="27">
        <v>36.849445000000003</v>
      </c>
      <c r="D42" s="27">
        <v>37.615067000000003</v>
      </c>
      <c r="E42" s="27">
        <v>37.892150999999998</v>
      </c>
      <c r="F42" s="27">
        <v>38.393813999999999</v>
      </c>
      <c r="G42" s="27">
        <v>38.946486999999998</v>
      </c>
      <c r="H42" s="27">
        <v>39.333302000000003</v>
      </c>
      <c r="I42" s="27">
        <v>39.347724999999997</v>
      </c>
      <c r="J42" s="27">
        <v>39.325333000000001</v>
      </c>
      <c r="K42" s="27">
        <v>39.320118000000001</v>
      </c>
      <c r="L42" s="27">
        <v>39.359580999999999</v>
      </c>
      <c r="M42" s="27">
        <v>39.377907</v>
      </c>
      <c r="N42" s="27">
        <v>39.473934</v>
      </c>
      <c r="O42" s="27">
        <v>39.553111999999999</v>
      </c>
      <c r="P42" s="27">
        <v>39.620685999999999</v>
      </c>
      <c r="Q42" s="27">
        <v>39.710163000000001</v>
      </c>
      <c r="R42" s="27">
        <v>39.783473999999998</v>
      </c>
      <c r="S42" s="27">
        <v>39.855305000000001</v>
      </c>
      <c r="T42" s="27">
        <v>39.930439</v>
      </c>
      <c r="U42" s="27">
        <v>39.990555000000001</v>
      </c>
      <c r="V42" s="27">
        <v>40.057780999999999</v>
      </c>
      <c r="W42" s="27">
        <v>40.146529999999998</v>
      </c>
      <c r="X42" s="27">
        <v>40.219302999999996</v>
      </c>
      <c r="Y42" s="27">
        <v>40.320045</v>
      </c>
      <c r="Z42" s="27">
        <v>40.400779999999997</v>
      </c>
      <c r="AA42" s="27">
        <v>40.459578999999998</v>
      </c>
      <c r="AB42" s="27">
        <v>40.526896999999998</v>
      </c>
      <c r="AC42" s="27">
        <v>40.588970000000003</v>
      </c>
      <c r="AD42" s="27">
        <v>40.641593999999998</v>
      </c>
      <c r="AE42" s="27">
        <v>40.700496999999999</v>
      </c>
      <c r="AF42" s="27">
        <v>40.724094000000001</v>
      </c>
      <c r="AG42" s="26">
        <v>3.4529999999999999E-3</v>
      </c>
    </row>
    <row r="43" spans="1:33">
      <c r="A43" s="8" t="s">
        <v>62</v>
      </c>
      <c r="B43" s="24" t="s">
        <v>61</v>
      </c>
      <c r="C43" s="27">
        <v>26.506937000000001</v>
      </c>
      <c r="D43" s="27">
        <v>27.350501999999999</v>
      </c>
      <c r="E43" s="27">
        <v>27.741713000000001</v>
      </c>
      <c r="F43" s="27">
        <v>28.030987</v>
      </c>
      <c r="G43" s="27">
        <v>28.079279</v>
      </c>
      <c r="H43" s="27">
        <v>28.127040999999998</v>
      </c>
      <c r="I43" s="27">
        <v>28.189551999999999</v>
      </c>
      <c r="J43" s="27">
        <v>28.256651000000002</v>
      </c>
      <c r="K43" s="27">
        <v>28.308153000000001</v>
      </c>
      <c r="L43" s="27">
        <v>28.364723000000001</v>
      </c>
      <c r="M43" s="27">
        <v>28.409367</v>
      </c>
      <c r="N43" s="27">
        <v>28.508151999999999</v>
      </c>
      <c r="O43" s="27">
        <v>28.566769000000001</v>
      </c>
      <c r="P43" s="27">
        <v>28.619318</v>
      </c>
      <c r="Q43" s="27">
        <v>28.674558999999999</v>
      </c>
      <c r="R43" s="27">
        <v>28.727701</v>
      </c>
      <c r="S43" s="27">
        <v>28.779948999999998</v>
      </c>
      <c r="T43" s="27">
        <v>28.832602999999999</v>
      </c>
      <c r="U43" s="27">
        <v>28.870401000000001</v>
      </c>
      <c r="V43" s="27">
        <v>28.926371</v>
      </c>
      <c r="W43" s="27">
        <v>28.967103999999999</v>
      </c>
      <c r="X43" s="27">
        <v>29.011206000000001</v>
      </c>
      <c r="Y43" s="27">
        <v>29.067373</v>
      </c>
      <c r="Z43" s="27">
        <v>29.102757</v>
      </c>
      <c r="AA43" s="27">
        <v>29.128117</v>
      </c>
      <c r="AB43" s="27">
        <v>29.161504999999998</v>
      </c>
      <c r="AC43" s="27">
        <v>29.186686999999999</v>
      </c>
      <c r="AD43" s="27">
        <v>29.206734000000001</v>
      </c>
      <c r="AE43" s="27">
        <v>29.229443</v>
      </c>
      <c r="AF43" s="27">
        <v>29.221582000000001</v>
      </c>
      <c r="AG43" s="26">
        <v>3.3679999999999999E-3</v>
      </c>
    </row>
    <row r="44" spans="1:33">
      <c r="A44" s="8" t="s">
        <v>60</v>
      </c>
      <c r="B44" s="24" t="s">
        <v>59</v>
      </c>
      <c r="C44" s="27">
        <v>24.161428000000001</v>
      </c>
      <c r="D44" s="27">
        <v>24.573177000000001</v>
      </c>
      <c r="E44" s="27">
        <v>24.977713000000001</v>
      </c>
      <c r="F44" s="27">
        <v>25.389517000000001</v>
      </c>
      <c r="G44" s="27">
        <v>25.797466</v>
      </c>
      <c r="H44" s="27">
        <v>26.195647999999998</v>
      </c>
      <c r="I44" s="27">
        <v>26.572191</v>
      </c>
      <c r="J44" s="27">
        <v>26.932663000000002</v>
      </c>
      <c r="K44" s="27">
        <v>27.272376999999999</v>
      </c>
      <c r="L44" s="27">
        <v>27.582446999999998</v>
      </c>
      <c r="M44" s="27">
        <v>27.863783000000002</v>
      </c>
      <c r="N44" s="27">
        <v>28.125340999999999</v>
      </c>
      <c r="O44" s="27">
        <v>28.350458</v>
      </c>
      <c r="P44" s="27">
        <v>28.547505999999998</v>
      </c>
      <c r="Q44" s="27">
        <v>28.742563000000001</v>
      </c>
      <c r="R44" s="27">
        <v>28.921610000000001</v>
      </c>
      <c r="S44" s="27">
        <v>29.082027</v>
      </c>
      <c r="T44" s="27">
        <v>29.230032000000001</v>
      </c>
      <c r="U44" s="27">
        <v>29.373788999999999</v>
      </c>
      <c r="V44" s="27">
        <v>29.501732000000001</v>
      </c>
      <c r="W44" s="27">
        <v>29.618829999999999</v>
      </c>
      <c r="X44" s="27">
        <v>29.735707999999999</v>
      </c>
      <c r="Y44" s="27">
        <v>29.841942</v>
      </c>
      <c r="Z44" s="27">
        <v>29.925201000000001</v>
      </c>
      <c r="AA44" s="27">
        <v>29.996466000000002</v>
      </c>
      <c r="AB44" s="27">
        <v>30.055498</v>
      </c>
      <c r="AC44" s="27">
        <v>30.108820000000001</v>
      </c>
      <c r="AD44" s="27">
        <v>30.157879000000001</v>
      </c>
      <c r="AE44" s="27">
        <v>30.203184</v>
      </c>
      <c r="AF44" s="27">
        <v>30.243639000000002</v>
      </c>
      <c r="AG44" s="26">
        <v>7.7720000000000003E-3</v>
      </c>
    </row>
    <row r="45" spans="1:33">
      <c r="A45" s="8" t="s">
        <v>58</v>
      </c>
      <c r="B45" s="24" t="s">
        <v>57</v>
      </c>
      <c r="C45" s="27">
        <v>15.265731000000001</v>
      </c>
      <c r="D45" s="27">
        <v>15.286705</v>
      </c>
      <c r="E45" s="27">
        <v>15.470668</v>
      </c>
      <c r="F45" s="27">
        <v>15.68268</v>
      </c>
      <c r="G45" s="27">
        <v>15.94843</v>
      </c>
      <c r="H45" s="27">
        <v>16.248387999999998</v>
      </c>
      <c r="I45" s="27">
        <v>16.513003999999999</v>
      </c>
      <c r="J45" s="27">
        <v>16.529199999999999</v>
      </c>
      <c r="K45" s="27">
        <v>16.634772999999999</v>
      </c>
      <c r="L45" s="27">
        <v>16.705121999999999</v>
      </c>
      <c r="M45" s="27">
        <v>16.75469</v>
      </c>
      <c r="N45" s="27">
        <v>16.802374</v>
      </c>
      <c r="O45" s="27">
        <v>16.848295</v>
      </c>
      <c r="P45" s="27">
        <v>16.864304000000001</v>
      </c>
      <c r="Q45" s="27">
        <v>16.864086</v>
      </c>
      <c r="R45" s="27">
        <v>16.861509000000002</v>
      </c>
      <c r="S45" s="27">
        <v>16.859387999999999</v>
      </c>
      <c r="T45" s="27">
        <v>16.855995</v>
      </c>
      <c r="U45" s="27">
        <v>16.853323</v>
      </c>
      <c r="V45" s="27">
        <v>16.851547</v>
      </c>
      <c r="W45" s="27">
        <v>16.850563000000001</v>
      </c>
      <c r="X45" s="27">
        <v>16.852093</v>
      </c>
      <c r="Y45" s="27">
        <v>16.844571999999999</v>
      </c>
      <c r="Z45" s="27">
        <v>16.843278999999999</v>
      </c>
      <c r="AA45" s="27">
        <v>16.842476000000001</v>
      </c>
      <c r="AB45" s="27">
        <v>16.842806</v>
      </c>
      <c r="AC45" s="27">
        <v>16.841331</v>
      </c>
      <c r="AD45" s="27">
        <v>16.840085999999999</v>
      </c>
      <c r="AE45" s="27">
        <v>16.839068999999999</v>
      </c>
      <c r="AF45" s="27">
        <v>16.837054999999999</v>
      </c>
      <c r="AG45" s="26">
        <v>3.3839999999999999E-3</v>
      </c>
    </row>
    <row r="46" spans="1:33">
      <c r="A46" s="8" t="s">
        <v>56</v>
      </c>
      <c r="B46" s="24" t="s">
        <v>55</v>
      </c>
      <c r="C46" s="27">
        <v>14.177956</v>
      </c>
      <c r="D46" s="27">
        <v>14.357157000000001</v>
      </c>
      <c r="E46" s="27">
        <v>14.548832000000001</v>
      </c>
      <c r="F46" s="27">
        <v>14.727014</v>
      </c>
      <c r="G46" s="27">
        <v>14.855053</v>
      </c>
      <c r="H46" s="27">
        <v>15.001058</v>
      </c>
      <c r="I46" s="27">
        <v>15.160807</v>
      </c>
      <c r="J46" s="27">
        <v>15.306910999999999</v>
      </c>
      <c r="K46" s="27">
        <v>15.456108</v>
      </c>
      <c r="L46" s="27">
        <v>15.594563000000001</v>
      </c>
      <c r="M46" s="27">
        <v>15.725474999999999</v>
      </c>
      <c r="N46" s="27">
        <v>15.844958999999999</v>
      </c>
      <c r="O46" s="27">
        <v>15.954295</v>
      </c>
      <c r="P46" s="27">
        <v>16.047749</v>
      </c>
      <c r="Q46" s="27">
        <v>16.134342</v>
      </c>
      <c r="R46" s="27">
        <v>16.210768000000002</v>
      </c>
      <c r="S46" s="27">
        <v>16.273883999999999</v>
      </c>
      <c r="T46" s="27">
        <v>16.334607999999999</v>
      </c>
      <c r="U46" s="27">
        <v>16.390484000000001</v>
      </c>
      <c r="V46" s="27">
        <v>16.440010000000001</v>
      </c>
      <c r="W46" s="27">
        <v>16.482569000000002</v>
      </c>
      <c r="X46" s="27">
        <v>16.528248000000001</v>
      </c>
      <c r="Y46" s="27">
        <v>16.560048999999999</v>
      </c>
      <c r="Z46" s="27">
        <v>16.584263</v>
      </c>
      <c r="AA46" s="27">
        <v>16.605972000000001</v>
      </c>
      <c r="AB46" s="27">
        <v>16.604906</v>
      </c>
      <c r="AC46" s="27">
        <v>16.628478999999999</v>
      </c>
      <c r="AD46" s="27">
        <v>16.655957999999998</v>
      </c>
      <c r="AE46" s="27">
        <v>16.684200000000001</v>
      </c>
      <c r="AF46" s="27">
        <v>16.712171999999999</v>
      </c>
      <c r="AG46" s="26">
        <v>5.6870000000000002E-3</v>
      </c>
    </row>
    <row r="47" spans="1:33">
      <c r="A47" s="8" t="s">
        <v>54</v>
      </c>
      <c r="B47" s="24" t="s">
        <v>53</v>
      </c>
      <c r="C47" s="27">
        <v>7.3337219999999999</v>
      </c>
      <c r="D47" s="27">
        <v>7.4111229999999999</v>
      </c>
      <c r="E47" s="27">
        <v>7.4986990000000002</v>
      </c>
      <c r="F47" s="27">
        <v>7.5964419999999997</v>
      </c>
      <c r="G47" s="27">
        <v>7.7046830000000002</v>
      </c>
      <c r="H47" s="27">
        <v>7.824306</v>
      </c>
      <c r="I47" s="27">
        <v>7.9548230000000002</v>
      </c>
      <c r="J47" s="27">
        <v>8.0871379999999995</v>
      </c>
      <c r="K47" s="27">
        <v>8.2255660000000006</v>
      </c>
      <c r="L47" s="27">
        <v>8.3664459999999998</v>
      </c>
      <c r="M47" s="27">
        <v>8.5076099999999997</v>
      </c>
      <c r="N47" s="27">
        <v>8.6456189999999999</v>
      </c>
      <c r="O47" s="27">
        <v>8.7753429999999994</v>
      </c>
      <c r="P47" s="27">
        <v>8.8942949999999996</v>
      </c>
      <c r="Q47" s="27">
        <v>9.0029500000000002</v>
      </c>
      <c r="R47" s="27">
        <v>9.1031169999999992</v>
      </c>
      <c r="S47" s="27">
        <v>9.1945689999999995</v>
      </c>
      <c r="T47" s="27">
        <v>9.2776580000000006</v>
      </c>
      <c r="U47" s="27">
        <v>9.3533059999999999</v>
      </c>
      <c r="V47" s="27">
        <v>9.4223379999999999</v>
      </c>
      <c r="W47" s="27">
        <v>9.4866100000000007</v>
      </c>
      <c r="X47" s="27">
        <v>9.5439279999999993</v>
      </c>
      <c r="Y47" s="27">
        <v>9.5960979999999996</v>
      </c>
      <c r="Z47" s="27">
        <v>9.6429469999999995</v>
      </c>
      <c r="AA47" s="27">
        <v>9.6862860000000008</v>
      </c>
      <c r="AB47" s="27">
        <v>9.7284670000000002</v>
      </c>
      <c r="AC47" s="27">
        <v>9.7694259999999993</v>
      </c>
      <c r="AD47" s="27">
        <v>9.8101219999999998</v>
      </c>
      <c r="AE47" s="27">
        <v>9.8523289999999992</v>
      </c>
      <c r="AF47" s="27">
        <v>9.8936930000000007</v>
      </c>
      <c r="AG47" s="26">
        <v>1.0378E-2</v>
      </c>
    </row>
    <row r="48" spans="1:33">
      <c r="B48" s="23" t="s">
        <v>52</v>
      </c>
    </row>
    <row r="49" spans="1:33">
      <c r="A49" s="8" t="s">
        <v>51</v>
      </c>
      <c r="B49" s="24" t="s">
        <v>50</v>
      </c>
      <c r="C49" s="27">
        <v>73.643883000000002</v>
      </c>
      <c r="D49" s="27">
        <v>74.164283999999995</v>
      </c>
      <c r="E49" s="27">
        <v>74.678391000000005</v>
      </c>
      <c r="F49" s="27">
        <v>75.103904999999997</v>
      </c>
      <c r="G49" s="27">
        <v>75.577872999999997</v>
      </c>
      <c r="H49" s="27">
        <v>75.855804000000006</v>
      </c>
      <c r="I49" s="27">
        <v>76.291602999999995</v>
      </c>
      <c r="J49" s="27">
        <v>76.782218999999998</v>
      </c>
      <c r="K49" s="27">
        <v>77.283539000000005</v>
      </c>
      <c r="L49" s="27">
        <v>77.818657000000002</v>
      </c>
      <c r="M49" s="27">
        <v>78.392653999999993</v>
      </c>
      <c r="N49" s="27">
        <v>79.043884000000006</v>
      </c>
      <c r="O49" s="27">
        <v>79.726044000000002</v>
      </c>
      <c r="P49" s="27">
        <v>80.462768999999994</v>
      </c>
      <c r="Q49" s="27">
        <v>81.188049000000007</v>
      </c>
      <c r="R49" s="27">
        <v>81.928443999999999</v>
      </c>
      <c r="S49" s="27">
        <v>82.691993999999994</v>
      </c>
      <c r="T49" s="27">
        <v>83.471085000000002</v>
      </c>
      <c r="U49" s="27">
        <v>84.242378000000002</v>
      </c>
      <c r="V49" s="27">
        <v>85.037780999999995</v>
      </c>
      <c r="W49" s="27">
        <v>85.855034000000003</v>
      </c>
      <c r="X49" s="27">
        <v>86.702995000000001</v>
      </c>
      <c r="Y49" s="27">
        <v>87.537857000000002</v>
      </c>
      <c r="Z49" s="27">
        <v>88.343834000000001</v>
      </c>
      <c r="AA49" s="27">
        <v>89.164856</v>
      </c>
      <c r="AB49" s="27">
        <v>89.982239000000007</v>
      </c>
      <c r="AC49" s="27">
        <v>90.789490000000001</v>
      </c>
      <c r="AD49" s="27">
        <v>91.582229999999996</v>
      </c>
      <c r="AE49" s="27">
        <v>92.350609000000006</v>
      </c>
      <c r="AF49" s="27">
        <v>93.110045999999997</v>
      </c>
      <c r="AG49" s="26">
        <v>8.1200000000000005E-3</v>
      </c>
    </row>
    <row r="50" spans="1:33" ht="15" customHeight="1">
      <c r="B50" s="23" t="s">
        <v>49</v>
      </c>
    </row>
    <row r="51" spans="1:33" ht="15" customHeight="1">
      <c r="A51" s="8" t="s">
        <v>48</v>
      </c>
      <c r="B51" s="24" t="s">
        <v>47</v>
      </c>
      <c r="C51" s="27">
        <v>3.512003</v>
      </c>
      <c r="D51" s="27">
        <v>3.5347819999999999</v>
      </c>
      <c r="E51" s="27">
        <v>3.5577100000000002</v>
      </c>
      <c r="F51" s="27">
        <v>3.5807850000000001</v>
      </c>
      <c r="G51" s="27">
        <v>3.6040100000000002</v>
      </c>
      <c r="H51" s="27">
        <v>3.627386</v>
      </c>
      <c r="I51" s="27">
        <v>3.6509140000000002</v>
      </c>
      <c r="J51" s="27">
        <v>3.6745939999999999</v>
      </c>
      <c r="K51" s="27">
        <v>3.6984279999999998</v>
      </c>
      <c r="L51" s="27">
        <v>3.7224159999999999</v>
      </c>
      <c r="M51" s="27">
        <v>3.7465600000000001</v>
      </c>
      <c r="N51" s="27">
        <v>3.7708599999999999</v>
      </c>
      <c r="O51" s="27">
        <v>3.795318</v>
      </c>
      <c r="P51" s="27">
        <v>3.8199350000000001</v>
      </c>
      <c r="Q51" s="27">
        <v>3.8447119999999999</v>
      </c>
      <c r="R51" s="27">
        <v>3.8696489999999999</v>
      </c>
      <c r="S51" s="27">
        <v>3.8947479999999999</v>
      </c>
      <c r="T51" s="27">
        <v>3.9200089999999999</v>
      </c>
      <c r="U51" s="27">
        <v>3.9454349999999998</v>
      </c>
      <c r="V51" s="27">
        <v>3.971025</v>
      </c>
      <c r="W51" s="27">
        <v>3.9967820000000001</v>
      </c>
      <c r="X51" s="27">
        <v>4.0227050000000002</v>
      </c>
      <c r="Y51" s="27">
        <v>4.0487970000000004</v>
      </c>
      <c r="Z51" s="27">
        <v>4.0750580000000003</v>
      </c>
      <c r="AA51" s="27">
        <v>4.1014889999999999</v>
      </c>
      <c r="AB51" s="27">
        <v>4.1280910000000004</v>
      </c>
      <c r="AC51" s="27">
        <v>4.1548660000000002</v>
      </c>
      <c r="AD51" s="27">
        <v>4.1818150000000003</v>
      </c>
      <c r="AE51" s="27">
        <v>4.208939</v>
      </c>
      <c r="AF51" s="27">
        <v>4.2362380000000002</v>
      </c>
      <c r="AG51" s="26">
        <v>6.4859999999999996E-3</v>
      </c>
    </row>
    <row r="52" spans="1:33" ht="15" customHeight="1">
      <c r="A52" s="8" t="s">
        <v>46</v>
      </c>
      <c r="B52" s="24" t="s">
        <v>45</v>
      </c>
      <c r="C52" s="27">
        <v>4.8707260000000003</v>
      </c>
      <c r="D52" s="27">
        <v>4.8996630000000003</v>
      </c>
      <c r="E52" s="27">
        <v>4.9287720000000004</v>
      </c>
      <c r="F52" s="27">
        <v>4.9580539999999997</v>
      </c>
      <c r="G52" s="27">
        <v>4.9875090000000002</v>
      </c>
      <c r="H52" s="27">
        <v>5.0171400000000004</v>
      </c>
      <c r="I52" s="27">
        <v>5.0469470000000003</v>
      </c>
      <c r="J52" s="27">
        <v>5.0769310000000001</v>
      </c>
      <c r="K52" s="27">
        <v>5.1070919999999997</v>
      </c>
      <c r="L52" s="27">
        <v>5.1374339999999998</v>
      </c>
      <c r="M52" s="27">
        <v>5.1679550000000001</v>
      </c>
      <c r="N52" s="27">
        <v>5.198658</v>
      </c>
      <c r="O52" s="27">
        <v>5.2295429999999996</v>
      </c>
      <c r="P52" s="27">
        <v>5.2606109999999999</v>
      </c>
      <c r="Q52" s="27">
        <v>5.2918640000000003</v>
      </c>
      <c r="R52" s="27">
        <v>5.3233030000000001</v>
      </c>
      <c r="S52" s="27">
        <v>5.3549290000000003</v>
      </c>
      <c r="T52" s="27">
        <v>5.3867419999999999</v>
      </c>
      <c r="U52" s="27">
        <v>5.4187450000000004</v>
      </c>
      <c r="V52" s="27">
        <v>5.4509379999999998</v>
      </c>
      <c r="W52" s="27">
        <v>5.4833220000000003</v>
      </c>
      <c r="X52" s="27">
        <v>5.515898</v>
      </c>
      <c r="Y52" s="27">
        <v>5.548667</v>
      </c>
      <c r="Z52" s="27">
        <v>5.5816319999999999</v>
      </c>
      <c r="AA52" s="27">
        <v>5.6147919999999996</v>
      </c>
      <c r="AB52" s="27">
        <v>5.6481500000000002</v>
      </c>
      <c r="AC52" s="27">
        <v>5.681705</v>
      </c>
      <c r="AD52" s="27">
        <v>5.7154600000000002</v>
      </c>
      <c r="AE52" s="27">
        <v>5.7494160000000001</v>
      </c>
      <c r="AF52" s="27">
        <v>5.7835729999999996</v>
      </c>
      <c r="AG52" s="26">
        <v>5.9410000000000001E-3</v>
      </c>
    </row>
    <row r="53" spans="1:33" ht="15" customHeight="1"/>
    <row r="54" spans="1:33" ht="15" customHeight="1">
      <c r="B54" s="23" t="s">
        <v>44</v>
      </c>
      <c r="C54" s="103">
        <f>SUM(C62:C63)</f>
        <v>1.002543</v>
      </c>
    </row>
    <row r="55" spans="1:33" ht="15" customHeight="1">
      <c r="B55" s="23" t="s">
        <v>43</v>
      </c>
    </row>
    <row r="56" spans="1:33" ht="15" customHeight="1">
      <c r="A56" s="8" t="s">
        <v>42</v>
      </c>
      <c r="B56" s="24" t="s">
        <v>26</v>
      </c>
      <c r="C56" s="28">
        <v>14.206476</v>
      </c>
      <c r="D56" s="28">
        <v>14.469707</v>
      </c>
      <c r="E56" s="28">
        <v>14.659186999999999</v>
      </c>
      <c r="F56" s="28">
        <v>14.598367</v>
      </c>
      <c r="G56" s="28">
        <v>14.503467000000001</v>
      </c>
      <c r="H56" s="28">
        <v>14.38808</v>
      </c>
      <c r="I56" s="28">
        <v>14.257593999999999</v>
      </c>
      <c r="J56" s="28">
        <v>14.127343</v>
      </c>
      <c r="K56" s="28">
        <v>14.007595</v>
      </c>
      <c r="L56" s="28">
        <v>13.914637000000001</v>
      </c>
      <c r="M56" s="28">
        <v>13.845855</v>
      </c>
      <c r="N56" s="28">
        <v>13.759979</v>
      </c>
      <c r="O56" s="28">
        <v>13.698157</v>
      </c>
      <c r="P56" s="28">
        <v>13.630535999999999</v>
      </c>
      <c r="Q56" s="28">
        <v>13.554655</v>
      </c>
      <c r="R56" s="28">
        <v>13.488897</v>
      </c>
      <c r="S56" s="28">
        <v>13.438969999999999</v>
      </c>
      <c r="T56" s="28">
        <v>13.402265999999999</v>
      </c>
      <c r="U56" s="28">
        <v>13.387219</v>
      </c>
      <c r="V56" s="28">
        <v>13.385816</v>
      </c>
      <c r="W56" s="28">
        <v>13.388273999999999</v>
      </c>
      <c r="X56" s="28">
        <v>13.398571</v>
      </c>
      <c r="Y56" s="28">
        <v>13.413081</v>
      </c>
      <c r="Z56" s="28">
        <v>13.442637</v>
      </c>
      <c r="AA56" s="28">
        <v>13.485066</v>
      </c>
      <c r="AB56" s="28">
        <v>13.548438000000001</v>
      </c>
      <c r="AC56" s="28">
        <v>13.625166999999999</v>
      </c>
      <c r="AD56" s="28">
        <v>13.705439999999999</v>
      </c>
      <c r="AE56" s="28">
        <v>13.792852999999999</v>
      </c>
      <c r="AF56" s="28">
        <v>13.901683999999999</v>
      </c>
      <c r="AG56" s="26">
        <v>-7.4799999999999997E-4</v>
      </c>
    </row>
    <row r="57" spans="1:33" ht="15" customHeight="1">
      <c r="A57" s="8" t="s">
        <v>41</v>
      </c>
      <c r="B57" s="24" t="s">
        <v>24</v>
      </c>
      <c r="C57" s="28">
        <v>0.88707800000000003</v>
      </c>
      <c r="D57" s="28">
        <v>0.893868</v>
      </c>
      <c r="E57" s="28">
        <v>0.89429000000000003</v>
      </c>
      <c r="F57" s="28">
        <v>0.88665899999999997</v>
      </c>
      <c r="G57" s="28">
        <v>0.88287499999999997</v>
      </c>
      <c r="H57" s="28">
        <v>0.87693399999999999</v>
      </c>
      <c r="I57" s="28">
        <v>0.86939200000000005</v>
      </c>
      <c r="J57" s="28">
        <v>0.86547700000000005</v>
      </c>
      <c r="K57" s="28">
        <v>0.86039100000000002</v>
      </c>
      <c r="L57" s="28">
        <v>0.85665800000000003</v>
      </c>
      <c r="M57" s="28">
        <v>0.85411899999999996</v>
      </c>
      <c r="N57" s="28">
        <v>0.855325</v>
      </c>
      <c r="O57" s="28">
        <v>0.85648100000000005</v>
      </c>
      <c r="P57" s="28">
        <v>0.85514199999999996</v>
      </c>
      <c r="Q57" s="28">
        <v>0.85472700000000001</v>
      </c>
      <c r="R57" s="28">
        <v>0.85541999999999996</v>
      </c>
      <c r="S57" s="28">
        <v>0.85812299999999997</v>
      </c>
      <c r="T57" s="28">
        <v>0.861537</v>
      </c>
      <c r="U57" s="28">
        <v>0.86627799999999999</v>
      </c>
      <c r="V57" s="28">
        <v>0.87103299999999995</v>
      </c>
      <c r="W57" s="28">
        <v>0.87597000000000003</v>
      </c>
      <c r="X57" s="28">
        <v>0.88170899999999996</v>
      </c>
      <c r="Y57" s="28">
        <v>0.88858499999999996</v>
      </c>
      <c r="Z57" s="28">
        <v>0.89432100000000003</v>
      </c>
      <c r="AA57" s="28">
        <v>0.90075099999999997</v>
      </c>
      <c r="AB57" s="28">
        <v>0.91087300000000004</v>
      </c>
      <c r="AC57" s="28">
        <v>0.91905800000000004</v>
      </c>
      <c r="AD57" s="28">
        <v>0.92519799999999996</v>
      </c>
      <c r="AE57" s="28">
        <v>0.93248399999999998</v>
      </c>
      <c r="AF57" s="28">
        <v>0.942469</v>
      </c>
      <c r="AG57" s="26">
        <v>2.091E-3</v>
      </c>
    </row>
    <row r="58" spans="1:33" ht="15" customHeight="1">
      <c r="A58" s="8" t="s">
        <v>40</v>
      </c>
      <c r="B58" s="24" t="s">
        <v>22</v>
      </c>
      <c r="C58" s="28">
        <v>0.175036</v>
      </c>
      <c r="D58" s="28">
        <v>0.19886499999999999</v>
      </c>
      <c r="E58" s="28">
        <v>0.21112400000000001</v>
      </c>
      <c r="F58" s="28">
        <v>0.21757299999999999</v>
      </c>
      <c r="G58" s="28">
        <v>0.22125500000000001</v>
      </c>
      <c r="H58" s="28">
        <v>0.22342699999999999</v>
      </c>
      <c r="I58" s="28">
        <v>0.224854</v>
      </c>
      <c r="J58" s="28">
        <v>0.22562399999999999</v>
      </c>
      <c r="K58" s="28">
        <v>0.225938</v>
      </c>
      <c r="L58" s="28">
        <v>0.22617799999999999</v>
      </c>
      <c r="M58" s="28">
        <v>0.22609799999999999</v>
      </c>
      <c r="N58" s="28">
        <v>0.226467</v>
      </c>
      <c r="O58" s="28">
        <v>0.22625500000000001</v>
      </c>
      <c r="P58" s="28">
        <v>0.22592899999999999</v>
      </c>
      <c r="Q58" s="28">
        <v>0.22545299999999999</v>
      </c>
      <c r="R58" s="28">
        <v>0.22502</v>
      </c>
      <c r="S58" s="28">
        <v>0.22473899999999999</v>
      </c>
      <c r="T58" s="28">
        <v>0.224416</v>
      </c>
      <c r="U58" s="28">
        <v>0.22359499999999999</v>
      </c>
      <c r="V58" s="28">
        <v>0.22308800000000001</v>
      </c>
      <c r="W58" s="28">
        <v>0.222307</v>
      </c>
      <c r="X58" s="28">
        <v>0.221529</v>
      </c>
      <c r="Y58" s="28">
        <v>0.22070600000000001</v>
      </c>
      <c r="Z58" s="28">
        <v>0.21973599999999999</v>
      </c>
      <c r="AA58" s="28">
        <v>0.21877099999999999</v>
      </c>
      <c r="AB58" s="28">
        <v>0.21784400000000001</v>
      </c>
      <c r="AC58" s="28">
        <v>0.21687100000000001</v>
      </c>
      <c r="AD58" s="28">
        <v>0.21582699999999999</v>
      </c>
      <c r="AE58" s="28">
        <v>0.214698</v>
      </c>
      <c r="AF58" s="28">
        <v>0.21332000000000001</v>
      </c>
      <c r="AG58" s="26">
        <v>6.8440000000000003E-3</v>
      </c>
    </row>
    <row r="59" spans="1:33" ht="15" customHeight="1">
      <c r="A59" s="8" t="s">
        <v>39</v>
      </c>
      <c r="B59" s="24" t="s">
        <v>20</v>
      </c>
      <c r="C59" s="28">
        <v>5.5661769999999997</v>
      </c>
      <c r="D59" s="28">
        <v>5.6043390000000004</v>
      </c>
      <c r="E59" s="28">
        <v>5.5714670000000002</v>
      </c>
      <c r="F59" s="28">
        <v>5.5100740000000004</v>
      </c>
      <c r="G59" s="28">
        <v>5.4607859999999997</v>
      </c>
      <c r="H59" s="28">
        <v>5.3932700000000002</v>
      </c>
      <c r="I59" s="28">
        <v>5.3138699999999996</v>
      </c>
      <c r="J59" s="28">
        <v>5.2521000000000004</v>
      </c>
      <c r="K59" s="28">
        <v>5.1804449999999997</v>
      </c>
      <c r="L59" s="28">
        <v>5.1173729999999997</v>
      </c>
      <c r="M59" s="28">
        <v>5.0531750000000004</v>
      </c>
      <c r="N59" s="28">
        <v>5.0021060000000004</v>
      </c>
      <c r="O59" s="28">
        <v>4.9537180000000003</v>
      </c>
      <c r="P59" s="28">
        <v>4.9012200000000004</v>
      </c>
      <c r="Q59" s="28">
        <v>4.862717</v>
      </c>
      <c r="R59" s="28">
        <v>4.8302750000000003</v>
      </c>
      <c r="S59" s="28">
        <v>4.8027889999999998</v>
      </c>
      <c r="T59" s="28">
        <v>4.7810160000000002</v>
      </c>
      <c r="U59" s="28">
        <v>4.7674260000000004</v>
      </c>
      <c r="V59" s="28">
        <v>4.7570220000000001</v>
      </c>
      <c r="W59" s="28">
        <v>4.7495919999999998</v>
      </c>
      <c r="X59" s="28">
        <v>4.7522609999999998</v>
      </c>
      <c r="Y59" s="28">
        <v>4.7600769999999999</v>
      </c>
      <c r="Z59" s="28">
        <v>4.7573210000000001</v>
      </c>
      <c r="AA59" s="28">
        <v>4.7600249999999997</v>
      </c>
      <c r="AB59" s="28">
        <v>4.7772209999999999</v>
      </c>
      <c r="AC59" s="28">
        <v>4.7876050000000001</v>
      </c>
      <c r="AD59" s="28">
        <v>4.7838729999999998</v>
      </c>
      <c r="AE59" s="28">
        <v>4.7852750000000004</v>
      </c>
      <c r="AF59" s="28">
        <v>4.8086289999999998</v>
      </c>
      <c r="AG59" s="26">
        <v>-5.032E-3</v>
      </c>
    </row>
    <row r="60" spans="1:33" ht="15" customHeight="1">
      <c r="A60" s="8" t="s">
        <v>38</v>
      </c>
      <c r="B60" s="24" t="s">
        <v>18</v>
      </c>
      <c r="C60" s="28">
        <v>3.5313999999999998E-2</v>
      </c>
      <c r="D60" s="28">
        <v>3.9018999999999998E-2</v>
      </c>
      <c r="E60" s="28">
        <v>4.2028000000000003E-2</v>
      </c>
      <c r="F60" s="28">
        <v>4.4429000000000003E-2</v>
      </c>
      <c r="G60" s="28">
        <v>4.6198000000000003E-2</v>
      </c>
      <c r="H60" s="28">
        <v>4.7579000000000003E-2</v>
      </c>
      <c r="I60" s="28">
        <v>4.8659000000000001E-2</v>
      </c>
      <c r="J60" s="28">
        <v>4.9613999999999998E-2</v>
      </c>
      <c r="K60" s="28">
        <v>5.0432999999999999E-2</v>
      </c>
      <c r="L60" s="28">
        <v>5.1299999999999998E-2</v>
      </c>
      <c r="M60" s="28">
        <v>5.2026000000000003E-2</v>
      </c>
      <c r="N60" s="28">
        <v>5.3005999999999998E-2</v>
      </c>
      <c r="O60" s="28">
        <v>5.3744E-2</v>
      </c>
      <c r="P60" s="28">
        <v>5.4262999999999999E-2</v>
      </c>
      <c r="Q60" s="28">
        <v>5.4699999999999999E-2</v>
      </c>
      <c r="R60" s="28">
        <v>5.5121000000000003E-2</v>
      </c>
      <c r="S60" s="28">
        <v>5.5597000000000001E-2</v>
      </c>
      <c r="T60" s="28">
        <v>5.6099999999999997E-2</v>
      </c>
      <c r="U60" s="28">
        <v>5.6587999999999999E-2</v>
      </c>
      <c r="V60" s="28">
        <v>5.7244000000000003E-2</v>
      </c>
      <c r="W60" s="28">
        <v>5.7751999999999998E-2</v>
      </c>
      <c r="X60" s="28">
        <v>5.8300999999999999E-2</v>
      </c>
      <c r="Y60" s="28">
        <v>5.8859000000000002E-2</v>
      </c>
      <c r="Z60" s="28">
        <v>5.9386000000000001E-2</v>
      </c>
      <c r="AA60" s="28">
        <v>5.9992999999999998E-2</v>
      </c>
      <c r="AB60" s="28">
        <v>6.0713999999999997E-2</v>
      </c>
      <c r="AC60" s="28">
        <v>6.1409999999999999E-2</v>
      </c>
      <c r="AD60" s="28">
        <v>6.2035E-2</v>
      </c>
      <c r="AE60" s="28">
        <v>6.2699000000000005E-2</v>
      </c>
      <c r="AF60" s="28">
        <v>6.3408999999999993E-2</v>
      </c>
      <c r="AG60" s="26">
        <v>2.0389000000000001E-2</v>
      </c>
    </row>
    <row r="61" spans="1:33" ht="15" customHeight="1">
      <c r="A61" s="8" t="s">
        <v>37</v>
      </c>
      <c r="B61" s="24" t="s">
        <v>16</v>
      </c>
      <c r="C61" s="28">
        <v>0.46766400000000002</v>
      </c>
      <c r="D61" s="28">
        <v>0.46646199999999999</v>
      </c>
      <c r="E61" s="28">
        <v>0.46156599999999998</v>
      </c>
      <c r="F61" s="28">
        <v>0.42960999999999999</v>
      </c>
      <c r="G61" s="28">
        <v>0.43024800000000002</v>
      </c>
      <c r="H61" s="28">
        <v>0.43728699999999998</v>
      </c>
      <c r="I61" s="28">
        <v>0.43412400000000001</v>
      </c>
      <c r="J61" s="28">
        <v>0.43416399999999999</v>
      </c>
      <c r="K61" s="28">
        <v>0.43180000000000002</v>
      </c>
      <c r="L61" s="28">
        <v>0.43010199999999998</v>
      </c>
      <c r="M61" s="28">
        <v>0.42903000000000002</v>
      </c>
      <c r="N61" s="28">
        <v>0.426842</v>
      </c>
      <c r="O61" s="28">
        <v>0.42442600000000003</v>
      </c>
      <c r="P61" s="28">
        <v>0.41891699999999998</v>
      </c>
      <c r="Q61" s="28">
        <v>0.414688</v>
      </c>
      <c r="R61" s="28">
        <v>0.41067599999999999</v>
      </c>
      <c r="S61" s="28">
        <v>0.408194</v>
      </c>
      <c r="T61" s="28">
        <v>0.40699999999999997</v>
      </c>
      <c r="U61" s="28">
        <v>0.40538600000000002</v>
      </c>
      <c r="V61" s="28">
        <v>0.40243699999999999</v>
      </c>
      <c r="W61" s="28">
        <v>0.40107300000000001</v>
      </c>
      <c r="X61" s="28">
        <v>0.40034799999999998</v>
      </c>
      <c r="Y61" s="28">
        <v>0.39721899999999999</v>
      </c>
      <c r="Z61" s="28">
        <v>0.395644</v>
      </c>
      <c r="AA61" s="28">
        <v>0.39164500000000002</v>
      </c>
      <c r="AB61" s="28">
        <v>0.39060499999999998</v>
      </c>
      <c r="AC61" s="28">
        <v>0.388017</v>
      </c>
      <c r="AD61" s="28">
        <v>0.38596900000000001</v>
      </c>
      <c r="AE61" s="28">
        <v>0.38444</v>
      </c>
      <c r="AF61" s="28">
        <v>0.38541500000000001</v>
      </c>
      <c r="AG61" s="26">
        <v>-6.6480000000000003E-3</v>
      </c>
    </row>
    <row r="62" spans="1:33" s="12" customFormat="1" ht="15" customHeight="1">
      <c r="A62" s="9" t="s">
        <v>36</v>
      </c>
      <c r="B62" s="36" t="s">
        <v>14</v>
      </c>
      <c r="C62" s="101">
        <v>7.5170000000000001E-2</v>
      </c>
      <c r="D62" s="101">
        <v>7.7207999999999999E-2</v>
      </c>
      <c r="E62" s="101">
        <v>7.5596999999999998E-2</v>
      </c>
      <c r="F62" s="101">
        <v>7.3011000000000006E-2</v>
      </c>
      <c r="G62" s="101">
        <v>7.0829000000000003E-2</v>
      </c>
      <c r="H62" s="101">
        <v>6.8479999999999999E-2</v>
      </c>
      <c r="I62" s="101">
        <v>6.5994999999999998E-2</v>
      </c>
      <c r="J62" s="101">
        <v>6.3741000000000006E-2</v>
      </c>
      <c r="K62" s="101">
        <v>6.1341E-2</v>
      </c>
      <c r="L62" s="101">
        <v>5.9027999999999997E-2</v>
      </c>
      <c r="M62" s="101">
        <v>5.7702000000000003E-2</v>
      </c>
      <c r="N62" s="101">
        <v>5.6570000000000002E-2</v>
      </c>
      <c r="O62" s="101">
        <v>5.5382000000000001E-2</v>
      </c>
      <c r="P62" s="101">
        <v>5.4015000000000001E-2</v>
      </c>
      <c r="Q62" s="101">
        <v>5.2689E-2</v>
      </c>
      <c r="R62" s="101">
        <v>5.1423000000000003E-2</v>
      </c>
      <c r="S62" s="101">
        <v>5.0231999999999999E-2</v>
      </c>
      <c r="T62" s="101">
        <v>4.9036999999999997E-2</v>
      </c>
      <c r="U62" s="101">
        <v>4.7978E-2</v>
      </c>
      <c r="V62" s="101">
        <v>4.6870000000000002E-2</v>
      </c>
      <c r="W62" s="101">
        <v>4.6252000000000001E-2</v>
      </c>
      <c r="X62" s="101">
        <v>4.5673999999999999E-2</v>
      </c>
      <c r="Y62" s="101">
        <v>4.5116000000000003E-2</v>
      </c>
      <c r="Z62" s="101">
        <v>4.4477000000000003E-2</v>
      </c>
      <c r="AA62" s="101">
        <v>4.3907000000000002E-2</v>
      </c>
      <c r="AB62" s="101">
        <v>4.3461E-2</v>
      </c>
      <c r="AC62" s="101">
        <v>4.2915000000000002E-2</v>
      </c>
      <c r="AD62" s="101">
        <v>4.2233E-2</v>
      </c>
      <c r="AE62" s="101">
        <v>4.1674000000000003E-2</v>
      </c>
      <c r="AF62" s="101">
        <v>4.1335999999999998E-2</v>
      </c>
      <c r="AG62" s="11">
        <v>-2.0410000000000001E-2</v>
      </c>
    </row>
    <row r="63" spans="1:33" s="12" customFormat="1" ht="15" customHeight="1">
      <c r="A63" s="9" t="s">
        <v>35</v>
      </c>
      <c r="B63" s="36" t="s">
        <v>12</v>
      </c>
      <c r="C63" s="101">
        <v>0.927373</v>
      </c>
      <c r="D63" s="101">
        <v>0.98949299999999996</v>
      </c>
      <c r="E63" s="101">
        <v>0.88299399999999995</v>
      </c>
      <c r="F63" s="101">
        <v>0.88465000000000005</v>
      </c>
      <c r="G63" s="101">
        <v>0.88701600000000003</v>
      </c>
      <c r="H63" s="101">
        <v>0.88547500000000001</v>
      </c>
      <c r="I63" s="101">
        <v>0.88185199999999997</v>
      </c>
      <c r="J63" s="101">
        <v>0.88042799999999999</v>
      </c>
      <c r="K63" s="101">
        <v>0.880436</v>
      </c>
      <c r="L63" s="101">
        <v>0.87990100000000004</v>
      </c>
      <c r="M63" s="101">
        <v>0.87987599999999999</v>
      </c>
      <c r="N63" s="101">
        <v>0.88334599999999996</v>
      </c>
      <c r="O63" s="101">
        <v>0.88332999999999995</v>
      </c>
      <c r="P63" s="101">
        <v>0.88331700000000002</v>
      </c>
      <c r="Q63" s="101">
        <v>0.884185</v>
      </c>
      <c r="R63" s="101">
        <v>0.88468500000000005</v>
      </c>
      <c r="S63" s="101">
        <v>0.88536700000000002</v>
      </c>
      <c r="T63" s="101">
        <v>0.88571599999999995</v>
      </c>
      <c r="U63" s="101">
        <v>0.88678800000000002</v>
      </c>
      <c r="V63" s="101">
        <v>0.88022599999999995</v>
      </c>
      <c r="W63" s="101">
        <v>0.87976500000000002</v>
      </c>
      <c r="X63" s="101">
        <v>0.880413</v>
      </c>
      <c r="Y63" s="101">
        <v>0.87838499999999997</v>
      </c>
      <c r="Z63" s="101">
        <v>0.87643700000000002</v>
      </c>
      <c r="AA63" s="101">
        <v>0.87630799999999998</v>
      </c>
      <c r="AB63" s="101">
        <v>0.87458499999999995</v>
      </c>
      <c r="AC63" s="101">
        <v>0.87484899999999999</v>
      </c>
      <c r="AD63" s="101">
        <v>0.87535399999999997</v>
      </c>
      <c r="AE63" s="101">
        <v>0.87524000000000002</v>
      </c>
      <c r="AF63" s="101">
        <v>0.87612800000000002</v>
      </c>
      <c r="AG63" s="11">
        <v>-1.9580000000000001E-3</v>
      </c>
    </row>
    <row r="64" spans="1:33" ht="15" customHeight="1">
      <c r="A64" s="8" t="s">
        <v>34</v>
      </c>
      <c r="B64" s="24" t="s">
        <v>10</v>
      </c>
      <c r="C64" s="28">
        <v>0.20260800000000001</v>
      </c>
      <c r="D64" s="28">
        <v>0.20266999999999999</v>
      </c>
      <c r="E64" s="28">
        <v>0.20230200000000001</v>
      </c>
      <c r="F64" s="28">
        <v>0.20225799999999999</v>
      </c>
      <c r="G64" s="28">
        <v>0.20154</v>
      </c>
      <c r="H64" s="28">
        <v>0.20046600000000001</v>
      </c>
      <c r="I64" s="28">
        <v>0.198825</v>
      </c>
      <c r="J64" s="28">
        <v>0.197571</v>
      </c>
      <c r="K64" s="28">
        <v>0.19638700000000001</v>
      </c>
      <c r="L64" s="28">
        <v>0.195377</v>
      </c>
      <c r="M64" s="28">
        <v>0.194215</v>
      </c>
      <c r="N64" s="28">
        <v>0.19345499999999999</v>
      </c>
      <c r="O64" s="28">
        <v>0.19265399999999999</v>
      </c>
      <c r="P64" s="28">
        <v>0.191359</v>
      </c>
      <c r="Q64" s="28">
        <v>0.19001499999999999</v>
      </c>
      <c r="R64" s="28">
        <v>0.18870799999999999</v>
      </c>
      <c r="S64" s="28">
        <v>0.18769</v>
      </c>
      <c r="T64" s="28">
        <v>0.18674299999999999</v>
      </c>
      <c r="U64" s="28">
        <v>0.18589700000000001</v>
      </c>
      <c r="V64" s="28">
        <v>0.18516199999999999</v>
      </c>
      <c r="W64" s="28">
        <v>0.184172</v>
      </c>
      <c r="X64" s="28">
        <v>0.183249</v>
      </c>
      <c r="Y64" s="28">
        <v>0.18237500000000001</v>
      </c>
      <c r="Z64" s="28">
        <v>0.181536</v>
      </c>
      <c r="AA64" s="28">
        <v>0.180867</v>
      </c>
      <c r="AB64" s="28">
        <v>0.18041699999999999</v>
      </c>
      <c r="AC64" s="28">
        <v>0.17985400000000001</v>
      </c>
      <c r="AD64" s="28">
        <v>0.179121</v>
      </c>
      <c r="AE64" s="28">
        <v>0.178563</v>
      </c>
      <c r="AF64" s="28">
        <v>0.178365</v>
      </c>
      <c r="AG64" s="26">
        <v>-4.385E-3</v>
      </c>
    </row>
    <row r="65" spans="1:33" s="12" customFormat="1" ht="15" customHeight="1">
      <c r="A65" s="9" t="s">
        <v>33</v>
      </c>
      <c r="B65" s="36" t="s">
        <v>8</v>
      </c>
      <c r="C65" s="101">
        <v>2.2901210000000001</v>
      </c>
      <c r="D65" s="101">
        <v>2.6620979999999999</v>
      </c>
      <c r="E65" s="101">
        <v>2.926571</v>
      </c>
      <c r="F65" s="101">
        <v>2.9963660000000001</v>
      </c>
      <c r="G65" s="101">
        <v>3.053528</v>
      </c>
      <c r="H65" s="101">
        <v>3.092441</v>
      </c>
      <c r="I65" s="101">
        <v>3.1172770000000001</v>
      </c>
      <c r="J65" s="101">
        <v>3.1489440000000002</v>
      </c>
      <c r="K65" s="101">
        <v>3.1794440000000002</v>
      </c>
      <c r="L65" s="101">
        <v>3.2135750000000001</v>
      </c>
      <c r="M65" s="101">
        <v>3.2373880000000002</v>
      </c>
      <c r="N65" s="101">
        <v>3.2661959999999999</v>
      </c>
      <c r="O65" s="101">
        <v>3.2816670000000001</v>
      </c>
      <c r="P65" s="101">
        <v>3.27887</v>
      </c>
      <c r="Q65" s="101">
        <v>3.2893479999999999</v>
      </c>
      <c r="R65" s="101">
        <v>3.3015509999999999</v>
      </c>
      <c r="S65" s="101">
        <v>3.3214760000000001</v>
      </c>
      <c r="T65" s="101">
        <v>3.34077</v>
      </c>
      <c r="U65" s="101">
        <v>3.368455</v>
      </c>
      <c r="V65" s="101">
        <v>3.3991920000000002</v>
      </c>
      <c r="W65" s="101">
        <v>3.4226939999999999</v>
      </c>
      <c r="X65" s="101">
        <v>3.4512610000000001</v>
      </c>
      <c r="Y65" s="101">
        <v>3.4812560000000001</v>
      </c>
      <c r="Z65" s="101">
        <v>3.5070790000000001</v>
      </c>
      <c r="AA65" s="101">
        <v>3.5416129999999999</v>
      </c>
      <c r="AB65" s="101">
        <v>3.5777359999999998</v>
      </c>
      <c r="AC65" s="101">
        <v>3.6112760000000002</v>
      </c>
      <c r="AD65" s="101">
        <v>3.6424560000000001</v>
      </c>
      <c r="AE65" s="101">
        <v>3.6765110000000001</v>
      </c>
      <c r="AF65" s="101">
        <v>3.7224659999999998</v>
      </c>
      <c r="AG65" s="11">
        <v>1.6892000000000001E-2</v>
      </c>
    </row>
    <row r="66" spans="1:33">
      <c r="A66" s="8" t="s">
        <v>32</v>
      </c>
      <c r="B66" s="24" t="s">
        <v>6</v>
      </c>
      <c r="C66" s="28">
        <v>0.53767100000000001</v>
      </c>
      <c r="D66" s="28">
        <v>0.54501699999999997</v>
      </c>
      <c r="E66" s="28">
        <v>0.53894799999999998</v>
      </c>
      <c r="F66" s="28">
        <v>0.53810199999999997</v>
      </c>
      <c r="G66" s="28">
        <v>0.54107099999999997</v>
      </c>
      <c r="H66" s="28">
        <v>0.54323399999999999</v>
      </c>
      <c r="I66" s="28">
        <v>0.54471499999999995</v>
      </c>
      <c r="J66" s="28">
        <v>0.54603100000000004</v>
      </c>
      <c r="K66" s="28">
        <v>0.54357500000000003</v>
      </c>
      <c r="L66" s="28">
        <v>0.54423299999999997</v>
      </c>
      <c r="M66" s="28">
        <v>0.54259400000000002</v>
      </c>
      <c r="N66" s="28">
        <v>0.54155299999999995</v>
      </c>
      <c r="O66" s="28">
        <v>0.54041499999999998</v>
      </c>
      <c r="P66" s="28">
        <v>0.53918500000000003</v>
      </c>
      <c r="Q66" s="28">
        <v>0.53786400000000001</v>
      </c>
      <c r="R66" s="28">
        <v>0.53664000000000001</v>
      </c>
      <c r="S66" s="28">
        <v>0.535439</v>
      </c>
      <c r="T66" s="28">
        <v>0.53417800000000004</v>
      </c>
      <c r="U66" s="28">
        <v>0.53286</v>
      </c>
      <c r="V66" s="28">
        <v>0.53148099999999998</v>
      </c>
      <c r="W66" s="28">
        <v>0.530053</v>
      </c>
      <c r="X66" s="28">
        <v>0.52858099999999997</v>
      </c>
      <c r="Y66" s="28">
        <v>0.52706299999999995</v>
      </c>
      <c r="Z66" s="28">
        <v>0.525501</v>
      </c>
      <c r="AA66" s="28">
        <v>0.523899</v>
      </c>
      <c r="AB66" s="28">
        <v>0.52226700000000004</v>
      </c>
      <c r="AC66" s="28">
        <v>0.52061000000000002</v>
      </c>
      <c r="AD66" s="28">
        <v>0.51893</v>
      </c>
      <c r="AE66" s="28">
        <v>0.51722900000000005</v>
      </c>
      <c r="AF66" s="28">
        <v>0.51551000000000002</v>
      </c>
      <c r="AG66" s="26">
        <v>-1.4499999999999999E-3</v>
      </c>
    </row>
    <row r="67" spans="1:33" ht="15" customHeight="1">
      <c r="A67" s="8" t="s">
        <v>31</v>
      </c>
      <c r="B67" s="24" t="s">
        <v>4</v>
      </c>
      <c r="C67" s="28">
        <v>0.12503500000000001</v>
      </c>
      <c r="D67" s="28">
        <v>0.126333</v>
      </c>
      <c r="E67" s="28">
        <v>0.127051</v>
      </c>
      <c r="F67" s="28">
        <v>0.12756899999999999</v>
      </c>
      <c r="G67" s="28">
        <v>0.12784100000000001</v>
      </c>
      <c r="H67" s="28">
        <v>0.128109</v>
      </c>
      <c r="I67" s="28">
        <v>0.128132</v>
      </c>
      <c r="J67" s="28">
        <v>0.12817000000000001</v>
      </c>
      <c r="K67" s="28">
        <v>0.12820400000000001</v>
      </c>
      <c r="L67" s="28">
        <v>0.128195</v>
      </c>
      <c r="M67" s="28">
        <v>0.128161</v>
      </c>
      <c r="N67" s="28">
        <v>0.128165</v>
      </c>
      <c r="O67" s="28">
        <v>0.12819</v>
      </c>
      <c r="P67" s="28">
        <v>0.12808800000000001</v>
      </c>
      <c r="Q67" s="28">
        <v>0.127913</v>
      </c>
      <c r="R67" s="28">
        <v>0.127749</v>
      </c>
      <c r="S67" s="28">
        <v>0.12762999999999999</v>
      </c>
      <c r="T67" s="28">
        <v>0.127583</v>
      </c>
      <c r="U67" s="28">
        <v>0.12760099999999999</v>
      </c>
      <c r="V67" s="28">
        <v>0.12764</v>
      </c>
      <c r="W67" s="28">
        <v>0.127663</v>
      </c>
      <c r="X67" s="28">
        <v>0.12765899999999999</v>
      </c>
      <c r="Y67" s="28">
        <v>0.12764400000000001</v>
      </c>
      <c r="Z67" s="28">
        <v>0.12761400000000001</v>
      </c>
      <c r="AA67" s="28">
        <v>0.12755900000000001</v>
      </c>
      <c r="AB67" s="28">
        <v>0.127549</v>
      </c>
      <c r="AC67" s="28">
        <v>0.12753900000000001</v>
      </c>
      <c r="AD67" s="28">
        <v>0.12751100000000001</v>
      </c>
      <c r="AE67" s="28">
        <v>0.127524</v>
      </c>
      <c r="AF67" s="28">
        <v>0.12753</v>
      </c>
      <c r="AG67" s="26">
        <v>6.8199999999999999E-4</v>
      </c>
    </row>
    <row r="68" spans="1:33" ht="15" customHeight="1">
      <c r="A68" s="8" t="s">
        <v>30</v>
      </c>
      <c r="B68" s="24" t="s">
        <v>143</v>
      </c>
      <c r="C68" s="28">
        <v>0.74791600000000003</v>
      </c>
      <c r="D68" s="28">
        <v>0.69922200000000001</v>
      </c>
      <c r="E68" s="28">
        <v>0.679983</v>
      </c>
      <c r="F68" s="28">
        <v>0.66308400000000001</v>
      </c>
      <c r="G68" s="28">
        <v>0.65187899999999999</v>
      </c>
      <c r="H68" s="28">
        <v>0.638845</v>
      </c>
      <c r="I68" s="28">
        <v>0.62207800000000002</v>
      </c>
      <c r="J68" s="28">
        <v>0.62726700000000002</v>
      </c>
      <c r="K68" s="28">
        <v>0.62132200000000004</v>
      </c>
      <c r="L68" s="28">
        <v>0.61193500000000001</v>
      </c>
      <c r="M68" s="28">
        <v>0.60822500000000002</v>
      </c>
      <c r="N68" s="28">
        <v>0.61103300000000005</v>
      </c>
      <c r="O68" s="28">
        <v>0.61314999999999997</v>
      </c>
      <c r="P68" s="28">
        <v>0.60366600000000004</v>
      </c>
      <c r="Q68" s="28">
        <v>0.60121100000000005</v>
      </c>
      <c r="R68" s="28">
        <v>0.60207200000000005</v>
      </c>
      <c r="S68" s="28">
        <v>0.60808300000000004</v>
      </c>
      <c r="T68" s="28">
        <v>0.61480800000000002</v>
      </c>
      <c r="U68" s="28">
        <v>0.62078</v>
      </c>
      <c r="V68" s="28">
        <v>0.62637299999999996</v>
      </c>
      <c r="W68" s="28">
        <v>0.62980400000000003</v>
      </c>
      <c r="X68" s="28">
        <v>0.63545300000000005</v>
      </c>
      <c r="Y68" s="28">
        <v>0.63978599999999997</v>
      </c>
      <c r="Z68" s="28">
        <v>0.64699499999999999</v>
      </c>
      <c r="AA68" s="28">
        <v>0.64508900000000002</v>
      </c>
      <c r="AB68" s="28">
        <v>0.64841199999999999</v>
      </c>
      <c r="AC68" s="28">
        <v>0.65676400000000001</v>
      </c>
      <c r="AD68" s="28">
        <v>0.66500000000000004</v>
      </c>
      <c r="AE68" s="28">
        <v>0.67235599999999995</v>
      </c>
      <c r="AF68" s="28">
        <v>0.677732</v>
      </c>
      <c r="AG68" s="26">
        <v>-3.392E-3</v>
      </c>
    </row>
    <row r="69" spans="1:33" ht="15" customHeight="1">
      <c r="A69" s="8" t="s">
        <v>29</v>
      </c>
      <c r="B69" s="23" t="s">
        <v>1</v>
      </c>
      <c r="C69" s="29">
        <v>26.243639000000002</v>
      </c>
      <c r="D69" s="29">
        <v>26.974299999999999</v>
      </c>
      <c r="E69" s="29">
        <v>27.273109000000002</v>
      </c>
      <c r="F69" s="29">
        <v>27.171752999999999</v>
      </c>
      <c r="G69" s="29">
        <v>27.078533</v>
      </c>
      <c r="H69" s="29">
        <v>26.923625999999999</v>
      </c>
      <c r="I69" s="29">
        <v>26.707367000000001</v>
      </c>
      <c r="J69" s="29">
        <v>26.546474</v>
      </c>
      <c r="K69" s="29">
        <v>26.367312999999999</v>
      </c>
      <c r="L69" s="29">
        <v>26.228493</v>
      </c>
      <c r="M69" s="29">
        <v>26.108463</v>
      </c>
      <c r="N69" s="29">
        <v>26.004044</v>
      </c>
      <c r="O69" s="29">
        <v>25.907568000000001</v>
      </c>
      <c r="P69" s="29">
        <v>25.764506999999998</v>
      </c>
      <c r="Q69" s="29">
        <v>25.650165999999999</v>
      </c>
      <c r="R69" s="29">
        <v>25.558236999999998</v>
      </c>
      <c r="S69" s="29">
        <v>25.504328000000001</v>
      </c>
      <c r="T69" s="29">
        <v>25.471170000000001</v>
      </c>
      <c r="U69" s="29">
        <v>25.476851</v>
      </c>
      <c r="V69" s="29">
        <v>25.493582</v>
      </c>
      <c r="W69" s="29">
        <v>25.515369</v>
      </c>
      <c r="X69" s="29">
        <v>25.565006</v>
      </c>
      <c r="Y69" s="29">
        <v>25.620152000000001</v>
      </c>
      <c r="Z69" s="29">
        <v>25.678684000000001</v>
      </c>
      <c r="AA69" s="29">
        <v>25.755495</v>
      </c>
      <c r="AB69" s="29">
        <v>25.880116999999998</v>
      </c>
      <c r="AC69" s="29">
        <v>26.011935999999999</v>
      </c>
      <c r="AD69" s="29">
        <v>26.128945999999999</v>
      </c>
      <c r="AE69" s="29">
        <v>26.261543</v>
      </c>
      <c r="AF69" s="29">
        <v>26.453993000000001</v>
      </c>
      <c r="AG69" s="16">
        <v>2.7500000000000002E-4</v>
      </c>
    </row>
    <row r="70" spans="1:33" ht="15" customHeight="1"/>
    <row r="71" spans="1:33" ht="15" customHeight="1">
      <c r="B71" s="23" t="s">
        <v>28</v>
      </c>
    </row>
    <row r="72" spans="1:33" ht="15" customHeight="1">
      <c r="A72" s="8" t="s">
        <v>27</v>
      </c>
      <c r="B72" s="24" t="s">
        <v>26</v>
      </c>
      <c r="C72" s="28">
        <v>7.7041930000000001</v>
      </c>
      <c r="D72" s="28">
        <v>7.8469540000000002</v>
      </c>
      <c r="E72" s="28">
        <v>7.949446</v>
      </c>
      <c r="F72" s="28">
        <v>7.9158580000000001</v>
      </c>
      <c r="G72" s="28">
        <v>7.8651629999999999</v>
      </c>
      <c r="H72" s="28">
        <v>7.8032940000000002</v>
      </c>
      <c r="I72" s="28">
        <v>7.7331529999999997</v>
      </c>
      <c r="J72" s="28">
        <v>7.6630570000000002</v>
      </c>
      <c r="K72" s="28">
        <v>7.5986950000000002</v>
      </c>
      <c r="L72" s="28">
        <v>7.5488359999999997</v>
      </c>
      <c r="M72" s="28">
        <v>7.5120579999999997</v>
      </c>
      <c r="N72" s="28">
        <v>7.4659950000000004</v>
      </c>
      <c r="O72" s="28">
        <v>7.4329999999999998</v>
      </c>
      <c r="P72" s="28">
        <v>7.396846</v>
      </c>
      <c r="Q72" s="28">
        <v>7.3562219999999998</v>
      </c>
      <c r="R72" s="28">
        <v>7.3207659999999999</v>
      </c>
      <c r="S72" s="28">
        <v>7.2939119999999997</v>
      </c>
      <c r="T72" s="28">
        <v>7.2742509999999996</v>
      </c>
      <c r="U72" s="28">
        <v>7.2663849999999996</v>
      </c>
      <c r="V72" s="28">
        <v>7.2658639999999997</v>
      </c>
      <c r="W72" s="28">
        <v>7.2673170000000002</v>
      </c>
      <c r="X72" s="28">
        <v>7.272983</v>
      </c>
      <c r="Y72" s="28">
        <v>7.2809590000000002</v>
      </c>
      <c r="Z72" s="28">
        <v>7.2972010000000003</v>
      </c>
      <c r="AA72" s="28">
        <v>7.3204079999999996</v>
      </c>
      <c r="AB72" s="28">
        <v>7.3550219999999999</v>
      </c>
      <c r="AC72" s="28">
        <v>7.3968939999999996</v>
      </c>
      <c r="AD72" s="28">
        <v>7.4407050000000003</v>
      </c>
      <c r="AE72" s="28">
        <v>7.4883860000000002</v>
      </c>
      <c r="AF72" s="28">
        <v>7.5477290000000004</v>
      </c>
      <c r="AG72" s="26">
        <v>-7.0699999999999995E-4</v>
      </c>
    </row>
    <row r="73" spans="1:33">
      <c r="A73" s="8" t="s">
        <v>25</v>
      </c>
      <c r="B73" s="24" t="s">
        <v>24</v>
      </c>
      <c r="C73" s="28">
        <v>0.46341300000000002</v>
      </c>
      <c r="D73" s="28">
        <v>0.46748800000000001</v>
      </c>
      <c r="E73" s="28">
        <v>0.468111</v>
      </c>
      <c r="F73" s="28">
        <v>0.46444299999999999</v>
      </c>
      <c r="G73" s="28">
        <v>0.46284399999999998</v>
      </c>
      <c r="H73" s="28">
        <v>0.460061</v>
      </c>
      <c r="I73" s="28">
        <v>0.45621699999999998</v>
      </c>
      <c r="J73" s="28">
        <v>0.454264</v>
      </c>
      <c r="K73" s="28">
        <v>0.451679</v>
      </c>
      <c r="L73" s="28">
        <v>0.44978499999999999</v>
      </c>
      <c r="M73" s="28">
        <v>0.448513</v>
      </c>
      <c r="N73" s="28">
        <v>0.44916600000000001</v>
      </c>
      <c r="O73" s="28">
        <v>0.44977499999999998</v>
      </c>
      <c r="P73" s="28">
        <v>0.44907900000000001</v>
      </c>
      <c r="Q73" s="28">
        <v>0.44886900000000002</v>
      </c>
      <c r="R73" s="28">
        <v>0.44923200000000002</v>
      </c>
      <c r="S73" s="28">
        <v>0.450656</v>
      </c>
      <c r="T73" s="28">
        <v>0.45245999999999997</v>
      </c>
      <c r="U73" s="28">
        <v>0.454959</v>
      </c>
      <c r="V73" s="28">
        <v>0.45748899999999998</v>
      </c>
      <c r="W73" s="28">
        <v>0.46011000000000002</v>
      </c>
      <c r="X73" s="28">
        <v>0.46315000000000001</v>
      </c>
      <c r="Y73" s="28">
        <v>0.46676800000000002</v>
      </c>
      <c r="Z73" s="28">
        <v>0.46978999999999999</v>
      </c>
      <c r="AA73" s="28">
        <v>0.47316399999999997</v>
      </c>
      <c r="AB73" s="28">
        <v>0.47844700000000001</v>
      </c>
      <c r="AC73" s="28">
        <v>0.482769</v>
      </c>
      <c r="AD73" s="28">
        <v>0.48603099999999999</v>
      </c>
      <c r="AE73" s="28">
        <v>0.489925</v>
      </c>
      <c r="AF73" s="28">
        <v>0.49524499999999999</v>
      </c>
      <c r="AG73" s="26">
        <v>2.2929999999999999E-3</v>
      </c>
    </row>
    <row r="74" spans="1:33" ht="15" customHeight="1">
      <c r="A74" s="8" t="s">
        <v>23</v>
      </c>
      <c r="B74" s="24" t="s">
        <v>22</v>
      </c>
      <c r="C74" s="28">
        <v>8.5604E-2</v>
      </c>
      <c r="D74" s="28">
        <v>9.7445000000000004E-2</v>
      </c>
      <c r="E74" s="28">
        <v>0.103468</v>
      </c>
      <c r="F74" s="28">
        <v>0.106581</v>
      </c>
      <c r="G74" s="28">
        <v>0.10838100000000001</v>
      </c>
      <c r="H74" s="28">
        <v>0.109486</v>
      </c>
      <c r="I74" s="28">
        <v>0.11018</v>
      </c>
      <c r="J74" s="28">
        <v>0.11057</v>
      </c>
      <c r="K74" s="28">
        <v>0.110704</v>
      </c>
      <c r="L74" s="28">
        <v>0.110809</v>
      </c>
      <c r="M74" s="28">
        <v>0.110787</v>
      </c>
      <c r="N74" s="28">
        <v>0.110997</v>
      </c>
      <c r="O74" s="28">
        <v>0.110892</v>
      </c>
      <c r="P74" s="28">
        <v>0.110734</v>
      </c>
      <c r="Q74" s="28">
        <v>0.110503</v>
      </c>
      <c r="R74" s="28">
        <v>0.11028200000000001</v>
      </c>
      <c r="S74" s="28">
        <v>0.110141</v>
      </c>
      <c r="T74" s="28">
        <v>0.109987</v>
      </c>
      <c r="U74" s="28">
        <v>0.109583</v>
      </c>
      <c r="V74" s="28">
        <v>0.10934199999999999</v>
      </c>
      <c r="W74" s="28">
        <v>0.10896</v>
      </c>
      <c r="X74" s="28">
        <v>0.10859000000000001</v>
      </c>
      <c r="Y74" s="28">
        <v>0.108195</v>
      </c>
      <c r="Z74" s="28">
        <v>0.107721</v>
      </c>
      <c r="AA74" s="28">
        <v>0.107261</v>
      </c>
      <c r="AB74" s="28">
        <v>0.106797</v>
      </c>
      <c r="AC74" s="28">
        <v>0.106322</v>
      </c>
      <c r="AD74" s="28">
        <v>0.10581599999999999</v>
      </c>
      <c r="AE74" s="28">
        <v>0.105265</v>
      </c>
      <c r="AF74" s="28">
        <v>0.104573</v>
      </c>
      <c r="AG74" s="26">
        <v>6.9259999999999999E-3</v>
      </c>
    </row>
    <row r="75" spans="1:33" ht="15" customHeight="1">
      <c r="A75" s="8" t="s">
        <v>21</v>
      </c>
      <c r="B75" s="24" t="s">
        <v>20</v>
      </c>
      <c r="C75" s="28">
        <v>2.6806130000000001</v>
      </c>
      <c r="D75" s="28">
        <v>2.7001979999999999</v>
      </c>
      <c r="E75" s="28">
        <v>2.6843490000000001</v>
      </c>
      <c r="F75" s="28">
        <v>2.654433</v>
      </c>
      <c r="G75" s="28">
        <v>2.630163</v>
      </c>
      <c r="H75" s="28">
        <v>2.5979589999999999</v>
      </c>
      <c r="I75" s="28">
        <v>2.55924</v>
      </c>
      <c r="J75" s="28">
        <v>2.5300189999999998</v>
      </c>
      <c r="K75" s="28">
        <v>2.4960339999999999</v>
      </c>
      <c r="L75" s="28">
        <v>2.4661559999999998</v>
      </c>
      <c r="M75" s="28">
        <v>2.4359199999999999</v>
      </c>
      <c r="N75" s="28">
        <v>2.4119109999999999</v>
      </c>
      <c r="O75" s="28">
        <v>2.3893800000000001</v>
      </c>
      <c r="P75" s="28">
        <v>2.3649640000000001</v>
      </c>
      <c r="Q75" s="28">
        <v>2.3472580000000001</v>
      </c>
      <c r="R75" s="28">
        <v>2.3325279999999999</v>
      </c>
      <c r="S75" s="28">
        <v>2.320166</v>
      </c>
      <c r="T75" s="28">
        <v>2.310524</v>
      </c>
      <c r="U75" s="28">
        <v>2.3047260000000001</v>
      </c>
      <c r="V75" s="28">
        <v>2.3005810000000002</v>
      </c>
      <c r="W75" s="28">
        <v>2.2979479999999999</v>
      </c>
      <c r="X75" s="28">
        <v>2.3002210000000001</v>
      </c>
      <c r="Y75" s="28">
        <v>2.305018</v>
      </c>
      <c r="Z75" s="28">
        <v>2.304764</v>
      </c>
      <c r="AA75" s="28">
        <v>2.307121</v>
      </c>
      <c r="AB75" s="28">
        <v>2.3163999999999998</v>
      </c>
      <c r="AC75" s="28">
        <v>2.3226429999999998</v>
      </c>
      <c r="AD75" s="28">
        <v>2.3219919999999998</v>
      </c>
      <c r="AE75" s="28">
        <v>2.323969</v>
      </c>
      <c r="AF75" s="28">
        <v>2.3363040000000002</v>
      </c>
      <c r="AG75" s="26">
        <v>-4.7289999999999997E-3</v>
      </c>
    </row>
    <row r="76" spans="1:33" ht="15" customHeight="1">
      <c r="A76" s="8" t="s">
        <v>19</v>
      </c>
      <c r="B76" s="24" t="s">
        <v>18</v>
      </c>
      <c r="C76" s="28">
        <v>1.6725E-2</v>
      </c>
      <c r="D76" s="28">
        <v>1.8485000000000001E-2</v>
      </c>
      <c r="E76" s="28">
        <v>1.9911000000000002E-2</v>
      </c>
      <c r="F76" s="28">
        <v>2.1047E-2</v>
      </c>
      <c r="G76" s="28">
        <v>2.1883E-2</v>
      </c>
      <c r="H76" s="28">
        <v>2.2537999999999999E-2</v>
      </c>
      <c r="I76" s="28">
        <v>2.3046000000000001E-2</v>
      </c>
      <c r="J76" s="28">
        <v>2.35E-2</v>
      </c>
      <c r="K76" s="28">
        <v>2.3888E-2</v>
      </c>
      <c r="L76" s="28">
        <v>2.4298E-2</v>
      </c>
      <c r="M76" s="28">
        <v>2.4643000000000002E-2</v>
      </c>
      <c r="N76" s="28">
        <v>2.5106E-2</v>
      </c>
      <c r="O76" s="28">
        <v>2.5455999999999999E-2</v>
      </c>
      <c r="P76" s="28">
        <v>2.5701999999999999E-2</v>
      </c>
      <c r="Q76" s="28">
        <v>2.5909000000000001E-2</v>
      </c>
      <c r="R76" s="28">
        <v>2.6109E-2</v>
      </c>
      <c r="S76" s="28">
        <v>2.6335000000000001E-2</v>
      </c>
      <c r="T76" s="28">
        <v>2.6572999999999999E-2</v>
      </c>
      <c r="U76" s="28">
        <v>2.6804000000000001E-2</v>
      </c>
      <c r="V76" s="28">
        <v>2.7113999999999999E-2</v>
      </c>
      <c r="W76" s="28">
        <v>2.7355000000000001E-2</v>
      </c>
      <c r="X76" s="28">
        <v>2.7616000000000002E-2</v>
      </c>
      <c r="Y76" s="28">
        <v>2.7879999999999999E-2</v>
      </c>
      <c r="Z76" s="28">
        <v>2.8129999999999999E-2</v>
      </c>
      <c r="AA76" s="28">
        <v>2.8417999999999999E-2</v>
      </c>
      <c r="AB76" s="28">
        <v>2.8757999999999999E-2</v>
      </c>
      <c r="AC76" s="28">
        <v>2.9089E-2</v>
      </c>
      <c r="AD76" s="28">
        <v>2.9385000000000001E-2</v>
      </c>
      <c r="AE76" s="28">
        <v>2.9701000000000002E-2</v>
      </c>
      <c r="AF76" s="28">
        <v>3.0036E-2</v>
      </c>
      <c r="AG76" s="26">
        <v>2.0396000000000001E-2</v>
      </c>
    </row>
    <row r="77" spans="1:33" ht="15" customHeight="1">
      <c r="A77" s="8" t="s">
        <v>17</v>
      </c>
      <c r="B77" s="24" t="s">
        <v>16</v>
      </c>
      <c r="C77" s="28">
        <v>0.22212000000000001</v>
      </c>
      <c r="D77" s="28">
        <v>0.22167300000000001</v>
      </c>
      <c r="E77" s="28">
        <v>0.21934500000000001</v>
      </c>
      <c r="F77" s="28">
        <v>0.204128</v>
      </c>
      <c r="G77" s="28">
        <v>0.204375</v>
      </c>
      <c r="H77" s="28">
        <v>0.20771999999999999</v>
      </c>
      <c r="I77" s="28">
        <v>0.20613699999999999</v>
      </c>
      <c r="J77" s="28">
        <v>0.206148</v>
      </c>
      <c r="K77" s="28">
        <v>0.20500699999999999</v>
      </c>
      <c r="L77" s="28">
        <v>0.20417399999999999</v>
      </c>
      <c r="M77" s="28">
        <v>0.203649</v>
      </c>
      <c r="N77" s="28">
        <v>0.20257900000000001</v>
      </c>
      <c r="O77" s="28">
        <v>0.20141500000000001</v>
      </c>
      <c r="P77" s="28">
        <v>0.19878699999999999</v>
      </c>
      <c r="Q77" s="28">
        <v>0.19676199999999999</v>
      </c>
      <c r="R77" s="28">
        <v>0.19484399999999999</v>
      </c>
      <c r="S77" s="28">
        <v>0.19364799999999999</v>
      </c>
      <c r="T77" s="28">
        <v>0.19306599999999999</v>
      </c>
      <c r="U77" s="28">
        <v>0.192275</v>
      </c>
      <c r="V77" s="28">
        <v>0.190861</v>
      </c>
      <c r="W77" s="28">
        <v>0.19020000000000001</v>
      </c>
      <c r="X77" s="28">
        <v>0.18984200000000001</v>
      </c>
      <c r="Y77" s="28">
        <v>0.18834500000000001</v>
      </c>
      <c r="Z77" s="28">
        <v>0.187587</v>
      </c>
      <c r="AA77" s="28">
        <v>0.18567600000000001</v>
      </c>
      <c r="AB77" s="28">
        <v>0.18515999999999999</v>
      </c>
      <c r="AC77" s="28">
        <v>0.18392600000000001</v>
      </c>
      <c r="AD77" s="28">
        <v>0.18294199999999999</v>
      </c>
      <c r="AE77" s="28">
        <v>0.18221100000000001</v>
      </c>
      <c r="AF77" s="28">
        <v>0.18265200000000001</v>
      </c>
      <c r="AG77" s="26">
        <v>-6.7229999999999998E-3</v>
      </c>
    </row>
    <row r="78" spans="1:33" ht="15" customHeight="1">
      <c r="A78" s="8" t="s">
        <v>15</v>
      </c>
      <c r="B78" s="24" t="s">
        <v>14</v>
      </c>
      <c r="C78" s="28">
        <v>3.5635E-2</v>
      </c>
      <c r="D78" s="28">
        <v>3.6628000000000001E-2</v>
      </c>
      <c r="E78" s="28">
        <v>3.5868999999999998E-2</v>
      </c>
      <c r="F78" s="28">
        <v>3.4640999999999998E-2</v>
      </c>
      <c r="G78" s="28">
        <v>3.3599999999999998E-2</v>
      </c>
      <c r="H78" s="28">
        <v>3.2489999999999998E-2</v>
      </c>
      <c r="I78" s="28">
        <v>3.1303999999999998E-2</v>
      </c>
      <c r="J78" s="28">
        <v>3.0238000000000001E-2</v>
      </c>
      <c r="K78" s="28">
        <v>2.9101999999999999E-2</v>
      </c>
      <c r="L78" s="28">
        <v>2.8006E-2</v>
      </c>
      <c r="M78" s="28">
        <v>2.7380000000000002E-2</v>
      </c>
      <c r="N78" s="28">
        <v>2.6842999999999999E-2</v>
      </c>
      <c r="O78" s="28">
        <v>2.6282E-2</v>
      </c>
      <c r="P78" s="28">
        <v>2.5635999999999999E-2</v>
      </c>
      <c r="Q78" s="28">
        <v>2.5009E-2</v>
      </c>
      <c r="R78" s="28">
        <v>2.4410000000000001E-2</v>
      </c>
      <c r="S78" s="28">
        <v>2.3845999999999999E-2</v>
      </c>
      <c r="T78" s="28">
        <v>2.3281E-2</v>
      </c>
      <c r="U78" s="28">
        <v>2.2779000000000001E-2</v>
      </c>
      <c r="V78" s="28">
        <v>2.2255E-2</v>
      </c>
      <c r="W78" s="28">
        <v>2.1961999999999999E-2</v>
      </c>
      <c r="X78" s="28">
        <v>2.1687000000000001E-2</v>
      </c>
      <c r="Y78" s="28">
        <v>2.1423000000000001E-2</v>
      </c>
      <c r="Z78" s="28">
        <v>2.112E-2</v>
      </c>
      <c r="AA78" s="28">
        <v>2.085E-2</v>
      </c>
      <c r="AB78" s="28">
        <v>2.0636000000000002E-2</v>
      </c>
      <c r="AC78" s="28">
        <v>2.0378E-2</v>
      </c>
      <c r="AD78" s="28">
        <v>2.0053999999999999E-2</v>
      </c>
      <c r="AE78" s="28">
        <v>1.9789999999999999E-2</v>
      </c>
      <c r="AF78" s="28">
        <v>1.9628E-2</v>
      </c>
      <c r="AG78" s="26">
        <v>-2.0354000000000001E-2</v>
      </c>
    </row>
    <row r="79" spans="1:33">
      <c r="A79" s="8" t="s">
        <v>13</v>
      </c>
      <c r="B79" s="24" t="s">
        <v>12</v>
      </c>
      <c r="C79" s="28">
        <v>0.41936299999999999</v>
      </c>
      <c r="D79" s="28">
        <v>0.44146600000000003</v>
      </c>
      <c r="E79" s="28">
        <v>0.39968900000000002</v>
      </c>
      <c r="F79" s="28">
        <v>0.40034999999999998</v>
      </c>
      <c r="G79" s="28">
        <v>0.40124199999999999</v>
      </c>
      <c r="H79" s="28">
        <v>0.40072999999999998</v>
      </c>
      <c r="I79" s="28">
        <v>0.39937800000000001</v>
      </c>
      <c r="J79" s="28">
        <v>0.39891199999999999</v>
      </c>
      <c r="K79" s="28">
        <v>0.39897700000000003</v>
      </c>
      <c r="L79" s="28">
        <v>0.39882800000000002</v>
      </c>
      <c r="M79" s="28">
        <v>0.39887400000000001</v>
      </c>
      <c r="N79" s="28">
        <v>0.40020899999999998</v>
      </c>
      <c r="O79" s="28">
        <v>0.40025500000000003</v>
      </c>
      <c r="P79" s="28">
        <v>0.40030399999999999</v>
      </c>
      <c r="Q79" s="28">
        <v>0.40067399999999997</v>
      </c>
      <c r="R79" s="28">
        <v>0.40091100000000002</v>
      </c>
      <c r="S79" s="28">
        <v>0.40120899999999998</v>
      </c>
      <c r="T79" s="28">
        <v>0.40138499999999999</v>
      </c>
      <c r="U79" s="28">
        <v>0.40182400000000001</v>
      </c>
      <c r="V79" s="28">
        <v>0.39943299999999998</v>
      </c>
      <c r="W79" s="28">
        <v>0.399314</v>
      </c>
      <c r="X79" s="28">
        <v>0.39961000000000002</v>
      </c>
      <c r="Y79" s="28">
        <v>0.39890999999999999</v>
      </c>
      <c r="Z79" s="28">
        <v>0.39824399999999999</v>
      </c>
      <c r="AA79" s="28">
        <v>0.39824300000000001</v>
      </c>
      <c r="AB79" s="28">
        <v>0.39764500000000003</v>
      </c>
      <c r="AC79" s="28">
        <v>0.39780900000000002</v>
      </c>
      <c r="AD79" s="28">
        <v>0.39805499999999999</v>
      </c>
      <c r="AE79" s="28">
        <v>0.39807700000000001</v>
      </c>
      <c r="AF79" s="28">
        <v>0.39845799999999998</v>
      </c>
      <c r="AG79" s="26">
        <v>-1.7619999999999999E-3</v>
      </c>
    </row>
    <row r="80" spans="1:33" ht="15" customHeight="1">
      <c r="A80" s="8" t="s">
        <v>11</v>
      </c>
      <c r="B80" s="24" t="s">
        <v>10</v>
      </c>
      <c r="C80" s="28">
        <v>0.10985499999999999</v>
      </c>
      <c r="D80" s="28">
        <v>0.109893</v>
      </c>
      <c r="E80" s="28">
        <v>0.109697</v>
      </c>
      <c r="F80" s="28">
        <v>0.109677</v>
      </c>
      <c r="G80" s="28">
        <v>0.10931100000000001</v>
      </c>
      <c r="H80" s="28">
        <v>0.108752</v>
      </c>
      <c r="I80" s="28">
        <v>0.10788499999999999</v>
      </c>
      <c r="J80" s="28">
        <v>0.107228</v>
      </c>
      <c r="K80" s="28">
        <v>0.106609</v>
      </c>
      <c r="L80" s="28">
        <v>0.106084</v>
      </c>
      <c r="M80" s="28">
        <v>0.105476</v>
      </c>
      <c r="N80" s="28">
        <v>0.105086</v>
      </c>
      <c r="O80" s="28">
        <v>0.104674</v>
      </c>
      <c r="P80" s="28">
        <v>0.103992</v>
      </c>
      <c r="Q80" s="28">
        <v>0.103284</v>
      </c>
      <c r="R80" s="28">
        <v>0.102591</v>
      </c>
      <c r="S80" s="28">
        <v>0.10205500000000001</v>
      </c>
      <c r="T80" s="28">
        <v>0.101558</v>
      </c>
      <c r="U80" s="28">
        <v>0.101114</v>
      </c>
      <c r="V80" s="28">
        <v>0.100732</v>
      </c>
      <c r="W80" s="28">
        <v>0.10020800000000001</v>
      </c>
      <c r="X80" s="28">
        <v>9.9720000000000003E-2</v>
      </c>
      <c r="Y80" s="28">
        <v>9.9259E-2</v>
      </c>
      <c r="Z80" s="28">
        <v>9.8816000000000001E-2</v>
      </c>
      <c r="AA80" s="28">
        <v>9.8465999999999998E-2</v>
      </c>
      <c r="AB80" s="28">
        <v>9.8235000000000003E-2</v>
      </c>
      <c r="AC80" s="28">
        <v>9.7943000000000002E-2</v>
      </c>
      <c r="AD80" s="28">
        <v>9.7558000000000006E-2</v>
      </c>
      <c r="AE80" s="28">
        <v>9.7267999999999993E-2</v>
      </c>
      <c r="AF80" s="28">
        <v>9.7173999999999996E-2</v>
      </c>
      <c r="AG80" s="26">
        <v>-4.2209999999999999E-3</v>
      </c>
    </row>
    <row r="81" spans="1:33">
      <c r="A81" s="8" t="s">
        <v>9</v>
      </c>
      <c r="B81" s="24" t="s">
        <v>8</v>
      </c>
      <c r="C81" s="28">
        <v>1.1079030000000001</v>
      </c>
      <c r="D81" s="28">
        <v>1.287641</v>
      </c>
      <c r="E81" s="28">
        <v>1.4154329999999999</v>
      </c>
      <c r="F81" s="28">
        <v>1.4491579999999999</v>
      </c>
      <c r="G81" s="28">
        <v>1.47678</v>
      </c>
      <c r="H81" s="28">
        <v>1.4955849999999999</v>
      </c>
      <c r="I81" s="28">
        <v>1.5075879999999999</v>
      </c>
      <c r="J81" s="28">
        <v>1.5228919999999999</v>
      </c>
      <c r="K81" s="28">
        <v>1.5376320000000001</v>
      </c>
      <c r="L81" s="28">
        <v>1.5541259999999999</v>
      </c>
      <c r="M81" s="28">
        <v>1.5656350000000001</v>
      </c>
      <c r="N81" s="28">
        <v>1.579558</v>
      </c>
      <c r="O81" s="28">
        <v>1.5870359999999999</v>
      </c>
      <c r="P81" s="28">
        <v>1.5856870000000001</v>
      </c>
      <c r="Q81" s="28">
        <v>1.5907519999999999</v>
      </c>
      <c r="R81" s="28">
        <v>1.596651</v>
      </c>
      <c r="S81" s="28">
        <v>1.6062799999999999</v>
      </c>
      <c r="T81" s="28">
        <v>1.615605</v>
      </c>
      <c r="U81" s="28">
        <v>1.6289849999999999</v>
      </c>
      <c r="V81" s="28">
        <v>1.6438390000000001</v>
      </c>
      <c r="W81" s="28">
        <v>1.655197</v>
      </c>
      <c r="X81" s="28">
        <v>1.6690020000000001</v>
      </c>
      <c r="Y81" s="28">
        <v>1.683497</v>
      </c>
      <c r="Z81" s="28">
        <v>1.6959759999999999</v>
      </c>
      <c r="AA81" s="28">
        <v>1.7126650000000001</v>
      </c>
      <c r="AB81" s="28">
        <v>1.730121</v>
      </c>
      <c r="AC81" s="28">
        <v>1.746329</v>
      </c>
      <c r="AD81" s="28">
        <v>1.7613970000000001</v>
      </c>
      <c r="AE81" s="28">
        <v>1.777854</v>
      </c>
      <c r="AF81" s="28">
        <v>1.8000609999999999</v>
      </c>
      <c r="AG81" s="26">
        <v>1.6877E-2</v>
      </c>
    </row>
    <row r="82" spans="1:33" ht="15" customHeight="1">
      <c r="A82" s="8" t="s">
        <v>7</v>
      </c>
      <c r="B82" s="24" t="s">
        <v>6</v>
      </c>
      <c r="C82" s="28">
        <v>0.25788299999999997</v>
      </c>
      <c r="D82" s="28">
        <v>0.26148199999999999</v>
      </c>
      <c r="E82" s="28">
        <v>0.25861800000000001</v>
      </c>
      <c r="F82" s="28">
        <v>0.25820500000000002</v>
      </c>
      <c r="G82" s="28">
        <v>0.25961699999999999</v>
      </c>
      <c r="H82" s="28">
        <v>0.26065899999999997</v>
      </c>
      <c r="I82" s="28">
        <v>0.26135199999999997</v>
      </c>
      <c r="J82" s="28">
        <v>0.261988</v>
      </c>
      <c r="K82" s="28">
        <v>0.26081100000000002</v>
      </c>
      <c r="L82" s="28">
        <v>0.261125</v>
      </c>
      <c r="M82" s="28">
        <v>0.26034099999999999</v>
      </c>
      <c r="N82" s="28">
        <v>0.25983800000000001</v>
      </c>
      <c r="O82" s="28">
        <v>0.25929400000000002</v>
      </c>
      <c r="P82" s="28">
        <v>0.25870599999999999</v>
      </c>
      <c r="Q82" s="28">
        <v>0.258073</v>
      </c>
      <c r="R82" s="28">
        <v>0.25748799999999999</v>
      </c>
      <c r="S82" s="28">
        <v>0.25691199999999997</v>
      </c>
      <c r="T82" s="28">
        <v>0.25630799999999998</v>
      </c>
      <c r="U82" s="28">
        <v>0.25567299999999998</v>
      </c>
      <c r="V82" s="28">
        <v>0.25501299999999999</v>
      </c>
      <c r="W82" s="28">
        <v>0.25432900000000003</v>
      </c>
      <c r="X82" s="28">
        <v>0.25362400000000002</v>
      </c>
      <c r="Y82" s="28">
        <v>0.25289699999999998</v>
      </c>
      <c r="Z82" s="28">
        <v>0.25214999999999999</v>
      </c>
      <c r="AA82" s="28">
        <v>0.25138100000000002</v>
      </c>
      <c r="AB82" s="28">
        <v>0.25059500000000001</v>
      </c>
      <c r="AC82" s="28">
        <v>0.249803</v>
      </c>
      <c r="AD82" s="28">
        <v>0.248998</v>
      </c>
      <c r="AE82" s="28">
        <v>0.24818599999999999</v>
      </c>
      <c r="AF82" s="28">
        <v>0.24735699999999999</v>
      </c>
      <c r="AG82" s="26">
        <v>-1.436E-3</v>
      </c>
    </row>
    <row r="83" spans="1:33" ht="15" customHeight="1">
      <c r="A83" s="8" t="s">
        <v>5</v>
      </c>
      <c r="B83" s="24" t="s">
        <v>4</v>
      </c>
      <c r="C83" s="28">
        <v>5.9062000000000003E-2</v>
      </c>
      <c r="D83" s="28">
        <v>5.9676E-2</v>
      </c>
      <c r="E83" s="28">
        <v>6.0014999999999999E-2</v>
      </c>
      <c r="F83" s="28">
        <v>6.0259E-2</v>
      </c>
      <c r="G83" s="28">
        <v>6.0387999999999997E-2</v>
      </c>
      <c r="H83" s="28">
        <v>6.0513999999999998E-2</v>
      </c>
      <c r="I83" s="28">
        <v>6.0525000000000002E-2</v>
      </c>
      <c r="J83" s="28">
        <v>6.0543E-2</v>
      </c>
      <c r="K83" s="28">
        <v>6.0559000000000002E-2</v>
      </c>
      <c r="L83" s="28">
        <v>6.0554999999999998E-2</v>
      </c>
      <c r="M83" s="28">
        <v>6.0539000000000003E-2</v>
      </c>
      <c r="N83" s="28">
        <v>6.0540999999999998E-2</v>
      </c>
      <c r="O83" s="28">
        <v>6.0553000000000003E-2</v>
      </c>
      <c r="P83" s="28">
        <v>6.0505000000000003E-2</v>
      </c>
      <c r="Q83" s="28">
        <v>6.0421999999999997E-2</v>
      </c>
      <c r="R83" s="28">
        <v>6.0344000000000002E-2</v>
      </c>
      <c r="S83" s="28">
        <v>6.0288000000000001E-2</v>
      </c>
      <c r="T83" s="28">
        <v>6.0266E-2</v>
      </c>
      <c r="U83" s="28">
        <v>6.0275000000000002E-2</v>
      </c>
      <c r="V83" s="28">
        <v>6.0292999999999999E-2</v>
      </c>
      <c r="W83" s="28">
        <v>6.0304000000000003E-2</v>
      </c>
      <c r="X83" s="28">
        <v>6.0302000000000001E-2</v>
      </c>
      <c r="Y83" s="28">
        <v>6.0295000000000001E-2</v>
      </c>
      <c r="Z83" s="28">
        <v>6.0281000000000001E-2</v>
      </c>
      <c r="AA83" s="28">
        <v>6.0255000000000003E-2</v>
      </c>
      <c r="AB83" s="28">
        <v>6.0249999999999998E-2</v>
      </c>
      <c r="AC83" s="28">
        <v>6.0245E-2</v>
      </c>
      <c r="AD83" s="28">
        <v>6.0232000000000001E-2</v>
      </c>
      <c r="AE83" s="28">
        <v>6.0238E-2</v>
      </c>
      <c r="AF83" s="28">
        <v>6.0241000000000003E-2</v>
      </c>
      <c r="AG83" s="26">
        <v>6.8199999999999999E-4</v>
      </c>
    </row>
    <row r="84" spans="1:33" ht="15" customHeight="1">
      <c r="A84" s="8" t="s">
        <v>3</v>
      </c>
      <c r="B84" s="24" t="s">
        <v>143</v>
      </c>
      <c r="C84" s="28">
        <v>0.35328999999999999</v>
      </c>
      <c r="D84" s="28">
        <v>0.330289</v>
      </c>
      <c r="E84" s="28">
        <v>0.32120100000000001</v>
      </c>
      <c r="F84" s="28">
        <v>0.31321900000000003</v>
      </c>
      <c r="G84" s="28">
        <v>0.30792599999999998</v>
      </c>
      <c r="H84" s="28">
        <v>0.30176900000000001</v>
      </c>
      <c r="I84" s="28">
        <v>0.29384900000000003</v>
      </c>
      <c r="J84" s="28">
        <v>0.29630000000000001</v>
      </c>
      <c r="K84" s="28">
        <v>0.29349199999999998</v>
      </c>
      <c r="L84" s="28">
        <v>0.28905799999999998</v>
      </c>
      <c r="M84" s="28">
        <v>0.28730499999999998</v>
      </c>
      <c r="N84" s="28">
        <v>0.288632</v>
      </c>
      <c r="O84" s="28">
        <v>0.289632</v>
      </c>
      <c r="P84" s="28">
        <v>0.28515099999999999</v>
      </c>
      <c r="Q84" s="28">
        <v>0.28399200000000002</v>
      </c>
      <c r="R84" s="28">
        <v>0.28439900000000001</v>
      </c>
      <c r="S84" s="28">
        <v>0.28723799999999999</v>
      </c>
      <c r="T84" s="28">
        <v>0.29041499999999998</v>
      </c>
      <c r="U84" s="28">
        <v>0.293236</v>
      </c>
      <c r="V84" s="28">
        <v>0.29587799999999997</v>
      </c>
      <c r="W84" s="28">
        <v>0.29749799999999998</v>
      </c>
      <c r="X84" s="28">
        <v>0.30016700000000002</v>
      </c>
      <c r="Y84" s="28">
        <v>0.30221300000000001</v>
      </c>
      <c r="Z84" s="28">
        <v>0.30561899999999997</v>
      </c>
      <c r="AA84" s="28">
        <v>0.30471900000000002</v>
      </c>
      <c r="AB84" s="28">
        <v>0.306288</v>
      </c>
      <c r="AC84" s="28">
        <v>0.31023299999999998</v>
      </c>
      <c r="AD84" s="28">
        <v>0.31412400000000001</v>
      </c>
      <c r="AE84" s="28">
        <v>0.31759900000000002</v>
      </c>
      <c r="AF84" s="28">
        <v>0.32013799999999998</v>
      </c>
      <c r="AG84" s="26">
        <v>-3.392E-3</v>
      </c>
    </row>
    <row r="85" spans="1:33" ht="15" customHeight="1">
      <c r="A85" s="8" t="s">
        <v>2</v>
      </c>
      <c r="B85" s="23" t="s">
        <v>1</v>
      </c>
      <c r="C85" s="29">
        <v>13.515658</v>
      </c>
      <c r="D85" s="29">
        <v>13.879315999999999</v>
      </c>
      <c r="E85" s="29">
        <v>14.045151000000001</v>
      </c>
      <c r="F85" s="29">
        <v>13.991994999999999</v>
      </c>
      <c r="G85" s="29">
        <v>13.941672000000001</v>
      </c>
      <c r="H85" s="29">
        <v>13.861561</v>
      </c>
      <c r="I85" s="29">
        <v>13.749853999999999</v>
      </c>
      <c r="J85" s="29">
        <v>13.665660000000001</v>
      </c>
      <c r="K85" s="29">
        <v>13.573191</v>
      </c>
      <c r="L85" s="29">
        <v>13.501842</v>
      </c>
      <c r="M85" s="29">
        <v>13.44112</v>
      </c>
      <c r="N85" s="29">
        <v>13.386461000000001</v>
      </c>
      <c r="O85" s="29">
        <v>13.337643</v>
      </c>
      <c r="P85" s="29">
        <v>13.266095999999999</v>
      </c>
      <c r="Q85" s="29">
        <v>13.207727999999999</v>
      </c>
      <c r="R85" s="29">
        <v>13.160557000000001</v>
      </c>
      <c r="S85" s="29">
        <v>13.132688999999999</v>
      </c>
      <c r="T85" s="29">
        <v>13.115678000000001</v>
      </c>
      <c r="U85" s="29">
        <v>13.118619000000001</v>
      </c>
      <c r="V85" s="29">
        <v>13.128693</v>
      </c>
      <c r="W85" s="29">
        <v>13.140699</v>
      </c>
      <c r="X85" s="29">
        <v>13.166513</v>
      </c>
      <c r="Y85" s="29">
        <v>13.195662</v>
      </c>
      <c r="Z85" s="29">
        <v>13.227399</v>
      </c>
      <c r="AA85" s="29">
        <v>13.268625</v>
      </c>
      <c r="AB85" s="29">
        <v>13.334352000000001</v>
      </c>
      <c r="AC85" s="29">
        <v>13.404382999999999</v>
      </c>
      <c r="AD85" s="29">
        <v>13.46729</v>
      </c>
      <c r="AE85" s="29">
        <v>13.538466</v>
      </c>
      <c r="AF85" s="29">
        <v>13.639595999999999</v>
      </c>
      <c r="AG85" s="16">
        <v>3.1500000000000001E-4</v>
      </c>
    </row>
    <row r="86" spans="1:33" ht="15" customHeight="1" thickBot="1"/>
    <row r="87" spans="1:33" ht="15" customHeight="1">
      <c r="B87" s="39" t="s">
        <v>168</v>
      </c>
    </row>
    <row r="88" spans="1:33" ht="15" customHeight="1">
      <c r="B88" s="4" t="s">
        <v>169</v>
      </c>
    </row>
    <row r="89" spans="1:33" ht="15" customHeight="1">
      <c r="B89" s="4" t="s">
        <v>170</v>
      </c>
    </row>
    <row r="90" spans="1:33" ht="15" customHeight="1">
      <c r="B90" s="4" t="s">
        <v>171</v>
      </c>
    </row>
    <row r="91" spans="1:33" ht="15" customHeight="1">
      <c r="B91" s="4" t="s">
        <v>172</v>
      </c>
    </row>
    <row r="92" spans="1:33">
      <c r="B92" s="4" t="s">
        <v>173</v>
      </c>
    </row>
    <row r="93" spans="1:33" ht="15" customHeight="1">
      <c r="B93" s="4" t="s">
        <v>174</v>
      </c>
    </row>
    <row r="94" spans="1:33" ht="15" customHeight="1">
      <c r="B94" s="4" t="s">
        <v>175</v>
      </c>
    </row>
    <row r="95" spans="1:33" ht="15" customHeight="1">
      <c r="B95" s="4" t="s">
        <v>176</v>
      </c>
    </row>
    <row r="96" spans="1:33" ht="15" customHeight="1">
      <c r="B96" s="4" t="s">
        <v>825</v>
      </c>
    </row>
    <row r="97" spans="2:33" ht="15" customHeight="1">
      <c r="B97" s="4" t="s">
        <v>826</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c r="AA112" s="107"/>
      <c r="AB112" s="107"/>
      <c r="AC112" s="107"/>
      <c r="AD112" s="107"/>
      <c r="AE112" s="107"/>
      <c r="AF112" s="107"/>
      <c r="AG112" s="107"/>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107"/>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c r="Z308" s="107"/>
      <c r="AA308" s="107"/>
      <c r="AB308" s="107"/>
      <c r="AC308" s="107"/>
      <c r="AD308" s="107"/>
      <c r="AE308" s="107"/>
      <c r="AF308" s="107"/>
      <c r="AG308" s="107"/>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107"/>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c r="Z511" s="107"/>
      <c r="AA511" s="107"/>
      <c r="AB511" s="107"/>
      <c r="AC511" s="107"/>
      <c r="AD511" s="107"/>
      <c r="AE511" s="107"/>
      <c r="AF511" s="107"/>
      <c r="AG511" s="107"/>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107"/>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c r="Z712" s="107"/>
      <c r="AA712" s="107"/>
      <c r="AB712" s="107"/>
      <c r="AC712" s="107"/>
      <c r="AD712" s="107"/>
      <c r="AE712" s="107"/>
      <c r="AF712" s="107"/>
      <c r="AG712" s="107"/>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107"/>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c r="Z887" s="107"/>
      <c r="AA887" s="107"/>
      <c r="AB887" s="107"/>
      <c r="AC887" s="107"/>
      <c r="AD887" s="107"/>
      <c r="AE887" s="107"/>
      <c r="AF887" s="107"/>
      <c r="AG887" s="107"/>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107"/>
      <c r="C1100" s="107"/>
      <c r="D1100" s="107"/>
      <c r="E1100" s="107"/>
      <c r="F1100" s="107"/>
      <c r="G1100" s="107"/>
      <c r="H1100" s="107"/>
      <c r="I1100" s="107"/>
      <c r="J1100" s="107"/>
      <c r="K1100" s="107"/>
      <c r="L1100" s="107"/>
      <c r="M1100" s="107"/>
      <c r="N1100" s="107"/>
      <c r="O1100" s="107"/>
      <c r="P1100" s="107"/>
      <c r="Q1100" s="107"/>
      <c r="R1100" s="107"/>
      <c r="S1100" s="107"/>
      <c r="T1100" s="107"/>
      <c r="U1100" s="107"/>
      <c r="V1100" s="107"/>
      <c r="W1100" s="107"/>
      <c r="X1100" s="107"/>
      <c r="Y1100" s="107"/>
      <c r="Z1100" s="107"/>
      <c r="AA1100" s="107"/>
      <c r="AB1100" s="107"/>
      <c r="AC1100" s="107"/>
      <c r="AD1100" s="107"/>
      <c r="AE1100" s="107"/>
      <c r="AF1100" s="107"/>
      <c r="AG1100" s="107"/>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107"/>
      <c r="C1227" s="107"/>
      <c r="D1227" s="107"/>
      <c r="E1227" s="107"/>
      <c r="F1227" s="107"/>
      <c r="G1227" s="107"/>
      <c r="H1227" s="107"/>
      <c r="I1227" s="107"/>
      <c r="J1227" s="107"/>
      <c r="K1227" s="107"/>
      <c r="L1227" s="107"/>
      <c r="M1227" s="107"/>
      <c r="N1227" s="107"/>
      <c r="O1227" s="107"/>
      <c r="P1227" s="107"/>
      <c r="Q1227" s="107"/>
      <c r="R1227" s="107"/>
      <c r="S1227" s="107"/>
      <c r="T1227" s="107"/>
      <c r="U1227" s="107"/>
      <c r="V1227" s="107"/>
      <c r="W1227" s="107"/>
      <c r="X1227" s="107"/>
      <c r="Y1227" s="107"/>
      <c r="Z1227" s="107"/>
      <c r="AA1227" s="107"/>
      <c r="AB1227" s="107"/>
      <c r="AC1227" s="107"/>
      <c r="AD1227" s="107"/>
      <c r="AE1227" s="107"/>
      <c r="AF1227" s="107"/>
      <c r="AG1227" s="107"/>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107"/>
      <c r="C1390" s="107"/>
      <c r="D1390" s="107"/>
      <c r="E1390" s="107"/>
      <c r="F1390" s="107"/>
      <c r="G1390" s="107"/>
      <c r="H1390" s="107"/>
      <c r="I1390" s="107"/>
      <c r="J1390" s="107"/>
      <c r="K1390" s="107"/>
      <c r="L1390" s="107"/>
      <c r="M1390" s="107"/>
      <c r="N1390" s="107"/>
      <c r="O1390" s="107"/>
      <c r="P1390" s="107"/>
      <c r="Q1390" s="107"/>
      <c r="R1390" s="107"/>
      <c r="S1390" s="107"/>
      <c r="T1390" s="107"/>
      <c r="U1390" s="107"/>
      <c r="V1390" s="107"/>
      <c r="W1390" s="107"/>
      <c r="X1390" s="107"/>
      <c r="Y1390" s="107"/>
      <c r="Z1390" s="107"/>
      <c r="AA1390" s="107"/>
      <c r="AB1390" s="107"/>
      <c r="AC1390" s="107"/>
      <c r="AD1390" s="107"/>
      <c r="AE1390" s="107"/>
      <c r="AF1390" s="107"/>
      <c r="AG1390" s="107"/>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107"/>
      <c r="C1502" s="107"/>
      <c r="D1502" s="107"/>
      <c r="E1502" s="107"/>
      <c r="F1502" s="107"/>
      <c r="G1502" s="107"/>
      <c r="H1502" s="107"/>
      <c r="I1502" s="107"/>
      <c r="J1502" s="107"/>
      <c r="K1502" s="107"/>
      <c r="L1502" s="107"/>
      <c r="M1502" s="107"/>
      <c r="N1502" s="107"/>
      <c r="O1502" s="107"/>
      <c r="P1502" s="107"/>
      <c r="Q1502" s="107"/>
      <c r="R1502" s="107"/>
      <c r="S1502" s="107"/>
      <c r="T1502" s="107"/>
      <c r="U1502" s="107"/>
      <c r="V1502" s="107"/>
      <c r="W1502" s="107"/>
      <c r="X1502" s="107"/>
      <c r="Y1502" s="107"/>
      <c r="Z1502" s="107"/>
      <c r="AA1502" s="107"/>
      <c r="AB1502" s="107"/>
      <c r="AC1502" s="107"/>
      <c r="AD1502" s="107"/>
      <c r="AE1502" s="107"/>
      <c r="AF1502" s="107"/>
      <c r="AG1502" s="107"/>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107"/>
      <c r="C1604" s="107"/>
      <c r="D1604" s="107"/>
      <c r="E1604" s="107"/>
      <c r="F1604" s="107"/>
      <c r="G1604" s="107"/>
      <c r="H1604" s="107"/>
      <c r="I1604" s="107"/>
      <c r="J1604" s="107"/>
      <c r="K1604" s="107"/>
      <c r="L1604" s="107"/>
      <c r="M1604" s="107"/>
      <c r="N1604" s="107"/>
      <c r="O1604" s="107"/>
      <c r="P1604" s="107"/>
      <c r="Q1604" s="107"/>
      <c r="R1604" s="107"/>
      <c r="S1604" s="107"/>
      <c r="T1604" s="107"/>
      <c r="U1604" s="107"/>
      <c r="V1604" s="107"/>
      <c r="W1604" s="107"/>
      <c r="X1604" s="107"/>
      <c r="Y1604" s="107"/>
      <c r="Z1604" s="107"/>
      <c r="AA1604" s="107"/>
      <c r="AB1604" s="107"/>
      <c r="AC1604" s="107"/>
      <c r="AD1604" s="107"/>
      <c r="AE1604" s="107"/>
      <c r="AF1604" s="107"/>
      <c r="AG1604" s="107"/>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107"/>
      <c r="C1698" s="107"/>
      <c r="D1698" s="107"/>
      <c r="E1698" s="107"/>
      <c r="F1698" s="107"/>
      <c r="G1698" s="107"/>
      <c r="H1698" s="107"/>
      <c r="I1698" s="107"/>
      <c r="J1698" s="107"/>
      <c r="K1698" s="107"/>
      <c r="L1698" s="107"/>
      <c r="M1698" s="107"/>
      <c r="N1698" s="107"/>
      <c r="O1698" s="107"/>
      <c r="P1698" s="107"/>
      <c r="Q1698" s="107"/>
      <c r="R1698" s="107"/>
      <c r="S1698" s="107"/>
      <c r="T1698" s="107"/>
      <c r="U1698" s="107"/>
      <c r="V1698" s="107"/>
      <c r="W1698" s="107"/>
      <c r="X1698" s="107"/>
      <c r="Y1698" s="107"/>
      <c r="Z1698" s="107"/>
      <c r="AA1698" s="107"/>
      <c r="AB1698" s="107"/>
      <c r="AC1698" s="107"/>
      <c r="AD1698" s="107"/>
      <c r="AE1698" s="107"/>
      <c r="AF1698" s="107"/>
      <c r="AG1698" s="107"/>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107"/>
      <c r="C1945" s="107"/>
      <c r="D1945" s="107"/>
      <c r="E1945" s="107"/>
      <c r="F1945" s="107"/>
      <c r="G1945" s="107"/>
      <c r="H1945" s="107"/>
      <c r="I1945" s="107"/>
      <c r="J1945" s="107"/>
      <c r="K1945" s="107"/>
      <c r="L1945" s="107"/>
      <c r="M1945" s="107"/>
      <c r="N1945" s="107"/>
      <c r="O1945" s="107"/>
      <c r="P1945" s="107"/>
      <c r="Q1945" s="107"/>
      <c r="R1945" s="107"/>
      <c r="S1945" s="107"/>
      <c r="T1945" s="107"/>
      <c r="U1945" s="107"/>
      <c r="V1945" s="107"/>
      <c r="W1945" s="107"/>
      <c r="X1945" s="107"/>
      <c r="Y1945" s="107"/>
      <c r="Z1945" s="107"/>
      <c r="AA1945" s="107"/>
      <c r="AB1945" s="107"/>
      <c r="AC1945" s="107"/>
      <c r="AD1945" s="107"/>
      <c r="AE1945" s="107"/>
      <c r="AF1945" s="107"/>
      <c r="AG1945" s="107"/>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107"/>
      <c r="C2031" s="107"/>
      <c r="D2031" s="107"/>
      <c r="E2031" s="107"/>
      <c r="F2031" s="107"/>
      <c r="G2031" s="107"/>
      <c r="H2031" s="107"/>
      <c r="I2031" s="107"/>
      <c r="J2031" s="107"/>
      <c r="K2031" s="107"/>
      <c r="L2031" s="107"/>
      <c r="M2031" s="107"/>
      <c r="N2031" s="107"/>
      <c r="O2031" s="107"/>
      <c r="P2031" s="107"/>
      <c r="Q2031" s="107"/>
      <c r="R2031" s="107"/>
      <c r="S2031" s="107"/>
      <c r="T2031" s="107"/>
      <c r="U2031" s="107"/>
      <c r="V2031" s="107"/>
      <c r="W2031" s="107"/>
      <c r="X2031" s="107"/>
      <c r="Y2031" s="107"/>
      <c r="Z2031" s="107"/>
      <c r="AA2031" s="107"/>
      <c r="AB2031" s="107"/>
      <c r="AC2031" s="107"/>
      <c r="AD2031" s="107"/>
      <c r="AE2031" s="107"/>
      <c r="AF2031" s="107"/>
      <c r="AG2031" s="107"/>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107"/>
      <c r="C2153" s="107"/>
      <c r="D2153" s="107"/>
      <c r="E2153" s="107"/>
      <c r="F2153" s="107"/>
      <c r="G2153" s="107"/>
      <c r="H2153" s="107"/>
      <c r="I2153" s="107"/>
      <c r="J2153" s="107"/>
      <c r="K2153" s="107"/>
      <c r="L2153" s="107"/>
      <c r="M2153" s="107"/>
      <c r="N2153" s="107"/>
      <c r="O2153" s="107"/>
      <c r="P2153" s="107"/>
      <c r="Q2153" s="107"/>
      <c r="R2153" s="107"/>
      <c r="S2153" s="107"/>
      <c r="T2153" s="107"/>
      <c r="U2153" s="107"/>
      <c r="V2153" s="107"/>
      <c r="W2153" s="107"/>
      <c r="X2153" s="107"/>
      <c r="Y2153" s="107"/>
      <c r="Z2153" s="107"/>
      <c r="AA2153" s="107"/>
      <c r="AB2153" s="107"/>
      <c r="AC2153" s="107"/>
      <c r="AD2153" s="107"/>
      <c r="AE2153" s="107"/>
      <c r="AF2153" s="107"/>
      <c r="AG2153" s="107"/>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107"/>
      <c r="C2317" s="107"/>
      <c r="D2317" s="107"/>
      <c r="E2317" s="107"/>
      <c r="F2317" s="107"/>
      <c r="G2317" s="107"/>
      <c r="H2317" s="107"/>
      <c r="I2317" s="107"/>
      <c r="J2317" s="107"/>
      <c r="K2317" s="107"/>
      <c r="L2317" s="107"/>
      <c r="M2317" s="107"/>
      <c r="N2317" s="107"/>
      <c r="O2317" s="107"/>
      <c r="P2317" s="107"/>
      <c r="Q2317" s="107"/>
      <c r="R2317" s="107"/>
      <c r="S2317" s="107"/>
      <c r="T2317" s="107"/>
      <c r="U2317" s="107"/>
      <c r="V2317" s="107"/>
      <c r="W2317" s="107"/>
      <c r="X2317" s="107"/>
      <c r="Y2317" s="107"/>
      <c r="Z2317" s="107"/>
      <c r="AA2317" s="107"/>
      <c r="AB2317" s="107"/>
      <c r="AC2317" s="107"/>
      <c r="AD2317" s="107"/>
      <c r="AE2317" s="107"/>
      <c r="AF2317" s="107"/>
      <c r="AG2317" s="107"/>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107"/>
      <c r="C2419" s="107"/>
      <c r="D2419" s="107"/>
      <c r="E2419" s="107"/>
      <c r="F2419" s="107"/>
      <c r="G2419" s="107"/>
      <c r="H2419" s="107"/>
      <c r="I2419" s="107"/>
      <c r="J2419" s="107"/>
      <c r="K2419" s="107"/>
      <c r="L2419" s="107"/>
      <c r="M2419" s="107"/>
      <c r="N2419" s="107"/>
      <c r="O2419" s="107"/>
      <c r="P2419" s="107"/>
      <c r="Q2419" s="107"/>
      <c r="R2419" s="107"/>
      <c r="S2419" s="107"/>
      <c r="T2419" s="107"/>
      <c r="U2419" s="107"/>
      <c r="V2419" s="107"/>
      <c r="W2419" s="107"/>
      <c r="X2419" s="107"/>
      <c r="Y2419" s="107"/>
      <c r="Z2419" s="107"/>
      <c r="AA2419" s="107"/>
      <c r="AB2419" s="107"/>
      <c r="AC2419" s="107"/>
      <c r="AD2419" s="107"/>
      <c r="AE2419" s="107"/>
      <c r="AF2419" s="107"/>
      <c r="AG2419" s="107"/>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107"/>
      <c r="C2509" s="107"/>
      <c r="D2509" s="107"/>
      <c r="E2509" s="107"/>
      <c r="F2509" s="107"/>
      <c r="G2509" s="107"/>
      <c r="H2509" s="107"/>
      <c r="I2509" s="107"/>
      <c r="J2509" s="107"/>
      <c r="K2509" s="107"/>
      <c r="L2509" s="107"/>
      <c r="M2509" s="107"/>
      <c r="N2509" s="107"/>
      <c r="O2509" s="107"/>
      <c r="P2509" s="107"/>
      <c r="Q2509" s="107"/>
      <c r="R2509" s="107"/>
      <c r="S2509" s="107"/>
      <c r="T2509" s="107"/>
      <c r="U2509" s="107"/>
      <c r="V2509" s="107"/>
      <c r="W2509" s="107"/>
      <c r="X2509" s="107"/>
      <c r="Y2509" s="107"/>
      <c r="Z2509" s="107"/>
      <c r="AA2509" s="107"/>
      <c r="AB2509" s="107"/>
      <c r="AC2509" s="107"/>
      <c r="AD2509" s="107"/>
      <c r="AE2509" s="107"/>
      <c r="AF2509" s="107"/>
      <c r="AG2509" s="107"/>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107"/>
      <c r="C2598" s="107"/>
      <c r="D2598" s="107"/>
      <c r="E2598" s="107"/>
      <c r="F2598" s="107"/>
      <c r="G2598" s="107"/>
      <c r="H2598" s="107"/>
      <c r="I2598" s="107"/>
      <c r="J2598" s="107"/>
      <c r="K2598" s="107"/>
      <c r="L2598" s="107"/>
      <c r="M2598" s="107"/>
      <c r="N2598" s="107"/>
      <c r="O2598" s="107"/>
      <c r="P2598" s="107"/>
      <c r="Q2598" s="107"/>
      <c r="R2598" s="107"/>
      <c r="S2598" s="107"/>
      <c r="T2598" s="107"/>
      <c r="U2598" s="107"/>
      <c r="V2598" s="107"/>
      <c r="W2598" s="107"/>
      <c r="X2598" s="107"/>
      <c r="Y2598" s="107"/>
      <c r="Z2598" s="107"/>
      <c r="AA2598" s="107"/>
      <c r="AB2598" s="107"/>
      <c r="AC2598" s="107"/>
      <c r="AD2598" s="107"/>
      <c r="AE2598" s="107"/>
      <c r="AF2598" s="107"/>
      <c r="AG2598" s="107"/>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107"/>
      <c r="C2719" s="107"/>
      <c r="D2719" s="107"/>
      <c r="E2719" s="107"/>
      <c r="F2719" s="107"/>
      <c r="G2719" s="107"/>
      <c r="H2719" s="107"/>
      <c r="I2719" s="107"/>
      <c r="J2719" s="107"/>
      <c r="K2719" s="107"/>
      <c r="L2719" s="107"/>
      <c r="M2719" s="107"/>
      <c r="N2719" s="107"/>
      <c r="O2719" s="107"/>
      <c r="P2719" s="107"/>
      <c r="Q2719" s="107"/>
      <c r="R2719" s="107"/>
      <c r="S2719" s="107"/>
      <c r="T2719" s="107"/>
      <c r="U2719" s="107"/>
      <c r="V2719" s="107"/>
      <c r="W2719" s="107"/>
      <c r="X2719" s="107"/>
      <c r="Y2719" s="107"/>
      <c r="Z2719" s="107"/>
      <c r="AA2719" s="107"/>
      <c r="AB2719" s="107"/>
      <c r="AC2719" s="107"/>
      <c r="AD2719" s="107"/>
      <c r="AE2719" s="107"/>
      <c r="AF2719" s="107"/>
      <c r="AG2719" s="107"/>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107"/>
      <c r="C2837" s="107"/>
      <c r="D2837" s="107"/>
      <c r="E2837" s="107"/>
      <c r="F2837" s="107"/>
      <c r="G2837" s="107"/>
      <c r="H2837" s="107"/>
      <c r="I2837" s="107"/>
      <c r="J2837" s="107"/>
      <c r="K2837" s="107"/>
      <c r="L2837" s="107"/>
      <c r="M2837" s="107"/>
      <c r="N2837" s="107"/>
      <c r="O2837" s="107"/>
      <c r="P2837" s="107"/>
      <c r="Q2837" s="107"/>
      <c r="R2837" s="107"/>
      <c r="S2837" s="107"/>
      <c r="T2837" s="107"/>
      <c r="U2837" s="107"/>
      <c r="V2837" s="107"/>
      <c r="W2837" s="107"/>
      <c r="X2837" s="107"/>
      <c r="Y2837" s="107"/>
      <c r="Z2837" s="107"/>
      <c r="AA2837" s="107"/>
      <c r="AB2837" s="107"/>
      <c r="AC2837" s="107"/>
      <c r="AD2837" s="107"/>
      <c r="AE2837" s="107"/>
      <c r="AF2837" s="107"/>
      <c r="AG2837" s="107"/>
    </row>
    <row r="2838" spans="2:33" ht="15" customHeight="1"/>
    <row r="2839" spans="2:33" ht="15" customHeight="1"/>
    <row r="2840" spans="2:33" ht="15" customHeight="1"/>
    <row r="2841" spans="2:33" ht="15" customHeight="1"/>
  </sheetData>
  <mergeCells count="20">
    <mergeCell ref="B2719:AG2719"/>
    <mergeCell ref="B2837:AG2837"/>
    <mergeCell ref="B2031:AG2031"/>
    <mergeCell ref="B2153:AG2153"/>
    <mergeCell ref="B2317:AG2317"/>
    <mergeCell ref="B2419:AG2419"/>
    <mergeCell ref="B2509:AG2509"/>
    <mergeCell ref="B2598:AG2598"/>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DD716-1851-467B-9557-258F2946E1D6}">
  <sheetPr>
    <tabColor theme="7" tint="0.79998168889431442"/>
  </sheetPr>
  <dimension ref="A1:AJ60"/>
  <sheetViews>
    <sheetView workbookViewId="0">
      <selection activeCell="I33" sqref="I33"/>
    </sheetView>
  </sheetViews>
  <sheetFormatPr defaultRowHeight="15"/>
  <sheetData>
    <row r="1" spans="1:36">
      <c r="A1" t="s">
        <v>267</v>
      </c>
    </row>
    <row r="2" spans="1:36">
      <c r="A2" t="s">
        <v>1526</v>
      </c>
    </row>
    <row r="3" spans="1:36">
      <c r="A3" t="s">
        <v>1527</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44</v>
      </c>
      <c r="C6" t="s">
        <v>1529</v>
      </c>
    </row>
    <row r="7" spans="1:36">
      <c r="A7" t="s">
        <v>179</v>
      </c>
      <c r="C7" t="s">
        <v>1530</v>
      </c>
    </row>
    <row r="8" spans="1:36">
      <c r="A8" t="s">
        <v>180</v>
      </c>
      <c r="B8" t="s">
        <v>1531</v>
      </c>
      <c r="C8" t="s">
        <v>1532</v>
      </c>
      <c r="D8" t="s">
        <v>271</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2">
        <v>-1E-3</v>
      </c>
    </row>
    <row r="9" spans="1:36">
      <c r="A9" t="s">
        <v>182</v>
      </c>
      <c r="B9" t="s">
        <v>1533</v>
      </c>
      <c r="C9" t="s">
        <v>1534</v>
      </c>
      <c r="D9" t="s">
        <v>271</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2">
        <v>-2.8000000000000001E-2</v>
      </c>
    </row>
    <row r="10" spans="1:36">
      <c r="A10" t="s">
        <v>184</v>
      </c>
      <c r="B10" t="s">
        <v>1535</v>
      </c>
      <c r="C10" t="s">
        <v>1536</v>
      </c>
      <c r="D10" t="s">
        <v>271</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2">
        <v>0.01</v>
      </c>
    </row>
    <row r="11" spans="1:36">
      <c r="A11" t="s">
        <v>186</v>
      </c>
      <c r="B11" t="s">
        <v>1537</v>
      </c>
      <c r="C11" t="s">
        <v>1538</v>
      </c>
      <c r="D11" t="s">
        <v>271</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2">
        <v>-2.8000000000000001E-2</v>
      </c>
    </row>
    <row r="12" spans="1:36">
      <c r="A12" t="s">
        <v>188</v>
      </c>
      <c r="B12" t="s">
        <v>1539</v>
      </c>
      <c r="C12" t="s">
        <v>1540</v>
      </c>
      <c r="D12" t="s">
        <v>271</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2">
        <v>2E-3</v>
      </c>
    </row>
    <row r="13" spans="1:36">
      <c r="A13" t="s">
        <v>190</v>
      </c>
      <c r="B13" t="s">
        <v>1541</v>
      </c>
      <c r="C13" t="s">
        <v>1542</v>
      </c>
      <c r="D13" t="s">
        <v>271</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2">
        <v>7.0000000000000001E-3</v>
      </c>
    </row>
    <row r="14" spans="1:36">
      <c r="A14" t="s">
        <v>192</v>
      </c>
      <c r="B14" t="s">
        <v>1543</v>
      </c>
      <c r="C14" t="s">
        <v>1544</v>
      </c>
      <c r="D14" t="s">
        <v>271</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2">
        <v>7.0000000000000001E-3</v>
      </c>
    </row>
    <row r="15" spans="1:36">
      <c r="A15" t="s">
        <v>194</v>
      </c>
      <c r="B15" t="s">
        <v>1545</v>
      </c>
      <c r="C15" t="s">
        <v>1546</v>
      </c>
      <c r="D15" t="s">
        <v>271</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2">
        <v>1.7000000000000001E-2</v>
      </c>
    </row>
    <row r="16" spans="1:36">
      <c r="A16" t="s">
        <v>196</v>
      </c>
      <c r="B16" t="s">
        <v>1547</v>
      </c>
      <c r="C16" t="s">
        <v>1548</v>
      </c>
      <c r="D16" t="s">
        <v>271</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2">
        <v>3.0000000000000001E-3</v>
      </c>
    </row>
    <row r="17" spans="1:36">
      <c r="A17" t="s">
        <v>198</v>
      </c>
      <c r="B17" t="s">
        <v>1549</v>
      </c>
      <c r="C17" t="s">
        <v>1550</v>
      </c>
      <c r="D17" t="s">
        <v>271</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2">
        <v>-5.0000000000000001E-3</v>
      </c>
    </row>
    <row r="18" spans="1:36">
      <c r="A18" t="s">
        <v>200</v>
      </c>
      <c r="B18" t="s">
        <v>1551</v>
      </c>
      <c r="C18" t="s">
        <v>1552</v>
      </c>
      <c r="D18" t="s">
        <v>271</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2">
        <v>6.0000000000000001E-3</v>
      </c>
    </row>
    <row r="19" spans="1:36">
      <c r="A19" t="s">
        <v>202</v>
      </c>
      <c r="B19" t="s">
        <v>1553</v>
      </c>
      <c r="C19" t="s">
        <v>1554</v>
      </c>
      <c r="D19" t="s">
        <v>271</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2">
        <v>4.0000000000000001E-3</v>
      </c>
    </row>
    <row r="20" spans="1:36">
      <c r="A20" t="s">
        <v>204</v>
      </c>
      <c r="B20" t="s">
        <v>1555</v>
      </c>
      <c r="C20" t="s">
        <v>1556</v>
      </c>
      <c r="D20" t="s">
        <v>271</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2">
        <v>-0.01</v>
      </c>
    </row>
    <row r="21" spans="1:36">
      <c r="A21" t="s">
        <v>206</v>
      </c>
      <c r="C21" t="s">
        <v>1557</v>
      </c>
    </row>
    <row r="22" spans="1:36">
      <c r="A22" t="s">
        <v>207</v>
      </c>
      <c r="B22" t="s">
        <v>1558</v>
      </c>
      <c r="C22" t="s">
        <v>1559</v>
      </c>
      <c r="D22" t="s">
        <v>271</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2">
        <v>1.7000000000000001E-2</v>
      </c>
    </row>
    <row r="23" spans="1:36">
      <c r="A23" t="s">
        <v>209</v>
      </c>
      <c r="B23" t="s">
        <v>1560</v>
      </c>
      <c r="C23" t="s">
        <v>1561</v>
      </c>
      <c r="D23" t="s">
        <v>271</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2">
        <v>1.4999999999999999E-2</v>
      </c>
    </row>
    <row r="24" spans="1:36">
      <c r="A24" t="s">
        <v>280</v>
      </c>
      <c r="B24" t="s">
        <v>1562</v>
      </c>
      <c r="C24" t="s">
        <v>1563</v>
      </c>
      <c r="D24" t="s">
        <v>271</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2">
        <v>1.2999999999999999E-2</v>
      </c>
    </row>
    <row r="25" spans="1:36">
      <c r="A25" t="s">
        <v>282</v>
      </c>
      <c r="B25" t="s">
        <v>1564</v>
      </c>
      <c r="C25" t="s">
        <v>1565</v>
      </c>
      <c r="D25" t="s">
        <v>271</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2">
        <v>3.7999999999999999E-2</v>
      </c>
    </row>
    <row r="26" spans="1:36">
      <c r="A26" t="s">
        <v>284</v>
      </c>
      <c r="B26" t="s">
        <v>1566</v>
      </c>
      <c r="C26" t="s">
        <v>1567</v>
      </c>
      <c r="D26" t="s">
        <v>271</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2">
        <v>8.0000000000000002E-3</v>
      </c>
    </row>
    <row r="27" spans="1:36">
      <c r="A27" t="s">
        <v>211</v>
      </c>
      <c r="B27" t="s">
        <v>1568</v>
      </c>
      <c r="C27" t="s">
        <v>1569</v>
      </c>
      <c r="D27" t="s">
        <v>271</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2">
        <v>-3.0000000000000001E-3</v>
      </c>
    </row>
    <row r="28" spans="1:36">
      <c r="A28" t="s">
        <v>213</v>
      </c>
      <c r="B28" t="s">
        <v>1570</v>
      </c>
      <c r="C28" t="s">
        <v>1571</v>
      </c>
      <c r="D28" t="s">
        <v>271</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2">
        <v>-3.0000000000000001E-3</v>
      </c>
    </row>
    <row r="29" spans="1:36">
      <c r="A29" t="s">
        <v>154</v>
      </c>
      <c r="B29" t="s">
        <v>1572</v>
      </c>
      <c r="C29" t="s">
        <v>1573</v>
      </c>
      <c r="D29" t="s">
        <v>271</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2">
        <v>-0.02</v>
      </c>
    </row>
    <row r="30" spans="1:36">
      <c r="A30" t="s">
        <v>155</v>
      </c>
      <c r="B30" t="s">
        <v>1574</v>
      </c>
      <c r="C30" t="s">
        <v>1575</v>
      </c>
      <c r="D30" t="s">
        <v>271</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2">
        <v>-2E-3</v>
      </c>
    </row>
    <row r="31" spans="1:36">
      <c r="A31" t="s">
        <v>217</v>
      </c>
      <c r="B31" t="s">
        <v>1576</v>
      </c>
      <c r="C31" t="s">
        <v>1577</v>
      </c>
      <c r="D31" t="s">
        <v>271</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2">
        <v>-4.0000000000000001E-3</v>
      </c>
    </row>
    <row r="32" spans="1:36">
      <c r="A32" t="s">
        <v>219</v>
      </c>
      <c r="B32" t="s">
        <v>1578</v>
      </c>
      <c r="C32" t="s">
        <v>1579</v>
      </c>
      <c r="D32" t="s">
        <v>271</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2">
        <v>-4.0000000000000001E-3</v>
      </c>
    </row>
    <row r="33" spans="1:36">
      <c r="A33" t="s">
        <v>213</v>
      </c>
      <c r="B33" t="s">
        <v>1580</v>
      </c>
      <c r="C33" t="s">
        <v>1581</v>
      </c>
      <c r="D33" t="s">
        <v>271</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2">
        <v>-7.0000000000000001E-3</v>
      </c>
    </row>
    <row r="34" spans="1:36">
      <c r="A34" t="s">
        <v>222</v>
      </c>
      <c r="B34" t="s">
        <v>1582</v>
      </c>
      <c r="C34" t="s">
        <v>1583</v>
      </c>
      <c r="D34" t="s">
        <v>271</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2">
        <v>0.02</v>
      </c>
    </row>
    <row r="35" spans="1:36">
      <c r="A35" t="s">
        <v>194</v>
      </c>
      <c r="B35" t="s">
        <v>1584</v>
      </c>
      <c r="C35" t="s">
        <v>1585</v>
      </c>
      <c r="D35" t="s">
        <v>271</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2">
        <v>2.4E-2</v>
      </c>
    </row>
    <row r="36" spans="1:36">
      <c r="A36" t="s">
        <v>192</v>
      </c>
      <c r="B36" t="s">
        <v>1586</v>
      </c>
      <c r="C36" t="s">
        <v>1587</v>
      </c>
      <c r="D36" t="s">
        <v>271</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2">
        <v>0.02</v>
      </c>
    </row>
    <row r="37" spans="1:36">
      <c r="A37" t="s">
        <v>226</v>
      </c>
      <c r="B37" t="s">
        <v>1588</v>
      </c>
      <c r="C37" t="s">
        <v>1589</v>
      </c>
      <c r="D37" t="s">
        <v>271</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2">
        <v>1.9E-2</v>
      </c>
    </row>
    <row r="38" spans="1:36">
      <c r="A38" t="s">
        <v>228</v>
      </c>
      <c r="B38" t="s">
        <v>1590</v>
      </c>
      <c r="C38" t="s">
        <v>1591</v>
      </c>
      <c r="D38" t="s">
        <v>271</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2">
        <v>1E-3</v>
      </c>
    </row>
    <row r="39" spans="1:36">
      <c r="A39" t="s">
        <v>230</v>
      </c>
      <c r="B39" t="s">
        <v>1592</v>
      </c>
      <c r="C39" t="s">
        <v>1593</v>
      </c>
      <c r="D39" t="s">
        <v>271</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2">
        <v>-3.0000000000000001E-3</v>
      </c>
    </row>
    <row r="40" spans="1:36">
      <c r="A40" t="s">
        <v>232</v>
      </c>
      <c r="B40" t="s">
        <v>1594</v>
      </c>
      <c r="C40" t="s">
        <v>1595</v>
      </c>
      <c r="D40" t="s">
        <v>271</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2">
        <v>-1E-3</v>
      </c>
    </row>
    <row r="41" spans="1:36">
      <c r="A41" t="s">
        <v>234</v>
      </c>
      <c r="B41" t="s">
        <v>1596</v>
      </c>
      <c r="C41" t="s">
        <v>1597</v>
      </c>
      <c r="D41" t="s">
        <v>271</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2">
        <v>-1E-3</v>
      </c>
    </row>
    <row r="42" spans="1:36">
      <c r="A42" t="s">
        <v>236</v>
      </c>
      <c r="B42" t="s">
        <v>1598</v>
      </c>
      <c r="C42" t="s">
        <v>1599</v>
      </c>
      <c r="D42" t="s">
        <v>271</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2">
        <v>-5.0000000000000001E-3</v>
      </c>
    </row>
    <row r="43" spans="1:36">
      <c r="A43" t="s">
        <v>238</v>
      </c>
      <c r="B43" t="s">
        <v>1600</v>
      </c>
      <c r="C43" t="s">
        <v>1601</v>
      </c>
      <c r="D43" t="s">
        <v>271</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2">
        <v>-1E-3</v>
      </c>
    </row>
    <row r="44" spans="1:36">
      <c r="A44" t="s">
        <v>144</v>
      </c>
      <c r="B44" t="s">
        <v>1602</v>
      </c>
      <c r="C44" t="s">
        <v>1603</v>
      </c>
      <c r="D44" t="s">
        <v>271</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2">
        <v>0</v>
      </c>
    </row>
    <row r="45" spans="1:36">
      <c r="A45" t="s">
        <v>145</v>
      </c>
      <c r="C45" t="s">
        <v>1604</v>
      </c>
    </row>
    <row r="46" spans="1:36">
      <c r="A46" t="s">
        <v>241</v>
      </c>
      <c r="B46" t="s">
        <v>1605</v>
      </c>
      <c r="C46" t="s">
        <v>1606</v>
      </c>
      <c r="D46" t="s">
        <v>271</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2">
        <v>-1E-3</v>
      </c>
    </row>
    <row r="47" spans="1:36">
      <c r="A47" t="s">
        <v>243</v>
      </c>
      <c r="B47" t="s">
        <v>1607</v>
      </c>
      <c r="C47" t="s">
        <v>1608</v>
      </c>
      <c r="D47" t="s">
        <v>271</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2">
        <v>4.0000000000000001E-3</v>
      </c>
    </row>
    <row r="48" spans="1:36">
      <c r="A48" t="s">
        <v>245</v>
      </c>
      <c r="B48" t="s">
        <v>1609</v>
      </c>
      <c r="C48" t="s">
        <v>1610</v>
      </c>
      <c r="D48" t="s">
        <v>271</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2">
        <v>-7.0000000000000001E-3</v>
      </c>
    </row>
    <row r="49" spans="1:36">
      <c r="A49" t="s">
        <v>247</v>
      </c>
      <c r="B49" t="s">
        <v>1611</v>
      </c>
      <c r="C49" t="s">
        <v>1612</v>
      </c>
      <c r="D49" t="s">
        <v>271</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2">
        <v>1.4999999999999999E-2</v>
      </c>
    </row>
    <row r="50" spans="1:36">
      <c r="A50" t="s">
        <v>236</v>
      </c>
      <c r="B50" t="s">
        <v>1613</v>
      </c>
      <c r="C50" t="s">
        <v>1614</v>
      </c>
      <c r="D50" t="s">
        <v>271</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2">
        <v>-6.0000000000000001E-3</v>
      </c>
    </row>
    <row r="51" spans="1:36">
      <c r="A51" t="s">
        <v>250</v>
      </c>
      <c r="B51" t="s">
        <v>1615</v>
      </c>
      <c r="C51" t="s">
        <v>1616</v>
      </c>
      <c r="D51" t="s">
        <v>271</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2">
        <v>0</v>
      </c>
    </row>
    <row r="52" spans="1:36">
      <c r="A52" t="s">
        <v>252</v>
      </c>
      <c r="B52" t="s">
        <v>1617</v>
      </c>
      <c r="C52" t="s">
        <v>1618</v>
      </c>
      <c r="D52" t="s">
        <v>271</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2">
        <v>2.9000000000000001E-2</v>
      </c>
    </row>
    <row r="53" spans="1:36">
      <c r="A53" t="s">
        <v>228</v>
      </c>
      <c r="B53" t="s">
        <v>1619</v>
      </c>
      <c r="C53" t="s">
        <v>1620</v>
      </c>
      <c r="D53" t="s">
        <v>271</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2">
        <v>1E-3</v>
      </c>
    </row>
    <row r="54" spans="1:36">
      <c r="A54" t="s">
        <v>255</v>
      </c>
      <c r="B54" t="s">
        <v>1621</v>
      </c>
      <c r="C54" t="s">
        <v>1622</v>
      </c>
      <c r="D54" t="s">
        <v>271</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2">
        <v>0</v>
      </c>
    </row>
    <row r="55" spans="1:36">
      <c r="A55" t="s">
        <v>257</v>
      </c>
      <c r="B55" t="s">
        <v>1623</v>
      </c>
      <c r="C55" t="s">
        <v>1624</v>
      </c>
      <c r="D55" t="s">
        <v>271</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112</v>
      </c>
    </row>
    <row r="56" spans="1:36">
      <c r="A56" t="s">
        <v>259</v>
      </c>
      <c r="B56" t="s">
        <v>1625</v>
      </c>
      <c r="C56" t="s">
        <v>1626</v>
      </c>
      <c r="D56" t="s">
        <v>271</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2">
        <v>8.1000000000000003E-2</v>
      </c>
    </row>
    <row r="57" spans="1:36">
      <c r="A57" t="s">
        <v>261</v>
      </c>
      <c r="B57" t="s">
        <v>1627</v>
      </c>
      <c r="C57" t="s">
        <v>1628</v>
      </c>
      <c r="D57" t="s">
        <v>271</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2">
        <v>4.2000000000000003E-2</v>
      </c>
    </row>
    <row r="58" spans="1:36">
      <c r="A58" t="s">
        <v>263</v>
      </c>
      <c r="B58" t="s">
        <v>1629</v>
      </c>
      <c r="C58" t="s">
        <v>1630</v>
      </c>
      <c r="D58" t="s">
        <v>271</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2">
        <v>8.8999999999999996E-2</v>
      </c>
    </row>
    <row r="59" spans="1:36">
      <c r="A59" t="s">
        <v>230</v>
      </c>
      <c r="B59" t="s">
        <v>1631</v>
      </c>
      <c r="C59" t="s">
        <v>1632</v>
      </c>
      <c r="D59" t="s">
        <v>271</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2">
        <v>-3.0000000000000001E-3</v>
      </c>
    </row>
    <row r="60" spans="1:36">
      <c r="A60" t="s">
        <v>146</v>
      </c>
      <c r="B60" t="s">
        <v>1633</v>
      </c>
      <c r="C60" t="s">
        <v>1634</v>
      </c>
      <c r="D60" t="s">
        <v>271</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About</vt:lpstr>
      <vt:lpstr>EPA_Table 3-13</vt:lpstr>
      <vt:lpstr>AEO 2021 Table 7</vt:lpstr>
      <vt:lpstr>AEO 2021 Table 35</vt:lpstr>
      <vt:lpstr>AEO 2021 Table 46</vt:lpstr>
      <vt:lpstr>AEO 2021 Table 47</vt:lpstr>
      <vt:lpstr>AEO 2021 Table 49</vt:lpstr>
      <vt:lpstr>AEO 2022 Table 7</vt:lpstr>
      <vt:lpstr>AEO 2022 Table 35 Raw</vt:lpstr>
      <vt:lpstr>AEO 2022 Table 35</vt:lpstr>
      <vt:lpstr>AEO 2022 Table 46 Raw</vt:lpstr>
      <vt:lpstr>AEO 2022 Table 46</vt:lpstr>
      <vt:lpstr>AEO 2022 Table 47 Raw</vt:lpstr>
      <vt:lpstr>AEO 2022 Table 47</vt:lpstr>
      <vt:lpstr>AEO 2022 Table 49 Raw</vt:lpstr>
      <vt:lpstr>AEO 2022 Table 49</vt:lpstr>
      <vt:lpstr>AEO 2023 Table 7</vt:lpstr>
      <vt:lpstr>AEO 2023 Table 35 Raw</vt:lpstr>
      <vt:lpstr>AEO 2023 Table 35</vt:lpstr>
      <vt:lpstr>AEO 2023 Table 46 Raw</vt:lpstr>
      <vt:lpstr>AEO 2023 Table 46</vt:lpstr>
      <vt:lpstr>AEO 2023 Table 47 Raw</vt:lpstr>
      <vt:lpstr>AEO 2023 Table 47</vt:lpstr>
      <vt:lpstr>AEO 2023 Table 49 Raw</vt:lpstr>
      <vt:lpstr>AEO 2023 Table 49</vt:lpstr>
      <vt:lpstr>calibration multiplier</vt:lpstr>
      <vt:lpstr>GHG Inventory</vt:lpstr>
      <vt:lpstr>AEO 2022 Table 36</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2024-08-16T19:12:44Z</dcterms:modified>
</cp:coreProperties>
</file>