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WY\webappdata\"/>
    </mc:Choice>
  </mc:AlternateContent>
  <xr:revisionPtr revIDLastSave="0" documentId="8_{1880AE42-013B-4DDA-A378-485BC4D6A371}"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<sst xmlns="http://schemas.openxmlformats.org/spreadsheetml/2006/main" count="42870" uniqueCount="4487">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</sst>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4084</v>
      </c>
      <c r="C1" s="380">
        <v>46293</v>
      </c>
      <c r="G1" s="381" t="s">
        <v>3985</v>
      </c>
      <c r="H1" s="381" t="s">
        <v>3986</v>
      </c>
    </row>
    <row r="2" spans="1:8" x14ac:dyDescent="0.45">
      <c r="B2" t="str">
        <f>_xlfn.XLOOKUP(B1,H:H,G:G,0,0,1)</f>
        <v>WY</v>
      </c>
      <c r="C2" t="str">
        <f>_xlfn.XLOOKUP(B2,G:G, H:H, 0,0,1)</f>
        <v>Wyoming</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78.017816999999994</v>
      </c>
      <c r="E2" s="436">
        <f>SUMIFS('frozen policy trendline'!E:E,'frozen policy trendline'!$A:$A,About!$B$2)-SUMIFS('frozen policy trendline'!E:E,'frozen policy trendline'!$A:$A,About!$B$2,'frozen policy trendline'!$B:$B,"Output Total CO2e Emissions by Sector[LULUCF sector]")</f>
        <v>77.915145999999993</v>
      </c>
      <c r="F2" s="436">
        <f>SUMIFS('frozen policy trendline'!F:F,'frozen policy trendline'!$A:$A,About!$B$2)-SUMIFS('frozen policy trendline'!F:F,'frozen policy trendline'!$A:$A,About!$B$2,'frozen policy trendline'!$B:$B,"Output Total CO2e Emissions by Sector[LULUCF sector]")</f>
        <v>71.321785000000006</v>
      </c>
      <c r="G2" s="436">
        <f>SUMIFS('frozen policy trendline'!G:G,'frozen policy trendline'!$A:$A,About!$B$2)-SUMIFS('frozen policy trendline'!G:G,'frozen policy trendline'!$A:$A,About!$B$2,'frozen policy trendline'!$B:$B,"Output Total CO2e Emissions by Sector[LULUCF sector]")</f>
        <v>65.017810999999995</v>
      </c>
      <c r="H2" s="436">
        <f>SUMIFS('frozen policy trendline'!H:H,'frozen policy trendline'!$A:$A,About!$B$2)-SUMIFS('frozen policy trendline'!H:H,'frozen policy trendline'!$A:$A,About!$B$2,'frozen policy trendline'!$B:$B,"Output Total CO2e Emissions by Sector[LULUCF sector]")</f>
        <v>59.046022000000001</v>
      </c>
      <c r="I2" s="436">
        <f>SUMIFS('frozen policy trendline'!I:I,'frozen policy trendline'!$A:$A,About!$B$2)-SUMIFS('frozen policy trendline'!I:I,'frozen policy trendline'!$A:$A,About!$B$2,'frozen policy trendline'!$B:$B,"Output Total CO2e Emissions by Sector[LULUCF sector]")</f>
        <v>53.812549999999995</v>
      </c>
      <c r="J2" s="436">
        <f>SUMIFS('frozen policy trendline'!J:J,'frozen policy trendline'!$A:$A,About!$B$2)-SUMIFS('frozen policy trendline'!J:J,'frozen policy trendline'!$A:$A,About!$B$2,'frozen policy trendline'!$B:$B,"Output Total CO2e Emissions by Sector[LULUCF sector]")</f>
        <v>52.594656999999998</v>
      </c>
      <c r="K2" s="436">
        <f>SUMIFS('frozen policy trendline'!K:K,'frozen policy trendline'!$A:$A,About!$B$2)-SUMIFS('frozen policy trendline'!K:K,'frozen policy trendline'!$A:$A,About!$B$2,'frozen policy trendline'!$B:$B,"Output Total CO2e Emissions by Sector[LULUCF sector]")</f>
        <v>52.424638999999999</v>
      </c>
      <c r="L2" s="436">
        <f>SUMIFS('frozen policy trendline'!L:L,'frozen policy trendline'!$A:$A,About!$B$2)-SUMIFS('frozen policy trendline'!L:L,'frozen policy trendline'!$A:$A,About!$B$2,'frozen policy trendline'!$B:$B,"Output Total CO2e Emissions by Sector[LULUCF sector]")</f>
        <v>52.373395000000002</v>
      </c>
      <c r="M2" s="436">
        <f>SUMIFS('frozen policy trendline'!M:M,'frozen policy trendline'!$A:$A,About!$B$2)-SUMIFS('frozen policy trendline'!M:M,'frozen policy trendline'!$A:$A,About!$B$2,'frozen policy trendline'!$B:$B,"Output Total CO2e Emissions by Sector[LULUCF sector]")</f>
        <v>52.214775000000003</v>
      </c>
      <c r="N2" s="436">
        <f>SUMIFS('frozen policy trendline'!N:N,'frozen policy trendline'!$A:$A,About!$B$2)-SUMIFS('frozen policy trendline'!N:N,'frozen policy trendline'!$A:$A,About!$B$2,'frozen policy trendline'!$B:$B,"Output Total CO2e Emissions by Sector[LULUCF sector]")</f>
        <v>44.822673000000002</v>
      </c>
      <c r="O2" s="436">
        <f>SUMIFS('frozen policy trendline'!O:O,'frozen policy trendline'!$A:$A,About!$B$2)-SUMIFS('frozen policy trendline'!O:O,'frozen policy trendline'!$A:$A,About!$B$2,'frozen policy trendline'!$B:$B,"Output Total CO2e Emissions by Sector[LULUCF sector]")</f>
        <v>44.905471000000006</v>
      </c>
      <c r="P2" s="436">
        <f>SUMIFS('frozen policy trendline'!P:P,'frozen policy trendline'!$A:$A,About!$B$2)-SUMIFS('frozen policy trendline'!P:P,'frozen policy trendline'!$A:$A,About!$B$2,'frozen policy trendline'!$B:$B,"Output Total CO2e Emissions by Sector[LULUCF sector]")</f>
        <v>44.867967</v>
      </c>
      <c r="Q2" s="436">
        <f>SUMIFS('frozen policy trendline'!Q:Q,'frozen policy trendline'!$A:$A,About!$B$2)-SUMIFS('frozen policy trendline'!Q:Q,'frozen policy trendline'!$A:$A,About!$B$2,'frozen policy trendline'!$B:$B,"Output Total CO2e Emissions by Sector[LULUCF sector]")</f>
        <v>44.889529000000003</v>
      </c>
      <c r="R2" s="436">
        <f>SUMIFS('frozen policy trendline'!R:R,'frozen policy trendline'!$A:$A,About!$B$2)-SUMIFS('frozen policy trendline'!R:R,'frozen policy trendline'!$A:$A,About!$B$2,'frozen policy trendline'!$B:$B,"Output Total CO2e Emissions by Sector[LULUCF sector]")</f>
        <v>44.428742</v>
      </c>
      <c r="S2" s="436">
        <f>SUMIFS('frozen policy trendline'!S:S,'frozen policy trendline'!$A:$A,About!$B$2)-SUMIFS('frozen policy trendline'!S:S,'frozen policy trendline'!$A:$A,About!$B$2,'frozen policy trendline'!$B:$B,"Output Total CO2e Emissions by Sector[LULUCF sector]")</f>
        <v>44.516340999999997</v>
      </c>
      <c r="T2" s="436">
        <f>SUMIFS('frozen policy trendline'!T:T,'frozen policy trendline'!$A:$A,About!$B$2)-SUMIFS('frozen policy trendline'!T:T,'frozen policy trendline'!$A:$A,About!$B$2,'frozen policy trendline'!$B:$B,"Output Total CO2e Emissions by Sector[LULUCF sector]")</f>
        <v>44.445663999999994</v>
      </c>
      <c r="U2" s="436">
        <f>SUMIFS('frozen policy trendline'!U:U,'frozen policy trendline'!$A:$A,About!$B$2)-SUMIFS('frozen policy trendline'!U:U,'frozen policy trendline'!$A:$A,About!$B$2,'frozen policy trendline'!$B:$B,"Output Total CO2e Emissions by Sector[LULUCF sector]")</f>
        <v>44.253823000000004</v>
      </c>
      <c r="V2" s="436">
        <f>SUMIFS('frozen policy trendline'!V:V,'frozen policy trendline'!$A:$A,About!$B$2)-SUMIFS('frozen policy trendline'!V:V,'frozen policy trendline'!$A:$A,About!$B$2,'frozen policy trendline'!$B:$B,"Output Total CO2e Emissions by Sector[LULUCF sector]")</f>
        <v>43.923051000000001</v>
      </c>
      <c r="W2" s="436">
        <f>SUMIFS('frozen policy trendline'!W:W,'frozen policy trendline'!$A:$A,About!$B$2)-SUMIFS('frozen policy trendline'!W:W,'frozen policy trendline'!$A:$A,About!$B$2,'frozen policy trendline'!$B:$B,"Output Total CO2e Emissions by Sector[LULUCF sector]")</f>
        <v>43.586785999999996</v>
      </c>
      <c r="X2" s="436">
        <f>SUMIFS('frozen policy trendline'!X:X,'frozen policy trendline'!$A:$A,About!$B$2)-SUMIFS('frozen policy trendline'!X:X,'frozen policy trendline'!$A:$A,About!$B$2,'frozen policy trendline'!$B:$B,"Output Total CO2e Emissions by Sector[LULUCF sector]")</f>
        <v>43.778084999999997</v>
      </c>
      <c r="Y2" s="436">
        <f>SUMIFS('frozen policy trendline'!Y:Y,'frozen policy trendline'!$A:$A,About!$B$2)-SUMIFS('frozen policy trendline'!Y:Y,'frozen policy trendline'!$A:$A,About!$B$2,'frozen policy trendline'!$B:$B,"Output Total CO2e Emissions by Sector[LULUCF sector]")</f>
        <v>43.759211999999998</v>
      </c>
      <c r="Z2" s="436">
        <f>SUMIFS('frozen policy trendline'!Z:Z,'frozen policy trendline'!$A:$A,About!$B$2)-SUMIFS('frozen policy trendline'!Z:Z,'frozen policy trendline'!$A:$A,About!$B$2,'frozen policy trendline'!$B:$B,"Output Total CO2e Emissions by Sector[LULUCF sector]")</f>
        <v>43.834055999999997</v>
      </c>
      <c r="AA2" s="436">
        <f>SUMIFS('frozen policy trendline'!AA:AA,'frozen policy trendline'!$A:$A,About!$B$2)-SUMIFS('frozen policy trendline'!AA:AA,'frozen policy trendline'!$A:$A,About!$B$2,'frozen policy trendline'!$B:$B,"Output Total CO2e Emissions by Sector[LULUCF sector]")</f>
        <v>43.746558999999991</v>
      </c>
      <c r="AB2" s="436">
        <f>SUMIFS('frozen policy trendline'!AB:AB,'frozen policy trendline'!$A:$A,About!$B$2)-SUMIFS('frozen policy trendline'!AB:AB,'frozen policy trendline'!$A:$A,About!$B$2,'frozen policy trendline'!$B:$B,"Output Total CO2e Emissions by Sector[LULUCF sector]")</f>
        <v>43.348183000000006</v>
      </c>
      <c r="AC2" s="436">
        <f>SUMIFS('frozen policy trendline'!AC:AC,'frozen policy trendline'!$A:$A,About!$B$2)-SUMIFS('frozen policy trendline'!AC:AC,'frozen policy trendline'!$A:$A,About!$B$2,'frozen policy trendline'!$B:$B,"Output Total CO2e Emissions by Sector[LULUCF sector]")</f>
        <v>43.332822</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71.25" x14ac:dyDescent="0.4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WY</v>
      </c>
      <c r="C1" s="409">
        <f>SUM(C4:C87)</f>
        <v>61.167989638482901</v>
      </c>
      <c r="D1" s="409">
        <f t="shared" ref="D1:AG1" si="0">SUM(D4:D87)</f>
        <v>60.070194465984898</v>
      </c>
      <c r="E1" s="409">
        <f t="shared" si="0"/>
        <v>65.829072153437409</v>
      </c>
      <c r="F1" s="409">
        <f t="shared" si="0"/>
        <v>62.427829238656585</v>
      </c>
      <c r="G1" s="409">
        <f t="shared" si="0"/>
        <v>64.813839532752596</v>
      </c>
      <c r="H1" s="409">
        <f t="shared" si="0"/>
        <v>62.217803692221402</v>
      </c>
      <c r="I1" s="409">
        <f t="shared" si="0"/>
        <v>63.979295616989994</v>
      </c>
      <c r="J1" s="409">
        <f t="shared" si="0"/>
        <v>63.633658787317593</v>
      </c>
      <c r="K1" s="409">
        <f t="shared" si="0"/>
        <v>68.800044813410793</v>
      </c>
      <c r="L1" s="409">
        <f t="shared" si="0"/>
        <v>67.350023109189479</v>
      </c>
      <c r="M1" s="409">
        <f t="shared" si="0"/>
        <v>68.281677487553821</v>
      </c>
      <c r="N1" s="409">
        <f t="shared" si="0"/>
        <v>69.074330515875516</v>
      </c>
      <c r="O1" s="409">
        <f t="shared" si="0"/>
        <v>67.738533149918624</v>
      </c>
      <c r="P1" s="409">
        <f t="shared" si="0"/>
        <v>69.043487255872108</v>
      </c>
      <c r="Q1" s="409">
        <f t="shared" si="0"/>
        <v>70.180967981338384</v>
      </c>
      <c r="R1" s="409">
        <f t="shared" si="0"/>
        <v>69.667667612505412</v>
      </c>
      <c r="S1" s="409">
        <f t="shared" si="0"/>
        <v>70.790085764183473</v>
      </c>
      <c r="T1" s="409">
        <f t="shared" si="0"/>
        <v>73.482243157631402</v>
      </c>
      <c r="U1" s="409">
        <f t="shared" si="0"/>
        <v>74.099828316109182</v>
      </c>
      <c r="V1" s="409">
        <f t="shared" si="0"/>
        <v>70.341396884245498</v>
      </c>
      <c r="W1" s="409">
        <f t="shared" si="0"/>
        <v>71.578909639048504</v>
      </c>
      <c r="X1" s="409">
        <f t="shared" si="0"/>
        <v>70.406822028654503</v>
      </c>
      <c r="Y1" s="409">
        <f t="shared" si="0"/>
        <v>71.858449771693415</v>
      </c>
      <c r="Z1" s="409">
        <f t="shared" si="0"/>
        <v>74.438332636602681</v>
      </c>
      <c r="AA1" s="409">
        <f t="shared" si="0"/>
        <v>70.712657158148787</v>
      </c>
      <c r="AB1" s="409">
        <f t="shared" si="0"/>
        <v>68.742594355908096</v>
      </c>
      <c r="AC1" s="409">
        <f t="shared" si="0"/>
        <v>65.219325128214507</v>
      </c>
      <c r="AD1" s="409">
        <f t="shared" si="0"/>
        <v>66.799546105298901</v>
      </c>
      <c r="AE1" s="409">
        <f t="shared" si="0"/>
        <v>68.005652640165721</v>
      </c>
      <c r="AF1" s="409">
        <f t="shared" si="0"/>
        <v>63.184281200824984</v>
      </c>
      <c r="AG1" s="409">
        <f t="shared" si="0"/>
        <v>58.997951997029205</v>
      </c>
      <c r="AH1" s="409">
        <f>SUM(AH4:AH87)</f>
        <v>57.900650295157405</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39.6162867932848</v>
      </c>
      <c r="D4">
        <f>SUMIFS('EPA Export Aggregation'!G:G,'EPA Export Aggregation'!$A:$A,$B4,'EPA Export Aggregation'!$D:$D,$A$1)*IF($A4="CH4",About!$D$58,IF($A4="N2O",About!$D$59,1))</f>
        <v>38.696827216924099</v>
      </c>
      <c r="E4">
        <f>SUMIFS('EPA Export Aggregation'!H:H,'EPA Export Aggregation'!$A:$A,$B4,'EPA Export Aggregation'!$D:$D,$A$1)*IF($A4="CH4",About!$D$58,IF($A4="N2O",About!$D$59,1))</f>
        <v>42.4037211890751</v>
      </c>
      <c r="F4">
        <f>SUMIFS('EPA Export Aggregation'!I:I,'EPA Export Aggregation'!$A:$A,$B4,'EPA Export Aggregation'!$D:$D,$A$1)*IF($A4="CH4",About!$D$58,IF($A4="N2O",About!$D$59,1))</f>
        <v>40.327711230510097</v>
      </c>
      <c r="G4">
        <f>SUMIFS('EPA Export Aggregation'!J:J,'EPA Export Aggregation'!$A:$A,$B4,'EPA Export Aggregation'!$D:$D,$A$1)*IF($A4="CH4",About!$D$58,IF($A4="N2O",About!$D$59,1))</f>
        <v>42.353332103903199</v>
      </c>
      <c r="H4">
        <f>SUMIFS('EPA Export Aggregation'!K:K,'EPA Export Aggregation'!$A:$A,$B4,'EPA Export Aggregation'!$D:$D,$A$1)*IF($A4="CH4",About!$D$58,IF($A4="N2O",About!$D$59,1))</f>
        <v>39.826142851396099</v>
      </c>
      <c r="I4">
        <f>SUMIFS('EPA Export Aggregation'!L:L,'EPA Export Aggregation'!$A:$A,$B4,'EPA Export Aggregation'!$D:$D,$A$1)*IF($A4="CH4",About!$D$58,IF($A4="N2O",About!$D$59,1))</f>
        <v>40.6362404094846</v>
      </c>
      <c r="J4">
        <f>SUMIFS('EPA Export Aggregation'!M:M,'EPA Export Aggregation'!$A:$A,$B4,'EPA Export Aggregation'!$D:$D,$A$1)*IF($A4="CH4",About!$D$58,IF($A4="N2O",About!$D$59,1))</f>
        <v>40.294069023004504</v>
      </c>
      <c r="K4">
        <f>SUMIFS('EPA Export Aggregation'!N:N,'EPA Export Aggregation'!$A:$A,$B4,'EPA Export Aggregation'!$D:$D,$A$1)*IF($A4="CH4",About!$D$58,IF($A4="N2O",About!$D$59,1))</f>
        <v>44.789410622101997</v>
      </c>
      <c r="L4">
        <f>SUMIFS('EPA Export Aggregation'!O:O,'EPA Export Aggregation'!$A:$A,$B4,'EPA Export Aggregation'!$D:$D,$A$1)*IF($A4="CH4",About!$D$58,IF($A4="N2O",About!$D$59,1))</f>
        <v>43.046773933905399</v>
      </c>
      <c r="M4">
        <f>SUMIFS('EPA Export Aggregation'!P:P,'EPA Export Aggregation'!$A:$A,$B4,'EPA Export Aggregation'!$D:$D,$A$1)*IF($A4="CH4",About!$D$58,IF($A4="N2O",About!$D$59,1))</f>
        <v>44.422684385799101</v>
      </c>
      <c r="N4">
        <f>SUMIFS('EPA Export Aggregation'!Q:Q,'EPA Export Aggregation'!$A:$A,$B4,'EPA Export Aggregation'!$D:$D,$A$1)*IF($A4="CH4",About!$D$58,IF($A4="N2O",About!$D$59,1))</f>
        <v>44.4060776376094</v>
      </c>
      <c r="O4">
        <f>SUMIFS('EPA Export Aggregation'!R:R,'EPA Export Aggregation'!$A:$A,$B4,'EPA Export Aggregation'!$D:$D,$A$1)*IF($A4="CH4",About!$D$58,IF($A4="N2O",About!$D$59,1))</f>
        <v>42.970221339096398</v>
      </c>
      <c r="P4">
        <f>SUMIFS('EPA Export Aggregation'!S:S,'EPA Export Aggregation'!$A:$A,$B4,'EPA Export Aggregation'!$D:$D,$A$1)*IF($A4="CH4",About!$D$58,IF($A4="N2O",About!$D$59,1))</f>
        <v>44.1522173029865</v>
      </c>
      <c r="Q4">
        <f>SUMIFS('EPA Export Aggregation'!T:T,'EPA Export Aggregation'!$A:$A,$B4,'EPA Export Aggregation'!$D:$D,$A$1)*IF($A4="CH4",About!$D$58,IF($A4="N2O",About!$D$59,1))</f>
        <v>44.6706053040783</v>
      </c>
      <c r="R4">
        <f>SUMIFS('EPA Export Aggregation'!U:U,'EPA Export Aggregation'!$A:$A,$B4,'EPA Export Aggregation'!$D:$D,$A$1)*IF($A4="CH4",About!$D$58,IF($A4="N2O",About!$D$59,1))</f>
        <v>43.872995935608003</v>
      </c>
      <c r="S4">
        <f>SUMIFS('EPA Export Aggregation'!V:V,'EPA Export Aggregation'!$A:$A,$B4,'EPA Export Aggregation'!$D:$D,$A$1)*IF($A4="CH4",About!$D$58,IF($A4="N2O",About!$D$59,1))</f>
        <v>43.508131942600997</v>
      </c>
      <c r="T4">
        <f>SUMIFS('EPA Export Aggregation'!W:W,'EPA Export Aggregation'!$A:$A,$B4,'EPA Export Aggregation'!$D:$D,$A$1)*IF($A4="CH4",About!$D$58,IF($A4="N2O",About!$D$59,1))</f>
        <v>44.002024022220702</v>
      </c>
      <c r="U4">
        <f>SUMIFS('EPA Export Aggregation'!X:X,'EPA Export Aggregation'!$A:$A,$B4,'EPA Export Aggregation'!$D:$D,$A$1)*IF($A4="CH4",About!$D$58,IF($A4="N2O",About!$D$59,1))</f>
        <v>44.485963358467501</v>
      </c>
      <c r="V4">
        <f>SUMIFS('EPA Export Aggregation'!Y:Y,'EPA Export Aggregation'!$A:$A,$B4,'EPA Export Aggregation'!$D:$D,$A$1)*IF($A4="CH4",About!$D$58,IF($A4="N2O",About!$D$59,1))</f>
        <v>42.389626233635802</v>
      </c>
      <c r="W4">
        <f>SUMIFS('EPA Export Aggregation'!Z:Z,'EPA Export Aggregation'!$A:$A,$B4,'EPA Export Aggregation'!$D:$D,$A$1)*IF($A4="CH4",About!$D$58,IF($A4="N2O",About!$D$59,1))</f>
        <v>43.307166392339496</v>
      </c>
      <c r="X4">
        <f>SUMIFS('EPA Export Aggregation'!AA:AA,'EPA Export Aggregation'!$A:$A,$B4,'EPA Export Aggregation'!$D:$D,$A$1)*IF($A4="CH4",About!$D$58,IF($A4="N2O",About!$D$59,1))</f>
        <v>41.566061789610004</v>
      </c>
      <c r="Y4">
        <f>SUMIFS('EPA Export Aggregation'!AB:AB,'EPA Export Aggregation'!$A:$A,$B4,'EPA Export Aggregation'!$D:$D,$A$1)*IF($A4="CH4",About!$D$58,IF($A4="N2O",About!$D$59,1))</f>
        <v>43.879690677353601</v>
      </c>
      <c r="Z4">
        <f>SUMIFS('EPA Export Aggregation'!AC:AC,'EPA Export Aggregation'!$A:$A,$B4,'EPA Export Aggregation'!$D:$D,$A$1)*IF($A4="CH4",About!$D$58,IF($A4="N2O",About!$D$59,1))</f>
        <v>46.747168136961498</v>
      </c>
      <c r="AA4">
        <f>SUMIFS('EPA Export Aggregation'!AD:AD,'EPA Export Aggregation'!$A:$A,$B4,'EPA Export Aggregation'!$D:$D,$A$1)*IF($A4="CH4",About!$D$58,IF($A4="N2O",About!$D$59,1))</f>
        <v>43.705672960967298</v>
      </c>
      <c r="AB4">
        <f>SUMIFS('EPA Export Aggregation'!AE:AE,'EPA Export Aggregation'!$A:$A,$B4,'EPA Export Aggregation'!$D:$D,$A$1)*IF($A4="CH4",About!$D$58,IF($A4="N2O",About!$D$59,1))</f>
        <v>43.846073846919502</v>
      </c>
      <c r="AC4">
        <f>SUMIFS('EPA Export Aggregation'!AF:AF,'EPA Export Aggregation'!$A:$A,$B4,'EPA Export Aggregation'!$D:$D,$A$1)*IF($A4="CH4",About!$D$58,IF($A4="N2O",About!$D$59,1))</f>
        <v>40.740176598698497</v>
      </c>
      <c r="AD4">
        <f>SUMIFS('EPA Export Aggregation'!AG:AG,'EPA Export Aggregation'!$A:$A,$B4,'EPA Export Aggregation'!$D:$D,$A$1)*IF($A4="CH4",About!$D$58,IF($A4="N2O",About!$D$59,1))</f>
        <v>40.911654461799401</v>
      </c>
      <c r="AE4">
        <f>SUMIFS('EPA Export Aggregation'!AH:AH,'EPA Export Aggregation'!$A:$A,$B4,'EPA Export Aggregation'!$D:$D,$A$1)*IF($A4="CH4",About!$D$58,IF($A4="N2O",About!$D$59,1))</f>
        <v>40.710920140897102</v>
      </c>
      <c r="AF4">
        <f>SUMIFS('EPA Export Aggregation'!AI:AI,'EPA Export Aggregation'!$A:$A,$B4,'EPA Export Aggregation'!$D:$D,$A$1)*IF($A4="CH4",About!$D$58,IF($A4="N2O",About!$D$59,1))</f>
        <v>36.478256782067199</v>
      </c>
      <c r="AG4">
        <f>SUMIFS('EPA Export Aggregation'!AJ:AJ,'EPA Export Aggregation'!$A:$A,$B4,'EPA Export Aggregation'!$D:$D,$A$1)*IF($A4="CH4",About!$D$58,IF($A4="N2O",About!$D$59,1))</f>
        <v>35.241131342504097</v>
      </c>
      <c r="AH4">
        <f>SUMIFS('EPA Export Aggregation'!AK:AK,'EPA Export Aggregation'!$A:$A,$B4,'EPA Export Aggregation'!$D:$D,$A$1)*IF($A4="CH4",About!$D$58,IF($A4="N2O",About!$D$59,1))</f>
        <v>34.0864527230531</v>
      </c>
    </row>
    <row r="5" spans="1:34" x14ac:dyDescent="0.45">
      <c r="A5" s="413" t="s">
        <v>2215</v>
      </c>
      <c r="B5" s="414" t="s">
        <v>4198</v>
      </c>
      <c r="C5">
        <f>SUMIFS('EPA Export Aggregation'!F:F,'EPA Export Aggregation'!$A:$A,$B5,'EPA Export Aggregation'!$D:$D,$A$1)*IF($A5="CH4",About!$D$58,IF($A5="N2O",About!$D$59,1))</f>
        <v>5.1163823464510001</v>
      </c>
      <c r="D5">
        <f>SUMIFS('EPA Export Aggregation'!G:G,'EPA Export Aggregation'!$A:$A,$B5,'EPA Export Aggregation'!$D:$D,$A$1)*IF($A5="CH4",About!$D$58,IF($A5="N2O",About!$D$59,1))</f>
        <v>4.9986864349774001</v>
      </c>
      <c r="E5">
        <f>SUMIFS('EPA Export Aggregation'!H:H,'EPA Export Aggregation'!$A:$A,$B5,'EPA Export Aggregation'!$D:$D,$A$1)*IF($A5="CH4",About!$D$58,IF($A5="N2O",About!$D$59,1))</f>
        <v>5.3104117900606997</v>
      </c>
      <c r="F5">
        <f>SUMIFS('EPA Export Aggregation'!I:I,'EPA Export Aggregation'!$A:$A,$B5,'EPA Export Aggregation'!$D:$D,$A$1)*IF($A5="CH4",About!$D$58,IF($A5="N2O",About!$D$59,1))</f>
        <v>5.7046770745236</v>
      </c>
      <c r="G5">
        <f>SUMIFS('EPA Export Aggregation'!J:J,'EPA Export Aggregation'!$A:$A,$B5,'EPA Export Aggregation'!$D:$D,$A$1)*IF($A5="CH4",About!$D$58,IF($A5="N2O",About!$D$59,1))</f>
        <v>5.5925990601609996</v>
      </c>
      <c r="H5">
        <f>SUMIFS('EPA Export Aggregation'!K:K,'EPA Export Aggregation'!$A:$A,$B5,'EPA Export Aggregation'!$D:$D,$A$1)*IF($A5="CH4",About!$D$58,IF($A5="N2O",About!$D$59,1))</f>
        <v>5.9687464735204996</v>
      </c>
      <c r="I5">
        <f>SUMIFS('EPA Export Aggregation'!L:L,'EPA Export Aggregation'!$A:$A,$B5,'EPA Export Aggregation'!$D:$D,$A$1)*IF($A5="CH4",About!$D$58,IF($A5="N2O",About!$D$59,1))</f>
        <v>6.3594974860339004</v>
      </c>
      <c r="J5">
        <f>SUMIFS('EPA Export Aggregation'!M:M,'EPA Export Aggregation'!$A:$A,$B5,'EPA Export Aggregation'!$D:$D,$A$1)*IF($A5="CH4",About!$D$58,IF($A5="N2O",About!$D$59,1))</f>
        <v>6.5037120137812998</v>
      </c>
      <c r="K5">
        <f>SUMIFS('EPA Export Aggregation'!N:N,'EPA Export Aggregation'!$A:$A,$B5,'EPA Export Aggregation'!$D:$D,$A$1)*IF($A5="CH4",About!$D$58,IF($A5="N2O",About!$D$59,1))</f>
        <v>6.8122893974774996</v>
      </c>
      <c r="L5">
        <f>SUMIFS('EPA Export Aggregation'!O:O,'EPA Export Aggregation'!$A:$A,$B5,'EPA Export Aggregation'!$D:$D,$A$1)*IF($A5="CH4",About!$D$58,IF($A5="N2O",About!$D$59,1))</f>
        <v>8.0080813820698999</v>
      </c>
      <c r="M5">
        <f>SUMIFS('EPA Export Aggregation'!P:P,'EPA Export Aggregation'!$A:$A,$B5,'EPA Export Aggregation'!$D:$D,$A$1)*IF($A5="CH4",About!$D$58,IF($A5="N2O",About!$D$59,1))</f>
        <v>7.0997585401311003</v>
      </c>
      <c r="N5">
        <f>SUMIFS('EPA Export Aggregation'!Q:Q,'EPA Export Aggregation'!$A:$A,$B5,'EPA Export Aggregation'!$D:$D,$A$1)*IF($A5="CH4",About!$D$58,IF($A5="N2O",About!$D$59,1))</f>
        <v>7.4831240293304999</v>
      </c>
      <c r="O5">
        <f>SUMIFS('EPA Export Aggregation'!R:R,'EPA Export Aggregation'!$A:$A,$B5,'EPA Export Aggregation'!$D:$D,$A$1)*IF($A5="CH4",About!$D$58,IF($A5="N2O",About!$D$59,1))</f>
        <v>7.2833035270366002</v>
      </c>
      <c r="P5">
        <f>SUMIFS('EPA Export Aggregation'!S:S,'EPA Export Aggregation'!$A:$A,$B5,'EPA Export Aggregation'!$D:$D,$A$1)*IF($A5="CH4",About!$D$58,IF($A5="N2O",About!$D$59,1))</f>
        <v>7.2210707508479999</v>
      </c>
      <c r="Q5">
        <f>SUMIFS('EPA Export Aggregation'!T:T,'EPA Export Aggregation'!$A:$A,$B5,'EPA Export Aggregation'!$D:$D,$A$1)*IF($A5="CH4",About!$D$58,IF($A5="N2O",About!$D$59,1))</f>
        <v>7.5483449732018997</v>
      </c>
      <c r="R5">
        <f>SUMIFS('EPA Export Aggregation'!U:U,'EPA Export Aggregation'!$A:$A,$B5,'EPA Export Aggregation'!$D:$D,$A$1)*IF($A5="CH4",About!$D$58,IF($A5="N2O",About!$D$59,1))</f>
        <v>7.6940719689668002</v>
      </c>
      <c r="S5">
        <f>SUMIFS('EPA Export Aggregation'!V:V,'EPA Export Aggregation'!$A:$A,$B5,'EPA Export Aggregation'!$D:$D,$A$1)*IF($A5="CH4",About!$D$58,IF($A5="N2O",About!$D$59,1))</f>
        <v>7.8542000098890998</v>
      </c>
      <c r="T5">
        <f>SUMIFS('EPA Export Aggregation'!W:W,'EPA Export Aggregation'!$A:$A,$B5,'EPA Export Aggregation'!$D:$D,$A$1)*IF($A5="CH4",About!$D$58,IF($A5="N2O",About!$D$59,1))</f>
        <v>8.3082741856855993</v>
      </c>
      <c r="U5">
        <f>SUMIFS('EPA Export Aggregation'!X:X,'EPA Export Aggregation'!$A:$A,$B5,'EPA Export Aggregation'!$D:$D,$A$1)*IF($A5="CH4",About!$D$58,IF($A5="N2O",About!$D$59,1))</f>
        <v>8.3280793418993007</v>
      </c>
      <c r="V5">
        <f>SUMIFS('EPA Export Aggregation'!Y:Y,'EPA Export Aggregation'!$A:$A,$B5,'EPA Export Aggregation'!$D:$D,$A$1)*IF($A5="CH4",About!$D$58,IF($A5="N2O",About!$D$59,1))</f>
        <v>7.7371498092023003</v>
      </c>
      <c r="W5">
        <f>SUMIFS('EPA Export Aggregation'!Z:Z,'EPA Export Aggregation'!$A:$A,$B5,'EPA Export Aggregation'!$D:$D,$A$1)*IF($A5="CH4",About!$D$58,IF($A5="N2O",About!$D$59,1))</f>
        <v>8.0105291110187</v>
      </c>
      <c r="X5">
        <f>SUMIFS('EPA Export Aggregation'!AA:AA,'EPA Export Aggregation'!$A:$A,$B5,'EPA Export Aggregation'!$D:$D,$A$1)*IF($A5="CH4",About!$D$58,IF($A5="N2O",About!$D$59,1))</f>
        <v>7.3508691235479997</v>
      </c>
      <c r="Y5">
        <f>SUMIFS('EPA Export Aggregation'!AB:AB,'EPA Export Aggregation'!$A:$A,$B5,'EPA Export Aggregation'!$D:$D,$A$1)*IF($A5="CH4",About!$D$58,IF($A5="N2O",About!$D$59,1))</f>
        <v>7.8564664659275998</v>
      </c>
      <c r="Z5">
        <f>SUMIFS('EPA Export Aggregation'!AC:AC,'EPA Export Aggregation'!$A:$A,$B5,'EPA Export Aggregation'!$D:$D,$A$1)*IF($A5="CH4",About!$D$58,IF($A5="N2O",About!$D$59,1))</f>
        <v>7.7568408384073004</v>
      </c>
      <c r="AA5">
        <f>SUMIFS('EPA Export Aggregation'!AD:AD,'EPA Export Aggregation'!$A:$A,$B5,'EPA Export Aggregation'!$D:$D,$A$1)*IF($A5="CH4",About!$D$58,IF($A5="N2O",About!$D$59,1))</f>
        <v>7.7327348162587004</v>
      </c>
      <c r="AB5">
        <f>SUMIFS('EPA Export Aggregation'!AE:AE,'EPA Export Aggregation'!$A:$A,$B5,'EPA Export Aggregation'!$D:$D,$A$1)*IF($A5="CH4",About!$D$58,IF($A5="N2O",About!$D$59,1))</f>
        <v>7.3454526720709996</v>
      </c>
      <c r="AC5">
        <f>SUMIFS('EPA Export Aggregation'!AF:AF,'EPA Export Aggregation'!$A:$A,$B5,'EPA Export Aggregation'!$D:$D,$A$1)*IF($A5="CH4",About!$D$58,IF($A5="N2O",About!$D$59,1))</f>
        <v>7.1408341882429998</v>
      </c>
      <c r="AD5">
        <f>SUMIFS('EPA Export Aggregation'!AG:AG,'EPA Export Aggregation'!$A:$A,$B5,'EPA Export Aggregation'!$D:$D,$A$1)*IF($A5="CH4",About!$D$58,IF($A5="N2O",About!$D$59,1))</f>
        <v>7.0154680351277001</v>
      </c>
      <c r="AE5">
        <f>SUMIFS('EPA Export Aggregation'!AH:AH,'EPA Export Aggregation'!$A:$A,$B5,'EPA Export Aggregation'!$D:$D,$A$1)*IF($A5="CH4",About!$D$58,IF($A5="N2O",About!$D$59,1))</f>
        <v>7.3744345943420999</v>
      </c>
      <c r="AF5">
        <f>SUMIFS('EPA Export Aggregation'!AI:AI,'EPA Export Aggregation'!$A:$A,$B5,'EPA Export Aggregation'!$D:$D,$A$1)*IF($A5="CH4",About!$D$58,IF($A5="N2O",About!$D$59,1))</f>
        <v>7.2736026443422999</v>
      </c>
      <c r="AG5">
        <f>SUMIFS('EPA Export Aggregation'!AJ:AJ,'EPA Export Aggregation'!$A:$A,$B5,'EPA Export Aggregation'!$D:$D,$A$1)*IF($A5="CH4",About!$D$58,IF($A5="N2O",About!$D$59,1))</f>
        <v>6.8577655429583997</v>
      </c>
      <c r="AH5">
        <f>SUMIFS('EPA Export Aggregation'!AK:AK,'EPA Export Aggregation'!$A:$A,$B5,'EPA Export Aggregation'!$D:$D,$A$1)*IF($A5="CH4",About!$D$58,IF($A5="N2O",About!$D$59,1))</f>
        <v>7.1605990258045003</v>
      </c>
    </row>
    <row r="6" spans="1:34" x14ac:dyDescent="0.45">
      <c r="A6" s="413" t="s">
        <v>2215</v>
      </c>
      <c r="B6" s="414" t="s">
        <v>4202</v>
      </c>
      <c r="C6">
        <f>SUMIFS('EPA Export Aggregation'!F:F,'EPA Export Aggregation'!$A:$A,$B6,'EPA Export Aggregation'!$D:$D,$A$1)*IF($A6="CH4",About!$D$58,IF($A6="N2O",About!$D$59,1))</f>
        <v>10.0375073275013</v>
      </c>
      <c r="D6">
        <f>SUMIFS('EPA Export Aggregation'!G:G,'EPA Export Aggregation'!$A:$A,$B6,'EPA Export Aggregation'!$D:$D,$A$1)*IF($A6="CH4",About!$D$58,IF($A6="N2O",About!$D$59,1))</f>
        <v>9.7455966403278005</v>
      </c>
      <c r="E6">
        <f>SUMIFS('EPA Export Aggregation'!H:H,'EPA Export Aggregation'!$A:$A,$B6,'EPA Export Aggregation'!$D:$D,$A$1)*IF($A6="CH4",About!$D$58,IF($A6="N2O",About!$D$59,1))</f>
        <v>11.584974872925001</v>
      </c>
      <c r="F6">
        <f>SUMIFS('EPA Export Aggregation'!I:I,'EPA Export Aggregation'!$A:$A,$B6,'EPA Export Aggregation'!$D:$D,$A$1)*IF($A6="CH4",About!$D$58,IF($A6="N2O",About!$D$59,1))</f>
        <v>9.8093916513543995</v>
      </c>
      <c r="G6">
        <f>SUMIFS('EPA Export Aggregation'!J:J,'EPA Export Aggregation'!$A:$A,$B6,'EPA Export Aggregation'!$D:$D,$A$1)*IF($A6="CH4",About!$D$58,IF($A6="N2O",About!$D$59,1))</f>
        <v>10.099729804334499</v>
      </c>
      <c r="H6">
        <f>SUMIFS('EPA Export Aggregation'!K:K,'EPA Export Aggregation'!$A:$A,$B6,'EPA Export Aggregation'!$D:$D,$A$1)*IF($A6="CH4",About!$D$58,IF($A6="N2O",About!$D$59,1))</f>
        <v>9.5547291805946006</v>
      </c>
      <c r="I6">
        <f>SUMIFS('EPA Export Aggregation'!L:L,'EPA Export Aggregation'!$A:$A,$B6,'EPA Export Aggregation'!$D:$D,$A$1)*IF($A6="CH4",About!$D$58,IF($A6="N2O",About!$D$59,1))</f>
        <v>9.7341981856339999</v>
      </c>
      <c r="J6">
        <f>SUMIFS('EPA Export Aggregation'!M:M,'EPA Export Aggregation'!$A:$A,$B6,'EPA Export Aggregation'!$D:$D,$A$1)*IF($A6="CH4",About!$D$58,IF($A6="N2O",About!$D$59,1))</f>
        <v>9.9110056218615004</v>
      </c>
      <c r="K6">
        <f>SUMIFS('EPA Export Aggregation'!N:N,'EPA Export Aggregation'!$A:$A,$B6,'EPA Export Aggregation'!$D:$D,$A$1)*IF($A6="CH4",About!$D$58,IF($A6="N2O",About!$D$59,1))</f>
        <v>10.339109696362099</v>
      </c>
      <c r="L6">
        <f>SUMIFS('EPA Export Aggregation'!O:O,'EPA Export Aggregation'!$A:$A,$B6,'EPA Export Aggregation'!$D:$D,$A$1)*IF($A6="CH4",About!$D$58,IF($A6="N2O",About!$D$59,1))</f>
        <v>9.4516138998392005</v>
      </c>
      <c r="M6">
        <f>SUMIFS('EPA Export Aggregation'!P:P,'EPA Export Aggregation'!$A:$A,$B6,'EPA Export Aggregation'!$D:$D,$A$1)*IF($A6="CH4",About!$D$58,IF($A6="N2O",About!$D$59,1))</f>
        <v>9.2781832102843005</v>
      </c>
      <c r="N6">
        <f>SUMIFS('EPA Export Aggregation'!Q:Q,'EPA Export Aggregation'!$A:$A,$B6,'EPA Export Aggregation'!$D:$D,$A$1)*IF($A6="CH4",About!$D$58,IF($A6="N2O",About!$D$59,1))</f>
        <v>9.4699781872334992</v>
      </c>
      <c r="O6">
        <f>SUMIFS('EPA Export Aggregation'!R:R,'EPA Export Aggregation'!$A:$A,$B6,'EPA Export Aggregation'!$D:$D,$A$1)*IF($A6="CH4",About!$D$58,IF($A6="N2O",About!$D$59,1))</f>
        <v>9.5977555881600995</v>
      </c>
      <c r="P6">
        <f>SUMIFS('EPA Export Aggregation'!S:S,'EPA Export Aggregation'!$A:$A,$B6,'EPA Export Aggregation'!$D:$D,$A$1)*IF($A6="CH4",About!$D$58,IF($A6="N2O",About!$D$59,1))</f>
        <v>9.9172477902067993</v>
      </c>
      <c r="Q6">
        <f>SUMIFS('EPA Export Aggregation'!T:T,'EPA Export Aggregation'!$A:$A,$B6,'EPA Export Aggregation'!$D:$D,$A$1)*IF($A6="CH4",About!$D$58,IF($A6="N2O",About!$D$59,1))</f>
        <v>9.7650265111624002</v>
      </c>
      <c r="R6">
        <f>SUMIFS('EPA Export Aggregation'!U:U,'EPA Export Aggregation'!$A:$A,$B6,'EPA Export Aggregation'!$D:$D,$A$1)*IF($A6="CH4",About!$D$58,IF($A6="N2O",About!$D$59,1))</f>
        <v>9.7202484676796992</v>
      </c>
      <c r="S6">
        <f>SUMIFS('EPA Export Aggregation'!V:V,'EPA Export Aggregation'!$A:$A,$B6,'EPA Export Aggregation'!$D:$D,$A$1)*IF($A6="CH4",About!$D$58,IF($A6="N2O",About!$D$59,1))</f>
        <v>10.774819052005</v>
      </c>
      <c r="T6">
        <f>SUMIFS('EPA Export Aggregation'!W:W,'EPA Export Aggregation'!$A:$A,$B6,'EPA Export Aggregation'!$D:$D,$A$1)*IF($A6="CH4",About!$D$58,IF($A6="N2O",About!$D$59,1))</f>
        <v>12.199176399001001</v>
      </c>
      <c r="U6">
        <f>SUMIFS('EPA Export Aggregation'!X:X,'EPA Export Aggregation'!$A:$A,$B6,'EPA Export Aggregation'!$D:$D,$A$1)*IF($A6="CH4",About!$D$58,IF($A6="N2O",About!$D$59,1))</f>
        <v>12.0461587161038</v>
      </c>
      <c r="V6">
        <f>SUMIFS('EPA Export Aggregation'!Y:Y,'EPA Export Aggregation'!$A:$A,$B6,'EPA Export Aggregation'!$D:$D,$A$1)*IF($A6="CH4",About!$D$58,IF($A6="N2O",About!$D$59,1))</f>
        <v>11.6061525534951</v>
      </c>
      <c r="W6">
        <f>SUMIFS('EPA Export Aggregation'!Z:Z,'EPA Export Aggregation'!$A:$A,$B6,'EPA Export Aggregation'!$D:$D,$A$1)*IF($A6="CH4",About!$D$58,IF($A6="N2O",About!$D$59,1))</f>
        <v>12.1501445384425</v>
      </c>
      <c r="X6">
        <f>SUMIFS('EPA Export Aggregation'!AA:AA,'EPA Export Aggregation'!$A:$A,$B6,'EPA Export Aggregation'!$D:$D,$A$1)*IF($A6="CH4",About!$D$58,IF($A6="N2O",About!$D$59,1))</f>
        <v>13.141313860093099</v>
      </c>
      <c r="Y6">
        <f>SUMIFS('EPA Export Aggregation'!AB:AB,'EPA Export Aggregation'!$A:$A,$B6,'EPA Export Aggregation'!$D:$D,$A$1)*IF($A6="CH4",About!$D$58,IF($A6="N2O",About!$D$59,1))</f>
        <v>12.752506819072201</v>
      </c>
      <c r="Z6">
        <f>SUMIFS('EPA Export Aggregation'!AC:AC,'EPA Export Aggregation'!$A:$A,$B6,'EPA Export Aggregation'!$D:$D,$A$1)*IF($A6="CH4",About!$D$58,IF($A6="N2O",About!$D$59,1))</f>
        <v>12.3281450508765</v>
      </c>
      <c r="AA6">
        <f>SUMIFS('EPA Export Aggregation'!AD:AD,'EPA Export Aggregation'!$A:$A,$B6,'EPA Export Aggregation'!$D:$D,$A$1)*IF($A6="CH4",About!$D$58,IF($A6="N2O",About!$D$59,1))</f>
        <v>11.887931747473401</v>
      </c>
      <c r="AB6">
        <f>SUMIFS('EPA Export Aggregation'!AE:AE,'EPA Export Aggregation'!$A:$A,$B6,'EPA Export Aggregation'!$D:$D,$A$1)*IF($A6="CH4",About!$D$58,IF($A6="N2O",About!$D$59,1))</f>
        <v>10.3695698700649</v>
      </c>
      <c r="AC6">
        <f>SUMIFS('EPA Export Aggregation'!AF:AF,'EPA Export Aggregation'!$A:$A,$B6,'EPA Export Aggregation'!$D:$D,$A$1)*IF($A6="CH4",About!$D$58,IF($A6="N2O",About!$D$59,1))</f>
        <v>10.473963693370999</v>
      </c>
      <c r="AD6">
        <f>SUMIFS('EPA Export Aggregation'!AG:AG,'EPA Export Aggregation'!$A:$A,$B6,'EPA Export Aggregation'!$D:$D,$A$1)*IF($A6="CH4",About!$D$58,IF($A6="N2O",About!$D$59,1))</f>
        <v>11.7357264933359</v>
      </c>
      <c r="AE6">
        <f>SUMIFS('EPA Export Aggregation'!AH:AH,'EPA Export Aggregation'!$A:$A,$B6,'EPA Export Aggregation'!$D:$D,$A$1)*IF($A6="CH4",About!$D$58,IF($A6="N2O",About!$D$59,1))</f>
        <v>12.647821630520999</v>
      </c>
      <c r="AF6">
        <f>SUMIFS('EPA Export Aggregation'!AI:AI,'EPA Export Aggregation'!$A:$A,$B6,'EPA Export Aggregation'!$D:$D,$A$1)*IF($A6="CH4",About!$D$58,IF($A6="N2O",About!$D$59,1))</f>
        <v>12.060296644436599</v>
      </c>
      <c r="AG6">
        <f>SUMIFS('EPA Export Aggregation'!AJ:AJ,'EPA Export Aggregation'!$A:$A,$B6,'EPA Export Aggregation'!$D:$D,$A$1)*IF($A6="CH4",About!$D$58,IF($A6="N2O",About!$D$59,1))</f>
        <v>10.5371620714528</v>
      </c>
      <c r="AH6">
        <f>SUMIFS('EPA Export Aggregation'!AK:AK,'EPA Export Aggregation'!$A:$A,$B6,'EPA Export Aggregation'!$D:$D,$A$1)*IF($A6="CH4",About!$D$58,IF($A6="N2O",About!$D$59,1))</f>
        <v>10.1720267323103</v>
      </c>
    </row>
    <row r="7" spans="1:34" x14ac:dyDescent="0.45">
      <c r="A7" s="413" t="s">
        <v>2215</v>
      </c>
      <c r="B7" s="414" t="s">
        <v>4204</v>
      </c>
      <c r="C7">
        <f>SUMIFS('EPA Export Aggregation'!F:F,'EPA Export Aggregation'!$A:$A,$B7,'EPA Export Aggregation'!$D:$D,$A$1)*IF($A7="CH4",About!$D$58,IF($A7="N2O",About!$D$59,1))</f>
        <v>0.82835427445340004</v>
      </c>
      <c r="D7">
        <f>SUMIFS('EPA Export Aggregation'!G:G,'EPA Export Aggregation'!$A:$A,$B7,'EPA Export Aggregation'!$D:$D,$A$1)*IF($A7="CH4",About!$D$58,IF($A7="N2O",About!$D$59,1))</f>
        <v>0.88219931101170002</v>
      </c>
      <c r="E7">
        <f>SUMIFS('EPA Export Aggregation'!H:H,'EPA Export Aggregation'!$A:$A,$B7,'EPA Export Aggregation'!$D:$D,$A$1)*IF($A7="CH4",About!$D$58,IF($A7="N2O",About!$D$59,1))</f>
        <v>0.76773627072969997</v>
      </c>
      <c r="F7">
        <f>SUMIFS('EPA Export Aggregation'!I:I,'EPA Export Aggregation'!$A:$A,$B7,'EPA Export Aggregation'!$D:$D,$A$1)*IF($A7="CH4",About!$D$58,IF($A7="N2O",About!$D$59,1))</f>
        <v>0.8776873968319</v>
      </c>
      <c r="G7">
        <f>SUMIFS('EPA Export Aggregation'!J:J,'EPA Export Aggregation'!$A:$A,$B7,'EPA Export Aggregation'!$D:$D,$A$1)*IF($A7="CH4",About!$D$58,IF($A7="N2O",About!$D$59,1))</f>
        <v>0.82015792105359997</v>
      </c>
      <c r="H7">
        <f>SUMIFS('EPA Export Aggregation'!K:K,'EPA Export Aggregation'!$A:$A,$B7,'EPA Export Aggregation'!$D:$D,$A$1)*IF($A7="CH4",About!$D$58,IF($A7="N2O",About!$D$59,1))</f>
        <v>0.85533494974239999</v>
      </c>
      <c r="I7">
        <f>SUMIFS('EPA Export Aggregation'!L:L,'EPA Export Aggregation'!$A:$A,$B7,'EPA Export Aggregation'!$D:$D,$A$1)*IF($A7="CH4",About!$D$58,IF($A7="N2O",About!$D$59,1))</f>
        <v>0.94465578302779996</v>
      </c>
      <c r="J7">
        <f>SUMIFS('EPA Export Aggregation'!M:M,'EPA Export Aggregation'!$A:$A,$B7,'EPA Export Aggregation'!$D:$D,$A$1)*IF($A7="CH4",About!$D$58,IF($A7="N2O",About!$D$59,1))</f>
        <v>0.8059713650475</v>
      </c>
      <c r="K7">
        <f>SUMIFS('EPA Export Aggregation'!N:N,'EPA Export Aggregation'!$A:$A,$B7,'EPA Export Aggregation'!$D:$D,$A$1)*IF($A7="CH4",About!$D$58,IF($A7="N2O",About!$D$59,1))</f>
        <v>0.77370226285330002</v>
      </c>
      <c r="L7">
        <f>SUMIFS('EPA Export Aggregation'!O:O,'EPA Export Aggregation'!$A:$A,$B7,'EPA Export Aggregation'!$D:$D,$A$1)*IF($A7="CH4",About!$D$58,IF($A7="N2O",About!$D$59,1))</f>
        <v>0.75894367285880004</v>
      </c>
      <c r="M7">
        <f>SUMIFS('EPA Export Aggregation'!P:P,'EPA Export Aggregation'!$A:$A,$B7,'EPA Export Aggregation'!$D:$D,$A$1)*IF($A7="CH4",About!$D$58,IF($A7="N2O",About!$D$59,1))</f>
        <v>0.82239781800190004</v>
      </c>
      <c r="N7">
        <f>SUMIFS('EPA Export Aggregation'!Q:Q,'EPA Export Aggregation'!$A:$A,$B7,'EPA Export Aggregation'!$D:$D,$A$1)*IF($A7="CH4",About!$D$58,IF($A7="N2O",About!$D$59,1))</f>
        <v>0.79614757656750001</v>
      </c>
      <c r="O7">
        <f>SUMIFS('EPA Export Aggregation'!R:R,'EPA Export Aggregation'!$A:$A,$B7,'EPA Export Aggregation'!$D:$D,$A$1)*IF($A7="CH4",About!$D$58,IF($A7="N2O",About!$D$59,1))</f>
        <v>0.9102552135602</v>
      </c>
      <c r="P7">
        <f>SUMIFS('EPA Export Aggregation'!S:S,'EPA Export Aggregation'!$A:$A,$B7,'EPA Export Aggregation'!$D:$D,$A$1)*IF($A7="CH4",About!$D$58,IF($A7="N2O",About!$D$59,1))</f>
        <v>0.83660882265470005</v>
      </c>
      <c r="Q7">
        <f>SUMIFS('EPA Export Aggregation'!T:T,'EPA Export Aggregation'!$A:$A,$B7,'EPA Export Aggregation'!$D:$D,$A$1)*IF($A7="CH4",About!$D$58,IF($A7="N2O",About!$D$59,1))</f>
        <v>0.83548122165899996</v>
      </c>
      <c r="R7">
        <f>SUMIFS('EPA Export Aggregation'!U:U,'EPA Export Aggregation'!$A:$A,$B7,'EPA Export Aggregation'!$D:$D,$A$1)*IF($A7="CH4",About!$D$58,IF($A7="N2O",About!$D$59,1))</f>
        <v>0.8137386746145</v>
      </c>
      <c r="S7">
        <f>SUMIFS('EPA Export Aggregation'!V:V,'EPA Export Aggregation'!$A:$A,$B7,'EPA Export Aggregation'!$D:$D,$A$1)*IF($A7="CH4",About!$D$58,IF($A7="N2O",About!$D$59,1))</f>
        <v>0.80233479968590005</v>
      </c>
      <c r="T7">
        <f>SUMIFS('EPA Export Aggregation'!W:W,'EPA Export Aggregation'!$A:$A,$B7,'EPA Export Aggregation'!$D:$D,$A$1)*IF($A7="CH4",About!$D$58,IF($A7="N2O",About!$D$59,1))</f>
        <v>0.93102581492320002</v>
      </c>
      <c r="U7">
        <f>SUMIFS('EPA Export Aggregation'!X:X,'EPA Export Aggregation'!$A:$A,$B7,'EPA Export Aggregation'!$D:$D,$A$1)*IF($A7="CH4",About!$D$58,IF($A7="N2O",About!$D$59,1))</f>
        <v>0.95989285231699994</v>
      </c>
      <c r="V7">
        <f>SUMIFS('EPA Export Aggregation'!Y:Y,'EPA Export Aggregation'!$A:$A,$B7,'EPA Export Aggregation'!$D:$D,$A$1)*IF($A7="CH4",About!$D$58,IF($A7="N2O",About!$D$59,1))</f>
        <v>0.95039503301479999</v>
      </c>
      <c r="W7">
        <f>SUMIFS('EPA Export Aggregation'!Z:Z,'EPA Export Aggregation'!$A:$A,$B7,'EPA Export Aggregation'!$D:$D,$A$1)*IF($A7="CH4",About!$D$58,IF($A7="N2O",About!$D$59,1))</f>
        <v>0.92861800178630005</v>
      </c>
      <c r="X7">
        <f>SUMIFS('EPA Export Aggregation'!AA:AA,'EPA Export Aggregation'!$A:$A,$B7,'EPA Export Aggregation'!$D:$D,$A$1)*IF($A7="CH4",About!$D$58,IF($A7="N2O",About!$D$59,1))</f>
        <v>0.96561363283269996</v>
      </c>
      <c r="Y7">
        <f>SUMIFS('EPA Export Aggregation'!AB:AB,'EPA Export Aggregation'!$A:$A,$B7,'EPA Export Aggregation'!$D:$D,$A$1)*IF($A7="CH4",About!$D$58,IF($A7="N2O",About!$D$59,1))</f>
        <v>0.8073349427009</v>
      </c>
      <c r="Z7">
        <f>SUMIFS('EPA Export Aggregation'!AC:AC,'EPA Export Aggregation'!$A:$A,$B7,'EPA Export Aggregation'!$D:$D,$A$1)*IF($A7="CH4",About!$D$58,IF($A7="N2O",About!$D$59,1))</f>
        <v>0.94671323315620004</v>
      </c>
      <c r="AA7">
        <f>SUMIFS('EPA Export Aggregation'!AD:AD,'EPA Export Aggregation'!$A:$A,$B7,'EPA Export Aggregation'!$D:$D,$A$1)*IF($A7="CH4",About!$D$58,IF($A7="N2O",About!$D$59,1))</f>
        <v>0.93265690193289996</v>
      </c>
      <c r="AB7">
        <f>SUMIFS('EPA Export Aggregation'!AE:AE,'EPA Export Aggregation'!$A:$A,$B7,'EPA Export Aggregation'!$D:$D,$A$1)*IF($A7="CH4",About!$D$58,IF($A7="N2O",About!$D$59,1))</f>
        <v>0.7953955369772</v>
      </c>
      <c r="AC7">
        <f>SUMIFS('EPA Export Aggregation'!AF:AF,'EPA Export Aggregation'!$A:$A,$B7,'EPA Export Aggregation'!$D:$D,$A$1)*IF($A7="CH4",About!$D$58,IF($A7="N2O",About!$D$59,1))</f>
        <v>0.85160216691059998</v>
      </c>
      <c r="AD7">
        <f>SUMIFS('EPA Export Aggregation'!AG:AG,'EPA Export Aggregation'!$A:$A,$B7,'EPA Export Aggregation'!$D:$D,$A$1)*IF($A7="CH4",About!$D$58,IF($A7="N2O",About!$D$59,1))</f>
        <v>0.92887960321929997</v>
      </c>
      <c r="AE7">
        <f>SUMIFS('EPA Export Aggregation'!AH:AH,'EPA Export Aggregation'!$A:$A,$B7,'EPA Export Aggregation'!$D:$D,$A$1)*IF($A7="CH4",About!$D$58,IF($A7="N2O",About!$D$59,1))</f>
        <v>0.95020151568080002</v>
      </c>
      <c r="AF7">
        <f>SUMIFS('EPA Export Aggregation'!AI:AI,'EPA Export Aggregation'!$A:$A,$B7,'EPA Export Aggregation'!$D:$D,$A$1)*IF($A7="CH4",About!$D$58,IF($A7="N2O",About!$D$59,1))</f>
        <v>1.0249342747971</v>
      </c>
      <c r="AG7">
        <f>SUMIFS('EPA Export Aggregation'!AJ:AJ,'EPA Export Aggregation'!$A:$A,$B7,'EPA Export Aggregation'!$D:$D,$A$1)*IF($A7="CH4",About!$D$58,IF($A7="N2O",About!$D$59,1))</f>
        <v>0.92778714867760004</v>
      </c>
      <c r="AH7">
        <f>SUMIFS('EPA Export Aggregation'!AK:AK,'EPA Export Aggregation'!$A:$A,$B7,'EPA Export Aggregation'!$D:$D,$A$1)*IF($A7="CH4",About!$D$58,IF($A7="N2O",About!$D$59,1))</f>
        <v>0.93296021228259995</v>
      </c>
    </row>
    <row r="8" spans="1:34" x14ac:dyDescent="0.45">
      <c r="A8" s="413" t="s">
        <v>2215</v>
      </c>
      <c r="B8" s="414" t="s">
        <v>4206</v>
      </c>
      <c r="C8">
        <f>SUMIFS('EPA Export Aggregation'!F:F,'EPA Export Aggregation'!$A:$A,$B8,'EPA Export Aggregation'!$D:$D,$A$1)*IF($A8="CH4",About!$D$58,IF($A8="N2O",About!$D$59,1))</f>
        <v>0.86715036436750004</v>
      </c>
      <c r="D8">
        <f>SUMIFS('EPA Export Aggregation'!G:G,'EPA Export Aggregation'!$A:$A,$B8,'EPA Export Aggregation'!$D:$D,$A$1)*IF($A8="CH4",About!$D$58,IF($A8="N2O",About!$D$59,1))</f>
        <v>0.96508161712160001</v>
      </c>
      <c r="E8">
        <f>SUMIFS('EPA Export Aggregation'!H:H,'EPA Export Aggregation'!$A:$A,$B8,'EPA Export Aggregation'!$D:$D,$A$1)*IF($A8="CH4",About!$D$58,IF($A8="N2O",About!$D$59,1))</f>
        <v>0.75650965445679996</v>
      </c>
      <c r="F8">
        <f>SUMIFS('EPA Export Aggregation'!I:I,'EPA Export Aggregation'!$A:$A,$B8,'EPA Export Aggregation'!$D:$D,$A$1)*IF($A8="CH4",About!$D$58,IF($A8="N2O",About!$D$59,1))</f>
        <v>0.96646523946719998</v>
      </c>
      <c r="G8">
        <f>SUMIFS('EPA Export Aggregation'!J:J,'EPA Export Aggregation'!$A:$A,$B8,'EPA Export Aggregation'!$D:$D,$A$1)*IF($A8="CH4",About!$D$58,IF($A8="N2O",About!$D$59,1))</f>
        <v>0.99955514965079995</v>
      </c>
      <c r="H8">
        <f>SUMIFS('EPA Export Aggregation'!K:K,'EPA Export Aggregation'!$A:$A,$B8,'EPA Export Aggregation'!$D:$D,$A$1)*IF($A8="CH4",About!$D$58,IF($A8="N2O",About!$D$59,1))</f>
        <v>0.93431995669599999</v>
      </c>
      <c r="I8">
        <f>SUMIFS('EPA Export Aggregation'!L:L,'EPA Export Aggregation'!$A:$A,$B8,'EPA Export Aggregation'!$D:$D,$A$1)*IF($A8="CH4",About!$D$58,IF($A8="N2O",About!$D$59,1))</f>
        <v>1.3020517867292001</v>
      </c>
      <c r="J8">
        <f>SUMIFS('EPA Export Aggregation'!M:M,'EPA Export Aggregation'!$A:$A,$B8,'EPA Export Aggregation'!$D:$D,$A$1)*IF($A8="CH4",About!$D$58,IF($A8="N2O",About!$D$59,1))</f>
        <v>0.92473202210119998</v>
      </c>
      <c r="K8">
        <f>SUMIFS('EPA Export Aggregation'!N:N,'EPA Export Aggregation'!$A:$A,$B8,'EPA Export Aggregation'!$D:$D,$A$1)*IF($A8="CH4",About!$D$58,IF($A8="N2O",About!$D$59,1))</f>
        <v>0.91089178675860005</v>
      </c>
      <c r="L8">
        <f>SUMIFS('EPA Export Aggregation'!O:O,'EPA Export Aggregation'!$A:$A,$B8,'EPA Export Aggregation'!$D:$D,$A$1)*IF($A8="CH4",About!$D$58,IF($A8="N2O",About!$D$59,1))</f>
        <v>0.88341051758660005</v>
      </c>
      <c r="M8">
        <f>SUMIFS('EPA Export Aggregation'!P:P,'EPA Export Aggregation'!$A:$A,$B8,'EPA Export Aggregation'!$D:$D,$A$1)*IF($A8="CH4",About!$D$58,IF($A8="N2O",About!$D$59,1))</f>
        <v>0.99268211708059995</v>
      </c>
      <c r="N8">
        <f>SUMIFS('EPA Export Aggregation'!Q:Q,'EPA Export Aggregation'!$A:$A,$B8,'EPA Export Aggregation'!$D:$D,$A$1)*IF($A8="CH4",About!$D$58,IF($A8="N2O",About!$D$59,1))</f>
        <v>1.0150854231158</v>
      </c>
      <c r="O8">
        <f>SUMIFS('EPA Export Aggregation'!R:R,'EPA Export Aggregation'!$A:$A,$B8,'EPA Export Aggregation'!$D:$D,$A$1)*IF($A8="CH4",About!$D$58,IF($A8="N2O",About!$D$59,1))</f>
        <v>0.95548579248069998</v>
      </c>
      <c r="P8">
        <f>SUMIFS('EPA Export Aggregation'!S:S,'EPA Export Aggregation'!$A:$A,$B8,'EPA Export Aggregation'!$D:$D,$A$1)*IF($A8="CH4",About!$D$58,IF($A8="N2O",About!$D$59,1))</f>
        <v>0.91293216776910002</v>
      </c>
      <c r="Q8">
        <f>SUMIFS('EPA Export Aggregation'!T:T,'EPA Export Aggregation'!$A:$A,$B8,'EPA Export Aggregation'!$D:$D,$A$1)*IF($A8="CH4",About!$D$58,IF($A8="N2O",About!$D$59,1))</f>
        <v>0.95320176916400001</v>
      </c>
      <c r="R8">
        <f>SUMIFS('EPA Export Aggregation'!U:U,'EPA Export Aggregation'!$A:$A,$B8,'EPA Export Aggregation'!$D:$D,$A$1)*IF($A8="CH4",About!$D$58,IF($A8="N2O",About!$D$59,1))</f>
        <v>0.95656547087919996</v>
      </c>
      <c r="S8">
        <f>SUMIFS('EPA Export Aggregation'!V:V,'EPA Export Aggregation'!$A:$A,$B8,'EPA Export Aggregation'!$D:$D,$A$1)*IF($A8="CH4",About!$D$58,IF($A8="N2O",About!$D$59,1))</f>
        <v>1.0192672942234</v>
      </c>
      <c r="T8">
        <f>SUMIFS('EPA Export Aggregation'!W:W,'EPA Export Aggregation'!$A:$A,$B8,'EPA Export Aggregation'!$D:$D,$A$1)*IF($A8="CH4",About!$D$58,IF($A8="N2O",About!$D$59,1))</f>
        <v>1.1428799982455</v>
      </c>
      <c r="U8">
        <f>SUMIFS('EPA Export Aggregation'!X:X,'EPA Export Aggregation'!$A:$A,$B8,'EPA Export Aggregation'!$D:$D,$A$1)*IF($A8="CH4",About!$D$58,IF($A8="N2O",About!$D$59,1))</f>
        <v>1.1180911494021</v>
      </c>
      <c r="V8">
        <f>SUMIFS('EPA Export Aggregation'!Y:Y,'EPA Export Aggregation'!$A:$A,$B8,'EPA Export Aggregation'!$D:$D,$A$1)*IF($A8="CH4",About!$D$58,IF($A8="N2O",About!$D$59,1))</f>
        <v>1.0697464047802001</v>
      </c>
      <c r="W8">
        <f>SUMIFS('EPA Export Aggregation'!Z:Z,'EPA Export Aggregation'!$A:$A,$B8,'EPA Export Aggregation'!$D:$D,$A$1)*IF($A8="CH4",About!$D$58,IF($A8="N2O",About!$D$59,1))</f>
        <v>1.0774997602684</v>
      </c>
      <c r="X8">
        <f>SUMIFS('EPA Export Aggregation'!AA:AA,'EPA Export Aggregation'!$A:$A,$B8,'EPA Export Aggregation'!$D:$D,$A$1)*IF($A8="CH4",About!$D$58,IF($A8="N2O",About!$D$59,1))</f>
        <v>1.3464331080234999</v>
      </c>
      <c r="Y8">
        <f>SUMIFS('EPA Export Aggregation'!AB:AB,'EPA Export Aggregation'!$A:$A,$B8,'EPA Export Aggregation'!$D:$D,$A$1)*IF($A8="CH4",About!$D$58,IF($A8="N2O",About!$D$59,1))</f>
        <v>1.1160688701129999</v>
      </c>
      <c r="Z8">
        <f>SUMIFS('EPA Export Aggregation'!AC:AC,'EPA Export Aggregation'!$A:$A,$B8,'EPA Export Aggregation'!$D:$D,$A$1)*IF($A8="CH4",About!$D$58,IF($A8="N2O",About!$D$59,1))</f>
        <v>1.2602504565906001</v>
      </c>
      <c r="AA8">
        <f>SUMIFS('EPA Export Aggregation'!AD:AD,'EPA Export Aggregation'!$A:$A,$B8,'EPA Export Aggregation'!$D:$D,$A$1)*IF($A8="CH4",About!$D$58,IF($A8="N2O",About!$D$59,1))</f>
        <v>1.0871532106162001</v>
      </c>
      <c r="AB8">
        <f>SUMIFS('EPA Export Aggregation'!AE:AE,'EPA Export Aggregation'!$A:$A,$B8,'EPA Export Aggregation'!$D:$D,$A$1)*IF($A8="CH4",About!$D$58,IF($A8="N2O",About!$D$59,1))</f>
        <v>1.1312281839439999</v>
      </c>
      <c r="AC8">
        <f>SUMIFS('EPA Export Aggregation'!AF:AF,'EPA Export Aggregation'!$A:$A,$B8,'EPA Export Aggregation'!$D:$D,$A$1)*IF($A8="CH4",About!$D$58,IF($A8="N2O",About!$D$59,1))</f>
        <v>1.0981094064171</v>
      </c>
      <c r="AD8">
        <f>SUMIFS('EPA Export Aggregation'!AG:AG,'EPA Export Aggregation'!$A:$A,$B8,'EPA Export Aggregation'!$D:$D,$A$1)*IF($A8="CH4",About!$D$58,IF($A8="N2O",About!$D$59,1))</f>
        <v>1.000439347046</v>
      </c>
      <c r="AE8">
        <f>SUMIFS('EPA Export Aggregation'!AH:AH,'EPA Export Aggregation'!$A:$A,$B8,'EPA Export Aggregation'!$D:$D,$A$1)*IF($A8="CH4",About!$D$58,IF($A8="N2O",About!$D$59,1))</f>
        <v>0.94064155015850004</v>
      </c>
      <c r="AF8">
        <f>SUMIFS('EPA Export Aggregation'!AI:AI,'EPA Export Aggregation'!$A:$A,$B8,'EPA Export Aggregation'!$D:$D,$A$1)*IF($A8="CH4",About!$D$58,IF($A8="N2O",About!$D$59,1))</f>
        <v>0.96815707468169998</v>
      </c>
      <c r="AG8">
        <f>SUMIFS('EPA Export Aggregation'!AJ:AJ,'EPA Export Aggregation'!$A:$A,$B8,'EPA Export Aggregation'!$D:$D,$A$1)*IF($A8="CH4",About!$D$58,IF($A8="N2O",About!$D$59,1))</f>
        <v>0.9049060020752</v>
      </c>
      <c r="AH8">
        <f>SUMIFS('EPA Export Aggregation'!AK:AK,'EPA Export Aggregation'!$A:$A,$B8,'EPA Export Aggregation'!$D:$D,$A$1)*IF($A8="CH4",About!$D$58,IF($A8="N2O",About!$D$59,1))</f>
        <v>0.86593335794290005</v>
      </c>
    </row>
    <row r="9" spans="1:34" x14ac:dyDescent="0.45">
      <c r="A9" s="413" t="s">
        <v>2215</v>
      </c>
      <c r="B9" s="414" t="s">
        <v>4216</v>
      </c>
      <c r="C9">
        <f>SUMIFS('EPA Export Aggregation'!F:F,'EPA Export Aggregation'!$A:$A,$B9,'EPA Export Aggregation'!$D:$D,$A$1)*IF($A9="CH4",About!$D$58,IF($A9="N2O",About!$D$59,1))</f>
        <v>0.16877462756629999</v>
      </c>
      <c r="D9">
        <f>SUMIFS('EPA Export Aggregation'!G:G,'EPA Export Aggregation'!$A:$A,$B9,'EPA Export Aggregation'!$D:$D,$A$1)*IF($A9="CH4",About!$D$58,IF($A9="N2O",About!$D$59,1))</f>
        <v>0.13760822693229999</v>
      </c>
      <c r="E9">
        <f>SUMIFS('EPA Export Aggregation'!H:H,'EPA Export Aggregation'!$A:$A,$B9,'EPA Export Aggregation'!$D:$D,$A$1)*IF($A9="CH4",About!$D$58,IF($A9="N2O",About!$D$59,1))</f>
        <v>0.1635546825361</v>
      </c>
      <c r="F9">
        <f>SUMIFS('EPA Export Aggregation'!I:I,'EPA Export Aggregation'!$A:$A,$B9,'EPA Export Aggregation'!$D:$D,$A$1)*IF($A9="CH4",About!$D$58,IF($A9="N2O",About!$D$59,1))</f>
        <v>0.21005823463029999</v>
      </c>
      <c r="G9">
        <f>SUMIFS('EPA Export Aggregation'!J:J,'EPA Export Aggregation'!$A:$A,$B9,'EPA Export Aggregation'!$D:$D,$A$1)*IF($A9="CH4",About!$D$58,IF($A9="N2O",About!$D$59,1))</f>
        <v>0.2151748129952</v>
      </c>
      <c r="H9">
        <f>SUMIFS('EPA Export Aggregation'!K:K,'EPA Export Aggregation'!$A:$A,$B9,'EPA Export Aggregation'!$D:$D,$A$1)*IF($A9="CH4",About!$D$58,IF($A9="N2O",About!$D$59,1))</f>
        <v>0.21933554466159999</v>
      </c>
      <c r="I9">
        <f>SUMIFS('EPA Export Aggregation'!L:L,'EPA Export Aggregation'!$A:$A,$B9,'EPA Export Aggregation'!$D:$D,$A$1)*IF($A9="CH4",About!$D$58,IF($A9="N2O",About!$D$59,1))</f>
        <v>0.18904861970760001</v>
      </c>
      <c r="J9">
        <f>SUMIFS('EPA Export Aggregation'!M:M,'EPA Export Aggregation'!$A:$A,$B9,'EPA Export Aggregation'!$D:$D,$A$1)*IF($A9="CH4",About!$D$58,IF($A9="N2O",About!$D$59,1))</f>
        <v>0.1214338238135</v>
      </c>
      <c r="K9">
        <f>SUMIFS('EPA Export Aggregation'!N:N,'EPA Export Aggregation'!$A:$A,$B9,'EPA Export Aggregation'!$D:$D,$A$1)*IF($A9="CH4",About!$D$58,IF($A9="N2O",About!$D$59,1))</f>
        <v>0.1454120825621</v>
      </c>
      <c r="L9">
        <f>SUMIFS('EPA Export Aggregation'!O:O,'EPA Export Aggregation'!$A:$A,$B9,'EPA Export Aggregation'!$D:$D,$A$1)*IF($A9="CH4",About!$D$58,IF($A9="N2O",About!$D$59,1))</f>
        <v>0.17767441721589999</v>
      </c>
      <c r="M9">
        <f>SUMIFS('EPA Export Aggregation'!P:P,'EPA Export Aggregation'!$A:$A,$B9,'EPA Export Aggregation'!$D:$D,$A$1)*IF($A9="CH4",About!$D$58,IF($A9="N2O",About!$D$59,1))</f>
        <v>0.15810481211550001</v>
      </c>
      <c r="N9">
        <f>SUMIFS('EPA Export Aggregation'!Q:Q,'EPA Export Aggregation'!$A:$A,$B9,'EPA Export Aggregation'!$D:$D,$A$1)*IF($A9="CH4",About!$D$58,IF($A9="N2O",About!$D$59,1))</f>
        <v>0.17762663650150001</v>
      </c>
      <c r="O9">
        <f>SUMIFS('EPA Export Aggregation'!R:R,'EPA Export Aggregation'!$A:$A,$B9,'EPA Export Aggregation'!$D:$D,$A$1)*IF($A9="CH4",About!$D$58,IF($A9="N2O",About!$D$59,1))</f>
        <v>0.15918413495059999</v>
      </c>
      <c r="P9">
        <f>SUMIFS('EPA Export Aggregation'!S:S,'EPA Export Aggregation'!$A:$A,$B9,'EPA Export Aggregation'!$D:$D,$A$1)*IF($A9="CH4",About!$D$58,IF($A9="N2O",About!$D$59,1))</f>
        <v>0.1295780705373</v>
      </c>
      <c r="Q9">
        <f>SUMIFS('EPA Export Aggregation'!T:T,'EPA Export Aggregation'!$A:$A,$B9,'EPA Export Aggregation'!$D:$D,$A$1)*IF($A9="CH4",About!$D$58,IF($A9="N2O",About!$D$59,1))</f>
        <v>0.15285683389429999</v>
      </c>
      <c r="R9">
        <f>SUMIFS('EPA Export Aggregation'!U:U,'EPA Export Aggregation'!$A:$A,$B9,'EPA Export Aggregation'!$D:$D,$A$1)*IF($A9="CH4",About!$D$58,IF($A9="N2O",About!$D$59,1))</f>
        <v>0.157935707935</v>
      </c>
      <c r="S9">
        <f>SUMIFS('EPA Export Aggregation'!V:V,'EPA Export Aggregation'!$A:$A,$B9,'EPA Export Aggregation'!$D:$D,$A$1)*IF($A9="CH4",About!$D$58,IF($A9="N2O",About!$D$59,1))</f>
        <v>0.1751652158191</v>
      </c>
      <c r="T9">
        <f>SUMIFS('EPA Export Aggregation'!W:W,'EPA Export Aggregation'!$A:$A,$B9,'EPA Export Aggregation'!$D:$D,$A$1)*IF($A9="CH4",About!$D$58,IF($A9="N2O",About!$D$59,1))</f>
        <v>0.15873434575760001</v>
      </c>
      <c r="U9">
        <f>SUMIFS('EPA Export Aggregation'!X:X,'EPA Export Aggregation'!$A:$A,$B9,'EPA Export Aggregation'!$D:$D,$A$1)*IF($A9="CH4",About!$D$58,IF($A9="N2O",About!$D$59,1))</f>
        <v>0.15921047116510001</v>
      </c>
      <c r="V9">
        <f>SUMIFS('EPA Export Aggregation'!Y:Y,'EPA Export Aggregation'!$A:$A,$B9,'EPA Export Aggregation'!$D:$D,$A$1)*IF($A9="CH4",About!$D$58,IF($A9="N2O",About!$D$59,1))</f>
        <v>0.15771802991190001</v>
      </c>
      <c r="W9">
        <f>SUMIFS('EPA Export Aggregation'!Z:Z,'EPA Export Aggregation'!$A:$A,$B9,'EPA Export Aggregation'!$D:$D,$A$1)*IF($A9="CH4",About!$D$58,IF($A9="N2O",About!$D$59,1))</f>
        <v>0.2154630662185</v>
      </c>
      <c r="X9">
        <f>SUMIFS('EPA Export Aggregation'!AA:AA,'EPA Export Aggregation'!$A:$A,$B9,'EPA Export Aggregation'!$D:$D,$A$1)*IF($A9="CH4",About!$D$58,IF($A9="N2O",About!$D$59,1))</f>
        <v>0.20270739165830001</v>
      </c>
      <c r="Y9">
        <f>SUMIFS('EPA Export Aggregation'!AB:AB,'EPA Export Aggregation'!$A:$A,$B9,'EPA Export Aggregation'!$D:$D,$A$1)*IF($A9="CH4",About!$D$58,IF($A9="N2O",About!$D$59,1))</f>
        <v>0.17692898912409999</v>
      </c>
      <c r="Z9">
        <f>SUMIFS('EPA Export Aggregation'!AC:AC,'EPA Export Aggregation'!$A:$A,$B9,'EPA Export Aggregation'!$D:$D,$A$1)*IF($A9="CH4",About!$D$58,IF($A9="N2O",About!$D$59,1))</f>
        <v>0.1813043177849</v>
      </c>
      <c r="AA9">
        <f>SUMIFS('EPA Export Aggregation'!AD:AD,'EPA Export Aggregation'!$A:$A,$B9,'EPA Export Aggregation'!$D:$D,$A$1)*IF($A9="CH4",About!$D$58,IF($A9="N2O",About!$D$59,1))</f>
        <v>0.19030603493869999</v>
      </c>
      <c r="AB9">
        <f>SUMIFS('EPA Export Aggregation'!AE:AE,'EPA Export Aggregation'!$A:$A,$B9,'EPA Export Aggregation'!$D:$D,$A$1)*IF($A9="CH4",About!$D$58,IF($A9="N2O",About!$D$59,1))</f>
        <v>0.19151348897029999</v>
      </c>
      <c r="AC9">
        <f>SUMIFS('EPA Export Aggregation'!AF:AF,'EPA Export Aggregation'!$A:$A,$B9,'EPA Export Aggregation'!$D:$D,$A$1)*IF($A9="CH4",About!$D$58,IF($A9="N2O",About!$D$59,1))</f>
        <v>0.1707625898249</v>
      </c>
      <c r="AD9">
        <f>SUMIFS('EPA Export Aggregation'!AG:AG,'EPA Export Aggregation'!$A:$A,$B9,'EPA Export Aggregation'!$D:$D,$A$1)*IF($A9="CH4",About!$D$58,IF($A9="N2O",About!$D$59,1))</f>
        <v>0.1579865934287</v>
      </c>
      <c r="AE9">
        <f>SUMIFS('EPA Export Aggregation'!AH:AH,'EPA Export Aggregation'!$A:$A,$B9,'EPA Export Aggregation'!$D:$D,$A$1)*IF($A9="CH4",About!$D$58,IF($A9="N2O",About!$D$59,1))</f>
        <v>0.1744579022752</v>
      </c>
      <c r="AF9">
        <f>SUMIFS('EPA Export Aggregation'!AI:AI,'EPA Export Aggregation'!$A:$A,$B9,'EPA Export Aggregation'!$D:$D,$A$1)*IF($A9="CH4",About!$D$58,IF($A9="N2O",About!$D$59,1))</f>
        <v>0.15598117940139999</v>
      </c>
      <c r="AG9">
        <f>SUMIFS('EPA Export Aggregation'!AJ:AJ,'EPA Export Aggregation'!$A:$A,$B9,'EPA Export Aggregation'!$D:$D,$A$1)*IF($A9="CH4",About!$D$58,IF($A9="N2O",About!$D$59,1))</f>
        <v>0.1431466518806</v>
      </c>
      <c r="AH9">
        <f>SUMIFS('EPA Export Aggregation'!AK:AK,'EPA Export Aggregation'!$A:$A,$B9,'EPA Export Aggregation'!$D:$D,$A$1)*IF($A9="CH4",About!$D$58,IF($A9="N2O",About!$D$59,1))</f>
        <v>0.15208713099990001</v>
      </c>
    </row>
    <row r="10" spans="1:34" x14ac:dyDescent="0.45">
      <c r="A10" s="413" t="s">
        <v>2215</v>
      </c>
      <c r="B10" s="414" t="s">
        <v>4225</v>
      </c>
      <c r="C10">
        <f>SUMIFS('EPA Export Aggregation'!F:F,'EPA Export Aggregation'!$A:$A,$B10,'EPA Export Aggregation'!$D:$D,$A$1)*IF($A10="CH4",About!$D$58,IF($A10="N2O",About!$D$59,1))</f>
        <v>1.7550615956350999</v>
      </c>
      <c r="D10">
        <f>SUMIFS('EPA Export Aggregation'!G:G,'EPA Export Aggregation'!$A:$A,$B10,'EPA Export Aggregation'!$D:$D,$A$1)*IF($A10="CH4",About!$D$58,IF($A10="N2O",About!$D$59,1))</f>
        <v>1.7714629487921001</v>
      </c>
      <c r="E10">
        <f>SUMIFS('EPA Export Aggregation'!H:H,'EPA Export Aggregation'!$A:$A,$B10,'EPA Export Aggregation'!$D:$D,$A$1)*IF($A10="CH4",About!$D$58,IF($A10="N2O",About!$D$59,1))</f>
        <v>1.9080960433012</v>
      </c>
      <c r="F10">
        <f>SUMIFS('EPA Export Aggregation'!I:I,'EPA Export Aggregation'!$A:$A,$B10,'EPA Export Aggregation'!$D:$D,$A$1)*IF($A10="CH4",About!$D$58,IF($A10="N2O",About!$D$59,1))</f>
        <v>1.4665962723885999</v>
      </c>
      <c r="G10">
        <f>SUMIFS('EPA Export Aggregation'!J:J,'EPA Export Aggregation'!$A:$A,$B10,'EPA Export Aggregation'!$D:$D,$A$1)*IF($A10="CH4",About!$D$58,IF($A10="N2O",About!$D$59,1))</f>
        <v>1.5443093774237</v>
      </c>
      <c r="H10">
        <f>SUMIFS('EPA Export Aggregation'!K:K,'EPA Export Aggregation'!$A:$A,$B10,'EPA Export Aggregation'!$D:$D,$A$1)*IF($A10="CH4",About!$D$58,IF($A10="N2O",About!$D$59,1))</f>
        <v>1.3842608968948</v>
      </c>
      <c r="I10">
        <f>SUMIFS('EPA Export Aggregation'!L:L,'EPA Export Aggregation'!$A:$A,$B10,'EPA Export Aggregation'!$D:$D,$A$1)*IF($A10="CH4",About!$D$58,IF($A10="N2O",About!$D$59,1))</f>
        <v>1.2602099341627</v>
      </c>
      <c r="J10">
        <f>SUMIFS('EPA Export Aggregation'!M:M,'EPA Export Aggregation'!$A:$A,$B10,'EPA Export Aggregation'!$D:$D,$A$1)*IF($A10="CH4",About!$D$58,IF($A10="N2O",About!$D$59,1))</f>
        <v>1.3742889329364001</v>
      </c>
      <c r="K10">
        <f>SUMIFS('EPA Export Aggregation'!N:N,'EPA Export Aggregation'!$A:$A,$B10,'EPA Export Aggregation'!$D:$D,$A$1)*IF($A10="CH4",About!$D$58,IF($A10="N2O",About!$D$59,1))</f>
        <v>1.5030474790674999</v>
      </c>
      <c r="L10">
        <f>SUMIFS('EPA Export Aggregation'!O:O,'EPA Export Aggregation'!$A:$A,$B10,'EPA Export Aggregation'!$D:$D,$A$1)*IF($A10="CH4",About!$D$58,IF($A10="N2O",About!$D$59,1))</f>
        <v>1.6656222196223001</v>
      </c>
      <c r="M10">
        <f>SUMIFS('EPA Export Aggregation'!P:P,'EPA Export Aggregation'!$A:$A,$B10,'EPA Export Aggregation'!$D:$D,$A$1)*IF($A10="CH4",About!$D$58,IF($A10="N2O",About!$D$59,1))</f>
        <v>2.1687960476471</v>
      </c>
      <c r="N10">
        <f>SUMIFS('EPA Export Aggregation'!Q:Q,'EPA Export Aggregation'!$A:$A,$B10,'EPA Export Aggregation'!$D:$D,$A$1)*IF($A10="CH4",About!$D$58,IF($A10="N2O",About!$D$59,1))</f>
        <v>2.4839623376970001</v>
      </c>
      <c r="O10">
        <f>SUMIFS('EPA Export Aggregation'!R:R,'EPA Export Aggregation'!$A:$A,$B10,'EPA Export Aggregation'!$D:$D,$A$1)*IF($A10="CH4",About!$D$58,IF($A10="N2O",About!$D$59,1))</f>
        <v>2.5699454652343001</v>
      </c>
      <c r="P10">
        <f>SUMIFS('EPA Export Aggregation'!S:S,'EPA Export Aggregation'!$A:$A,$B10,'EPA Export Aggregation'!$D:$D,$A$1)*IF($A10="CH4",About!$D$58,IF($A10="N2O",About!$D$59,1))</f>
        <v>2.5116537094570002</v>
      </c>
      <c r="Q10">
        <f>SUMIFS('EPA Export Aggregation'!T:T,'EPA Export Aggregation'!$A:$A,$B10,'EPA Export Aggregation'!$D:$D,$A$1)*IF($A10="CH4",About!$D$58,IF($A10="N2O",About!$D$59,1))</f>
        <v>2.6628068210356002</v>
      </c>
      <c r="R10">
        <f>SUMIFS('EPA Export Aggregation'!U:U,'EPA Export Aggregation'!$A:$A,$B10,'EPA Export Aggregation'!$D:$D,$A$1)*IF($A10="CH4",About!$D$58,IF($A10="N2O",About!$D$59,1))</f>
        <v>2.6362327168319002</v>
      </c>
      <c r="S10">
        <f>SUMIFS('EPA Export Aggregation'!V:V,'EPA Export Aggregation'!$A:$A,$B10,'EPA Export Aggregation'!$D:$D,$A$1)*IF($A10="CH4",About!$D$58,IF($A10="N2O",About!$D$59,1))</f>
        <v>2.7364622087688999</v>
      </c>
      <c r="T10">
        <f>SUMIFS('EPA Export Aggregation'!W:W,'EPA Export Aggregation'!$A:$A,$B10,'EPA Export Aggregation'!$D:$D,$A$1)*IF($A10="CH4",About!$D$58,IF($A10="N2O",About!$D$59,1))</f>
        <v>2.7901012971533001</v>
      </c>
      <c r="U10">
        <f>SUMIFS('EPA Export Aggregation'!X:X,'EPA Export Aggregation'!$A:$A,$B10,'EPA Export Aggregation'!$D:$D,$A$1)*IF($A10="CH4",About!$D$58,IF($A10="N2O",About!$D$59,1))</f>
        <v>2.9030843997883999</v>
      </c>
      <c r="V10">
        <f>SUMIFS('EPA Export Aggregation'!Y:Y,'EPA Export Aggregation'!$A:$A,$B10,'EPA Export Aggregation'!$D:$D,$A$1)*IF($A10="CH4",About!$D$58,IF($A10="N2O",About!$D$59,1))</f>
        <v>2.8626947121211002</v>
      </c>
      <c r="W10">
        <f>SUMIFS('EPA Export Aggregation'!Z:Z,'EPA Export Aggregation'!$A:$A,$B10,'EPA Export Aggregation'!$D:$D,$A$1)*IF($A10="CH4",About!$D$58,IF($A10="N2O",About!$D$59,1))</f>
        <v>2.7159611130238002</v>
      </c>
      <c r="X10">
        <f>SUMIFS('EPA Export Aggregation'!AA:AA,'EPA Export Aggregation'!$A:$A,$B10,'EPA Export Aggregation'!$D:$D,$A$1)*IF($A10="CH4",About!$D$58,IF($A10="N2O",About!$D$59,1))</f>
        <v>2.5421160607674</v>
      </c>
      <c r="Y10">
        <f>SUMIFS('EPA Export Aggregation'!AB:AB,'EPA Export Aggregation'!$A:$A,$B10,'EPA Export Aggregation'!$D:$D,$A$1)*IF($A10="CH4",About!$D$58,IF($A10="N2O",About!$D$59,1))</f>
        <v>2.0621875018484999</v>
      </c>
      <c r="Z10">
        <f>SUMIFS('EPA Export Aggregation'!AC:AC,'EPA Export Aggregation'!$A:$A,$B10,'EPA Export Aggregation'!$D:$D,$A$1)*IF($A10="CH4",About!$D$58,IF($A10="N2O",About!$D$59,1))</f>
        <v>2.0071095122317</v>
      </c>
      <c r="AA10">
        <f>SUMIFS('EPA Export Aggregation'!AD:AD,'EPA Export Aggregation'!$A:$A,$B10,'EPA Export Aggregation'!$D:$D,$A$1)*IF($A10="CH4",About!$D$58,IF($A10="N2O",About!$D$59,1))</f>
        <v>1.8373599269058001</v>
      </c>
      <c r="AB10">
        <f>SUMIFS('EPA Export Aggregation'!AE:AE,'EPA Export Aggregation'!$A:$A,$B10,'EPA Export Aggregation'!$D:$D,$A$1)*IF($A10="CH4",About!$D$58,IF($A10="N2O",About!$D$59,1))</f>
        <v>1.7079780216746001</v>
      </c>
      <c r="AC10">
        <f>SUMIFS('EPA Export Aggregation'!AF:AF,'EPA Export Aggregation'!$A:$A,$B10,'EPA Export Aggregation'!$D:$D,$A$1)*IF($A10="CH4",About!$D$58,IF($A10="N2O",About!$D$59,1))</f>
        <v>1.5897560443147001</v>
      </c>
      <c r="AD10">
        <f>SUMIFS('EPA Export Aggregation'!AG:AG,'EPA Export Aggregation'!$A:$A,$B10,'EPA Export Aggregation'!$D:$D,$A$1)*IF($A10="CH4",About!$D$58,IF($A10="N2O",About!$D$59,1))</f>
        <v>1.7155503007152</v>
      </c>
      <c r="AE10">
        <f>SUMIFS('EPA Export Aggregation'!AH:AH,'EPA Export Aggregation'!$A:$A,$B10,'EPA Export Aggregation'!$D:$D,$A$1)*IF($A10="CH4",About!$D$58,IF($A10="N2O",About!$D$59,1))</f>
        <v>1.5906560439091</v>
      </c>
      <c r="AF10">
        <f>SUMIFS('EPA Export Aggregation'!AI:AI,'EPA Export Aggregation'!$A:$A,$B10,'EPA Export Aggregation'!$D:$D,$A$1)*IF($A10="CH4",About!$D$58,IF($A10="N2O",About!$D$59,1))</f>
        <v>1.5003383321232999</v>
      </c>
      <c r="AG10">
        <f>SUMIFS('EPA Export Aggregation'!AJ:AJ,'EPA Export Aggregation'!$A:$A,$B10,'EPA Export Aggregation'!$D:$D,$A$1)*IF($A10="CH4",About!$D$58,IF($A10="N2O",About!$D$59,1))</f>
        <v>1.1989443417701</v>
      </c>
      <c r="AH10">
        <f>SUMIFS('EPA Export Aggregation'!AK:AK,'EPA Export Aggregation'!$A:$A,$B10,'EPA Export Aggregation'!$D:$D,$A$1)*IF($A10="CH4",About!$D$58,IF($A10="N2O",About!$D$59,1))</f>
        <v>1.1258249371127</v>
      </c>
    </row>
    <row r="11" spans="1:34" x14ac:dyDescent="0.45">
      <c r="A11" s="413" t="s">
        <v>2215</v>
      </c>
      <c r="B11" s="414" t="s">
        <v>4220</v>
      </c>
      <c r="C11">
        <f>SUMIFS('EPA Export Aggregation'!F:F,'EPA Export Aggregation'!$A:$A,$B11,'EPA Export Aggregation'!$D:$D,$A$1)*IF($A11="CH4",About!$D$58,IF($A11="N2O",About!$D$59,1))</f>
        <v>0.2462069330644</v>
      </c>
      <c r="D11">
        <f>SUMIFS('EPA Export Aggregation'!G:G,'EPA Export Aggregation'!$A:$A,$B11,'EPA Export Aggregation'!$D:$D,$A$1)*IF($A11="CH4",About!$D$58,IF($A11="N2O",About!$D$59,1))</f>
        <v>0.33689932920999999</v>
      </c>
      <c r="E11">
        <f>SUMIFS('EPA Export Aggregation'!H:H,'EPA Export Aggregation'!$A:$A,$B11,'EPA Export Aggregation'!$D:$D,$A$1)*IF($A11="CH4",About!$D$58,IF($A11="N2O",About!$D$59,1))</f>
        <v>0.36132309909159999</v>
      </c>
      <c r="F11">
        <f>SUMIFS('EPA Export Aggregation'!I:I,'EPA Export Aggregation'!$A:$A,$B11,'EPA Export Aggregation'!$D:$D,$A$1)*IF($A11="CH4",About!$D$58,IF($A11="N2O",About!$D$59,1))</f>
        <v>0.4414908541102</v>
      </c>
      <c r="G11">
        <f>SUMIFS('EPA Export Aggregation'!J:J,'EPA Export Aggregation'!$A:$A,$B11,'EPA Export Aggregation'!$D:$D,$A$1)*IF($A11="CH4",About!$D$58,IF($A11="N2O",About!$D$59,1))</f>
        <v>0.4420106379091</v>
      </c>
      <c r="H11">
        <f>SUMIFS('EPA Export Aggregation'!K:K,'EPA Export Aggregation'!$A:$A,$B11,'EPA Export Aggregation'!$D:$D,$A$1)*IF($A11="CH4",About!$D$58,IF($A11="N2O",About!$D$59,1))</f>
        <v>0.47867266190509999</v>
      </c>
      <c r="I11">
        <f>SUMIFS('EPA Export Aggregation'!L:L,'EPA Export Aggregation'!$A:$A,$B11,'EPA Export Aggregation'!$D:$D,$A$1)*IF($A11="CH4",About!$D$58,IF($A11="N2O",About!$D$59,1))</f>
        <v>0.49136630516599999</v>
      </c>
      <c r="J11">
        <f>SUMIFS('EPA Export Aggregation'!M:M,'EPA Export Aggregation'!$A:$A,$B11,'EPA Export Aggregation'!$D:$D,$A$1)*IF($A11="CH4",About!$D$58,IF($A11="N2O",About!$D$59,1))</f>
        <v>0.51093820720399996</v>
      </c>
      <c r="K11">
        <f>SUMIFS('EPA Export Aggregation'!N:N,'EPA Export Aggregation'!$A:$A,$B11,'EPA Export Aggregation'!$D:$D,$A$1)*IF($A11="CH4",About!$D$58,IF($A11="N2O",About!$D$59,1))</f>
        <v>0.50964416783510003</v>
      </c>
      <c r="L11">
        <f>SUMIFS('EPA Export Aggregation'!O:O,'EPA Export Aggregation'!$A:$A,$B11,'EPA Export Aggregation'!$D:$D,$A$1)*IF($A11="CH4",About!$D$58,IF($A11="N2O",About!$D$59,1))</f>
        <v>0.51924292388769999</v>
      </c>
      <c r="M11">
        <f>SUMIFS('EPA Export Aggregation'!P:P,'EPA Export Aggregation'!$A:$A,$B11,'EPA Export Aggregation'!$D:$D,$A$1)*IF($A11="CH4",About!$D$58,IF($A11="N2O",About!$D$59,1))</f>
        <v>0.56763705538539999</v>
      </c>
      <c r="N11">
        <f>SUMIFS('EPA Export Aggregation'!Q:Q,'EPA Export Aggregation'!$A:$A,$B11,'EPA Export Aggregation'!$D:$D,$A$1)*IF($A11="CH4",About!$D$58,IF($A11="N2O",About!$D$59,1))</f>
        <v>0.4664405790585</v>
      </c>
      <c r="O11">
        <f>SUMIFS('EPA Export Aggregation'!R:R,'EPA Export Aggregation'!$A:$A,$B11,'EPA Export Aggregation'!$D:$D,$A$1)*IF($A11="CH4",About!$D$58,IF($A11="N2O",About!$D$59,1))</f>
        <v>0.49842688659989998</v>
      </c>
      <c r="P11">
        <f>SUMIFS('EPA Export Aggregation'!S:S,'EPA Export Aggregation'!$A:$A,$B11,'EPA Export Aggregation'!$D:$D,$A$1)*IF($A11="CH4",About!$D$58,IF($A11="N2O",About!$D$59,1))</f>
        <v>0.61135681615549997</v>
      </c>
      <c r="Q11">
        <f>SUMIFS('EPA Export Aggregation'!T:T,'EPA Export Aggregation'!$A:$A,$B11,'EPA Export Aggregation'!$D:$D,$A$1)*IF($A11="CH4",About!$D$58,IF($A11="N2O",About!$D$59,1))</f>
        <v>0.64668141044219996</v>
      </c>
      <c r="R11">
        <f>SUMIFS('EPA Export Aggregation'!U:U,'EPA Export Aggregation'!$A:$A,$B11,'EPA Export Aggregation'!$D:$D,$A$1)*IF($A11="CH4",About!$D$58,IF($A11="N2O",About!$D$59,1))</f>
        <v>0.62671283344689999</v>
      </c>
      <c r="S11">
        <f>SUMIFS('EPA Export Aggregation'!V:V,'EPA Export Aggregation'!$A:$A,$B11,'EPA Export Aggregation'!$D:$D,$A$1)*IF($A11="CH4",About!$D$58,IF($A11="N2O",About!$D$59,1))</f>
        <v>0.64866510683129996</v>
      </c>
      <c r="T11">
        <f>SUMIFS('EPA Export Aggregation'!W:W,'EPA Export Aggregation'!$A:$A,$B11,'EPA Export Aggregation'!$D:$D,$A$1)*IF($A11="CH4",About!$D$58,IF($A11="N2O",About!$D$59,1))</f>
        <v>0.57084127611769997</v>
      </c>
      <c r="U11">
        <f>SUMIFS('EPA Export Aggregation'!X:X,'EPA Export Aggregation'!$A:$A,$B11,'EPA Export Aggregation'!$D:$D,$A$1)*IF($A11="CH4",About!$D$58,IF($A11="N2O",About!$D$59,1))</f>
        <v>0.66296866614939998</v>
      </c>
      <c r="V11">
        <f>SUMIFS('EPA Export Aggregation'!Y:Y,'EPA Export Aggregation'!$A:$A,$B11,'EPA Export Aggregation'!$D:$D,$A$1)*IF($A11="CH4",About!$D$58,IF($A11="N2O",About!$D$59,1))</f>
        <v>0.50055218699869997</v>
      </c>
      <c r="W11">
        <f>SUMIFS('EPA Export Aggregation'!Z:Z,'EPA Export Aggregation'!$A:$A,$B11,'EPA Export Aggregation'!$D:$D,$A$1)*IF($A11="CH4",About!$D$58,IF($A11="N2O",About!$D$59,1))</f>
        <v>0.48361738341299998</v>
      </c>
      <c r="X11">
        <f>SUMIFS('EPA Export Aggregation'!AA:AA,'EPA Export Aggregation'!$A:$A,$B11,'EPA Export Aggregation'!$D:$D,$A$1)*IF($A11="CH4",About!$D$58,IF($A11="N2O",About!$D$59,1))</f>
        <v>0.55247594883060003</v>
      </c>
      <c r="Y11">
        <f>SUMIFS('EPA Export Aggregation'!AB:AB,'EPA Export Aggregation'!$A:$A,$B11,'EPA Export Aggregation'!$D:$D,$A$1)*IF($A11="CH4",About!$D$58,IF($A11="N2O",About!$D$59,1))</f>
        <v>0.31716679671409997</v>
      </c>
      <c r="Z11">
        <f>SUMIFS('EPA Export Aggregation'!AC:AC,'EPA Export Aggregation'!$A:$A,$B11,'EPA Export Aggregation'!$D:$D,$A$1)*IF($A11="CH4",About!$D$58,IF($A11="N2O",About!$D$59,1))</f>
        <v>0.3159234401455</v>
      </c>
      <c r="AA11">
        <f>SUMIFS('EPA Export Aggregation'!AD:AD,'EPA Export Aggregation'!$A:$A,$B11,'EPA Export Aggregation'!$D:$D,$A$1)*IF($A11="CH4",About!$D$58,IF($A11="N2O",About!$D$59,1))</f>
        <v>0.33832643521209999</v>
      </c>
      <c r="AB11">
        <f>SUMIFS('EPA Export Aggregation'!AE:AE,'EPA Export Aggregation'!$A:$A,$B11,'EPA Export Aggregation'!$D:$D,$A$1)*IF($A11="CH4",About!$D$58,IF($A11="N2O",About!$D$59,1))</f>
        <v>0.33694070558209999</v>
      </c>
      <c r="AC11">
        <f>SUMIFS('EPA Export Aggregation'!AF:AF,'EPA Export Aggregation'!$A:$A,$B11,'EPA Export Aggregation'!$D:$D,$A$1)*IF($A11="CH4",About!$D$58,IF($A11="N2O",About!$D$59,1))</f>
        <v>0.33275211274040001</v>
      </c>
      <c r="AD11">
        <f>SUMIFS('EPA Export Aggregation'!AG:AG,'EPA Export Aggregation'!$A:$A,$B11,'EPA Export Aggregation'!$D:$D,$A$1)*IF($A11="CH4",About!$D$58,IF($A11="N2O",About!$D$59,1))</f>
        <v>0.38157016926670001</v>
      </c>
      <c r="AE11">
        <f>SUMIFS('EPA Export Aggregation'!AH:AH,'EPA Export Aggregation'!$A:$A,$B11,'EPA Export Aggregation'!$D:$D,$A$1)*IF($A11="CH4",About!$D$58,IF($A11="N2O",About!$D$59,1))</f>
        <v>0.32815899228079998</v>
      </c>
      <c r="AF11">
        <f>SUMIFS('EPA Export Aggregation'!AI:AI,'EPA Export Aggregation'!$A:$A,$B11,'EPA Export Aggregation'!$D:$D,$A$1)*IF($A11="CH4",About!$D$58,IF($A11="N2O",About!$D$59,1))</f>
        <v>0.31478258036259998</v>
      </c>
      <c r="AG11">
        <f>SUMIFS('EPA Export Aggregation'!AJ:AJ,'EPA Export Aggregation'!$A:$A,$B11,'EPA Export Aggregation'!$D:$D,$A$1)*IF($A11="CH4",About!$D$58,IF($A11="N2O",About!$D$59,1))</f>
        <v>0.30718679895869999</v>
      </c>
      <c r="AH11">
        <f>SUMIFS('EPA Export Aggregation'!AK:AK,'EPA Export Aggregation'!$A:$A,$B11,'EPA Export Aggregation'!$D:$D,$A$1)*IF($A11="CH4",About!$D$58,IF($A11="N2O",About!$D$59,1))</f>
        <v>0.29218199949570001</v>
      </c>
    </row>
    <row r="12" spans="1:34" x14ac:dyDescent="0.45">
      <c r="A12" s="413" t="s">
        <v>2215</v>
      </c>
      <c r="B12" s="414" t="s">
        <v>4231</v>
      </c>
      <c r="C12">
        <f>SUMIFS('EPA Export Aggregation'!F:F,'EPA Export Aggregation'!$A:$A,$B12,'EPA Export Aggregation'!$D:$D,$A$1)*IF($A12="CH4",About!$D$58,IF($A12="N2O",About!$D$59,1))</f>
        <v>0.60719770543700002</v>
      </c>
      <c r="D12">
        <f>SUMIFS('EPA Export Aggregation'!G:G,'EPA Export Aggregation'!$A:$A,$B12,'EPA Export Aggregation'!$D:$D,$A$1)*IF($A12="CH4",About!$D$58,IF($A12="N2O",About!$D$59,1))</f>
        <v>0.60379713280619995</v>
      </c>
      <c r="E12">
        <f>SUMIFS('EPA Export Aggregation'!H:H,'EPA Export Aggregation'!$A:$A,$B12,'EPA Export Aggregation'!$D:$D,$A$1)*IF($A12="CH4",About!$D$58,IF($A12="N2O",About!$D$59,1))</f>
        <v>0.62334918891369995</v>
      </c>
      <c r="F12">
        <f>SUMIFS('EPA Export Aggregation'!I:I,'EPA Export Aggregation'!$A:$A,$B12,'EPA Export Aggregation'!$D:$D,$A$1)*IF($A12="CH4",About!$D$58,IF($A12="N2O",About!$D$59,1))</f>
        <v>0.64600569424510002</v>
      </c>
      <c r="G12">
        <f>SUMIFS('EPA Export Aggregation'!J:J,'EPA Export Aggregation'!$A:$A,$B12,'EPA Export Aggregation'!$D:$D,$A$1)*IF($A12="CH4",About!$D$58,IF($A12="N2O",About!$D$59,1))</f>
        <v>0.68820966538259998</v>
      </c>
      <c r="H12">
        <f>SUMIFS('EPA Export Aggregation'!K:K,'EPA Export Aggregation'!$A:$A,$B12,'EPA Export Aggregation'!$D:$D,$A$1)*IF($A12="CH4",About!$D$58,IF($A12="N2O",About!$D$59,1))</f>
        <v>0.74418438645460006</v>
      </c>
      <c r="I12">
        <f>SUMIFS('EPA Export Aggregation'!L:L,'EPA Export Aggregation'!$A:$A,$B12,'EPA Export Aggregation'!$D:$D,$A$1)*IF($A12="CH4",About!$D$58,IF($A12="N2O",About!$D$59,1))</f>
        <v>0.77751427913799998</v>
      </c>
      <c r="J12">
        <f>SUMIFS('EPA Export Aggregation'!M:M,'EPA Export Aggregation'!$A:$A,$B12,'EPA Export Aggregation'!$D:$D,$A$1)*IF($A12="CH4",About!$D$58,IF($A12="N2O",About!$D$59,1))</f>
        <v>0.80555121416020004</v>
      </c>
      <c r="K12">
        <f>SUMIFS('EPA Export Aggregation'!N:N,'EPA Export Aggregation'!$A:$A,$B12,'EPA Export Aggregation'!$D:$D,$A$1)*IF($A12="CH4",About!$D$58,IF($A12="N2O",About!$D$59,1))</f>
        <v>0.67025137712829996</v>
      </c>
      <c r="L12">
        <f>SUMIFS('EPA Export Aggregation'!O:O,'EPA Export Aggregation'!$A:$A,$B12,'EPA Export Aggregation'!$D:$D,$A$1)*IF($A12="CH4",About!$D$58,IF($A12="N2O",About!$D$59,1))</f>
        <v>0.50621316545350004</v>
      </c>
      <c r="M12">
        <f>SUMIFS('EPA Export Aggregation'!P:P,'EPA Export Aggregation'!$A:$A,$B12,'EPA Export Aggregation'!$D:$D,$A$1)*IF($A12="CH4",About!$D$58,IF($A12="N2O",About!$D$59,1))</f>
        <v>0.50461725250220002</v>
      </c>
      <c r="N12">
        <f>SUMIFS('EPA Export Aggregation'!Q:Q,'EPA Export Aggregation'!$A:$A,$B12,'EPA Export Aggregation'!$D:$D,$A$1)*IF($A12="CH4",About!$D$58,IF($A12="N2O",About!$D$59,1))</f>
        <v>0.50619542557800001</v>
      </c>
      <c r="O12">
        <f>SUMIFS('EPA Export Aggregation'!R:R,'EPA Export Aggregation'!$A:$A,$B12,'EPA Export Aggregation'!$D:$D,$A$1)*IF($A12="CH4",About!$D$58,IF($A12="N2O",About!$D$59,1))</f>
        <v>0.50722385188270003</v>
      </c>
      <c r="P12">
        <f>SUMIFS('EPA Export Aggregation'!S:S,'EPA Export Aggregation'!$A:$A,$B12,'EPA Export Aggregation'!$D:$D,$A$1)*IF($A12="CH4",About!$D$58,IF($A12="N2O",About!$D$59,1))</f>
        <v>0.55056502250469996</v>
      </c>
      <c r="Q12">
        <f>SUMIFS('EPA Export Aggregation'!T:T,'EPA Export Aggregation'!$A:$A,$B12,'EPA Export Aggregation'!$D:$D,$A$1)*IF($A12="CH4",About!$D$58,IF($A12="N2O",About!$D$59,1))</f>
        <v>0.61161584085910004</v>
      </c>
      <c r="R12">
        <f>SUMIFS('EPA Export Aggregation'!U:U,'EPA Export Aggregation'!$A:$A,$B12,'EPA Export Aggregation'!$D:$D,$A$1)*IF($A12="CH4",About!$D$58,IF($A12="N2O",About!$D$59,1))</f>
        <v>0.74781218570950003</v>
      </c>
      <c r="S12">
        <f>SUMIFS('EPA Export Aggregation'!V:V,'EPA Export Aggregation'!$A:$A,$B12,'EPA Export Aggregation'!$D:$D,$A$1)*IF($A12="CH4",About!$D$58,IF($A12="N2O",About!$D$59,1))</f>
        <v>0.81020519371470001</v>
      </c>
      <c r="T12">
        <f>SUMIFS('EPA Export Aggregation'!W:W,'EPA Export Aggregation'!$A:$A,$B12,'EPA Export Aggregation'!$D:$D,$A$1)*IF($A12="CH4",About!$D$58,IF($A12="N2O",About!$D$59,1))</f>
        <v>0.80150309326400004</v>
      </c>
      <c r="U12">
        <f>SUMIFS('EPA Export Aggregation'!X:X,'EPA Export Aggregation'!$A:$A,$B12,'EPA Export Aggregation'!$D:$D,$A$1)*IF($A12="CH4",About!$D$58,IF($A12="N2O",About!$D$59,1))</f>
        <v>0.78127874618670001</v>
      </c>
      <c r="V12">
        <f>SUMIFS('EPA Export Aggregation'!Y:Y,'EPA Export Aggregation'!$A:$A,$B12,'EPA Export Aggregation'!$D:$D,$A$1)*IF($A12="CH4",About!$D$58,IF($A12="N2O",About!$D$59,1))</f>
        <v>0.67751574266680004</v>
      </c>
      <c r="W12">
        <f>SUMIFS('EPA Export Aggregation'!Z:Z,'EPA Export Aggregation'!$A:$A,$B12,'EPA Export Aggregation'!$D:$D,$A$1)*IF($A12="CH4",About!$D$58,IF($A12="N2O",About!$D$59,1))</f>
        <v>0.1249677817672</v>
      </c>
      <c r="X12">
        <f>SUMIFS('EPA Export Aggregation'!AA:AA,'EPA Export Aggregation'!$A:$A,$B12,'EPA Export Aggregation'!$D:$D,$A$1)*IF($A12="CH4",About!$D$58,IF($A12="N2O",About!$D$59,1))</f>
        <v>0.1155358700441</v>
      </c>
      <c r="Y12">
        <f>SUMIFS('EPA Export Aggregation'!AB:AB,'EPA Export Aggregation'!$A:$A,$B12,'EPA Export Aggregation'!$D:$D,$A$1)*IF($A12="CH4",About!$D$58,IF($A12="N2O",About!$D$59,1))</f>
        <v>0.12874973954569999</v>
      </c>
      <c r="Z12">
        <f>SUMIFS('EPA Export Aggregation'!AC:AC,'EPA Export Aggregation'!$A:$A,$B12,'EPA Export Aggregation'!$D:$D,$A$1)*IF($A12="CH4",About!$D$58,IF($A12="N2O",About!$D$59,1))</f>
        <v>0.12827879155300001</v>
      </c>
      <c r="AA12">
        <f>SUMIFS('EPA Export Aggregation'!AD:AD,'EPA Export Aggregation'!$A:$A,$B12,'EPA Export Aggregation'!$D:$D,$A$1)*IF($A12="CH4",About!$D$58,IF($A12="N2O",About!$D$59,1))</f>
        <v>0.14203012974679999</v>
      </c>
      <c r="AB12">
        <f>SUMIFS('EPA Export Aggregation'!AE:AE,'EPA Export Aggregation'!$A:$A,$B12,'EPA Export Aggregation'!$D:$D,$A$1)*IF($A12="CH4",About!$D$58,IF($A12="N2O",About!$D$59,1))</f>
        <v>0.14073194843199999</v>
      </c>
      <c r="AC12">
        <f>SUMIFS('EPA Export Aggregation'!AF:AF,'EPA Export Aggregation'!$A:$A,$B12,'EPA Export Aggregation'!$D:$D,$A$1)*IF($A12="CH4",About!$D$58,IF($A12="N2O",About!$D$59,1))</f>
        <v>0.13174977279280001</v>
      </c>
      <c r="AD12">
        <f>SUMIFS('EPA Export Aggregation'!AG:AG,'EPA Export Aggregation'!$A:$A,$B12,'EPA Export Aggregation'!$D:$D,$A$1)*IF($A12="CH4",About!$D$58,IF($A12="N2O",About!$D$59,1))</f>
        <v>0.1880803525317</v>
      </c>
      <c r="AE12">
        <f>SUMIFS('EPA Export Aggregation'!AH:AH,'EPA Export Aggregation'!$A:$A,$B12,'EPA Export Aggregation'!$D:$D,$A$1)*IF($A12="CH4",About!$D$58,IF($A12="N2O",About!$D$59,1))</f>
        <v>0.1948538389026</v>
      </c>
      <c r="AF12">
        <f>SUMIFS('EPA Export Aggregation'!AI:AI,'EPA Export Aggregation'!$A:$A,$B12,'EPA Export Aggregation'!$D:$D,$A$1)*IF($A12="CH4",About!$D$58,IF($A12="N2O",About!$D$59,1))</f>
        <v>0.1913501291162</v>
      </c>
      <c r="AG12">
        <f>SUMIFS('EPA Export Aggregation'!AJ:AJ,'EPA Export Aggregation'!$A:$A,$B12,'EPA Export Aggregation'!$D:$D,$A$1)*IF($A12="CH4",About!$D$58,IF($A12="N2O",About!$D$59,1))</f>
        <v>0.185895208235</v>
      </c>
      <c r="AH12">
        <f>SUMIFS('EPA Export Aggregation'!AK:AK,'EPA Export Aggregation'!$A:$A,$B12,'EPA Export Aggregation'!$D:$D,$A$1)*IF($A12="CH4",About!$D$58,IF($A12="N2O",About!$D$59,1))</f>
        <v>0.17853048447930001</v>
      </c>
    </row>
    <row r="13" spans="1:34" x14ac:dyDescent="0.45">
      <c r="A13" s="413" t="s">
        <v>2215</v>
      </c>
      <c r="B13" s="414" t="s">
        <v>4235</v>
      </c>
      <c r="C13">
        <f>SUMIFS('EPA Export Aggregation'!F:F,'EPA Export Aggregation'!$A:$A,$B13,'EPA Export Aggregation'!$D:$D,$A$1)*IF($A13="CH4",About!$D$58,IF($A13="N2O",About!$D$59,1))</f>
        <v>1.11562928284E-2</v>
      </c>
      <c r="D13">
        <f>SUMIFS('EPA Export Aggregation'!G:G,'EPA Export Aggregation'!$A:$A,$B13,'EPA Export Aggregation'!$D:$D,$A$1)*IF($A13="CH4",About!$D$58,IF($A13="N2O",About!$D$59,1))</f>
        <v>1.0030959607500001E-2</v>
      </c>
      <c r="E13">
        <f>SUMIFS('EPA Export Aggregation'!H:H,'EPA Export Aggregation'!$A:$A,$B13,'EPA Export Aggregation'!$D:$D,$A$1)*IF($A13="CH4",About!$D$58,IF($A13="N2O",About!$D$59,1))</f>
        <v>9.9438141320999998E-3</v>
      </c>
      <c r="F13">
        <f>SUMIFS('EPA Export Aggregation'!I:I,'EPA Export Aggregation'!$A:$A,$B13,'EPA Export Aggregation'!$D:$D,$A$1)*IF($A13="CH4",About!$D$58,IF($A13="N2O",About!$D$59,1))</f>
        <v>9.2680923630000002E-3</v>
      </c>
      <c r="G13">
        <f>SUMIFS('EPA Export Aggregation'!J:J,'EPA Export Aggregation'!$A:$A,$B13,'EPA Export Aggregation'!$D:$D,$A$1)*IF($A13="CH4",About!$D$58,IF($A13="N2O",About!$D$59,1))</f>
        <v>9.8006236601000003E-3</v>
      </c>
      <c r="H13">
        <f>SUMIFS('EPA Export Aggregation'!K:K,'EPA Export Aggregation'!$A:$A,$B13,'EPA Export Aggregation'!$D:$D,$A$1)*IF($A13="CH4",About!$D$58,IF($A13="N2O",About!$D$59,1))</f>
        <v>1.31891763921E-2</v>
      </c>
      <c r="I13">
        <f>SUMIFS('EPA Export Aggregation'!L:L,'EPA Export Aggregation'!$A:$A,$B13,'EPA Export Aggregation'!$D:$D,$A$1)*IF($A13="CH4",About!$D$58,IF($A13="N2O",About!$D$59,1))</f>
        <v>1.42025173892E-2</v>
      </c>
      <c r="J13">
        <f>SUMIFS('EPA Export Aggregation'!M:M,'EPA Export Aggregation'!$A:$A,$B13,'EPA Export Aggregation'!$D:$D,$A$1)*IF($A13="CH4",About!$D$58,IF($A13="N2O",About!$D$59,1))</f>
        <v>1.3603217897099999E-2</v>
      </c>
      <c r="K13">
        <f>SUMIFS('EPA Export Aggregation'!N:N,'EPA Export Aggregation'!$A:$A,$B13,'EPA Export Aggregation'!$D:$D,$A$1)*IF($A13="CH4",About!$D$58,IF($A13="N2O",About!$D$59,1))</f>
        <v>1.3757430071899999E-2</v>
      </c>
      <c r="L13">
        <f>SUMIFS('EPA Export Aggregation'!O:O,'EPA Export Aggregation'!$A:$A,$B13,'EPA Export Aggregation'!$D:$D,$A$1)*IF($A13="CH4",About!$D$58,IF($A13="N2O",About!$D$59,1))</f>
        <v>1.4995686587699999E-2</v>
      </c>
      <c r="M13">
        <f>SUMIFS('EPA Export Aggregation'!P:P,'EPA Export Aggregation'!$A:$A,$B13,'EPA Export Aggregation'!$D:$D,$A$1)*IF($A13="CH4",About!$D$58,IF($A13="N2O",About!$D$59,1))</f>
        <v>9.9469833980000005E-3</v>
      </c>
      <c r="N13">
        <f>SUMIFS('EPA Export Aggregation'!Q:Q,'EPA Export Aggregation'!$A:$A,$B13,'EPA Export Aggregation'!$D:$D,$A$1)*IF($A13="CH4",About!$D$58,IF($A13="N2O",About!$D$59,1))</f>
        <v>1.02276687037E-2</v>
      </c>
      <c r="O13">
        <f>SUMIFS('EPA Export Aggregation'!R:R,'EPA Export Aggregation'!$A:$A,$B13,'EPA Export Aggregation'!$D:$D,$A$1)*IF($A13="CH4",About!$D$58,IF($A13="N2O",About!$D$59,1))</f>
        <v>1.07596253376E-2</v>
      </c>
      <c r="P13">
        <f>SUMIFS('EPA Export Aggregation'!S:S,'EPA Export Aggregation'!$A:$A,$B13,'EPA Export Aggregation'!$D:$D,$A$1)*IF($A13="CH4",About!$D$58,IF($A13="N2O",About!$D$59,1))</f>
        <v>8.3263876202000001E-3</v>
      </c>
      <c r="Q13">
        <f>SUMIFS('EPA Export Aggregation'!T:T,'EPA Export Aggregation'!$A:$A,$B13,'EPA Export Aggregation'!$D:$D,$A$1)*IF($A13="CH4",About!$D$58,IF($A13="N2O",About!$D$59,1))</f>
        <v>1.1469095143200001E-2</v>
      </c>
      <c r="R13">
        <f>SUMIFS('EPA Export Aggregation'!U:U,'EPA Export Aggregation'!$A:$A,$B13,'EPA Export Aggregation'!$D:$D,$A$1)*IF($A13="CH4",About!$D$58,IF($A13="N2O",About!$D$59,1))</f>
        <v>1.27955391032E-2</v>
      </c>
      <c r="S13">
        <f>SUMIFS('EPA Export Aggregation'!V:V,'EPA Export Aggregation'!$A:$A,$B13,'EPA Export Aggregation'!$D:$D,$A$1)*IF($A13="CH4",About!$D$58,IF($A13="N2O",About!$D$59,1))</f>
        <v>1.47861027093E-2</v>
      </c>
      <c r="T13">
        <f>SUMIFS('EPA Export Aggregation'!W:W,'EPA Export Aggregation'!$A:$A,$B13,'EPA Export Aggregation'!$D:$D,$A$1)*IF($A13="CH4",About!$D$58,IF($A13="N2O",About!$D$59,1))</f>
        <v>1.37775019735E-2</v>
      </c>
      <c r="U13">
        <f>SUMIFS('EPA Export Aggregation'!X:X,'EPA Export Aggregation'!$A:$A,$B13,'EPA Export Aggregation'!$D:$D,$A$1)*IF($A13="CH4",About!$D$58,IF($A13="N2O",About!$D$59,1))</f>
        <v>1.1871018913999999E-2</v>
      </c>
      <c r="V13">
        <f>SUMIFS('EPA Export Aggregation'!Y:Y,'EPA Export Aggregation'!$A:$A,$B13,'EPA Export Aggregation'!$D:$D,$A$1)*IF($A13="CH4",About!$D$58,IF($A13="N2O",About!$D$59,1))</f>
        <v>1.55804699504E-2</v>
      </c>
      <c r="W13">
        <f>SUMIFS('EPA Export Aggregation'!Z:Z,'EPA Export Aggregation'!$A:$A,$B13,'EPA Export Aggregation'!$D:$D,$A$1)*IF($A13="CH4",About!$D$58,IF($A13="N2O",About!$D$59,1))</f>
        <v>1.91186780294E-2</v>
      </c>
      <c r="X13">
        <f>SUMIFS('EPA Export Aggregation'!AA:AA,'EPA Export Aggregation'!$A:$A,$B13,'EPA Export Aggregation'!$D:$D,$A$1)*IF($A13="CH4",About!$D$58,IF($A13="N2O",About!$D$59,1))</f>
        <v>1.7476443869800001E-2</v>
      </c>
      <c r="Y13">
        <f>SUMIFS('EPA Export Aggregation'!AB:AB,'EPA Export Aggregation'!$A:$A,$B13,'EPA Export Aggregation'!$D:$D,$A$1)*IF($A13="CH4",About!$D$58,IF($A13="N2O",About!$D$59,1))</f>
        <v>1.6213136789699999E-2</v>
      </c>
      <c r="Z13">
        <f>SUMIFS('EPA Export Aggregation'!AC:AC,'EPA Export Aggregation'!$A:$A,$B13,'EPA Export Aggregation'!$D:$D,$A$1)*IF($A13="CH4",About!$D$58,IF($A13="N2O",About!$D$59,1))</f>
        <v>1.9837796078499999E-2</v>
      </c>
      <c r="AA13">
        <f>SUMIFS('EPA Export Aggregation'!AD:AD,'EPA Export Aggregation'!$A:$A,$B13,'EPA Export Aggregation'!$D:$D,$A$1)*IF($A13="CH4",About!$D$58,IF($A13="N2O",About!$D$59,1))</f>
        <v>2.2764465687799999E-2</v>
      </c>
      <c r="AB13">
        <f>SUMIFS('EPA Export Aggregation'!AE:AE,'EPA Export Aggregation'!$A:$A,$B13,'EPA Export Aggregation'!$D:$D,$A$1)*IF($A13="CH4",About!$D$58,IF($A13="N2O",About!$D$59,1))</f>
        <v>2.1938144671200002E-2</v>
      </c>
      <c r="AC13">
        <f>SUMIFS('EPA Export Aggregation'!AF:AF,'EPA Export Aggregation'!$A:$A,$B13,'EPA Export Aggregation'!$D:$D,$A$1)*IF($A13="CH4",About!$D$58,IF($A13="N2O",About!$D$59,1))</f>
        <v>1.9360583059899999E-2</v>
      </c>
      <c r="AD13">
        <f>SUMIFS('EPA Export Aggregation'!AG:AG,'EPA Export Aggregation'!$A:$A,$B13,'EPA Export Aggregation'!$D:$D,$A$1)*IF($A13="CH4",About!$D$58,IF($A13="N2O",About!$D$59,1))</f>
        <v>1.74069698731E-2</v>
      </c>
      <c r="AE13">
        <f>SUMIFS('EPA Export Aggregation'!AH:AH,'EPA Export Aggregation'!$A:$A,$B13,'EPA Export Aggregation'!$D:$D,$A$1)*IF($A13="CH4",About!$D$58,IF($A13="N2O",About!$D$59,1))</f>
        <v>1.28837461724E-2</v>
      </c>
      <c r="AF13">
        <f>SUMIFS('EPA Export Aggregation'!AI:AI,'EPA Export Aggregation'!$A:$A,$B13,'EPA Export Aggregation'!$D:$D,$A$1)*IF($A13="CH4",About!$D$58,IF($A13="N2O",About!$D$59,1))</f>
        <v>1.47199982259E-2</v>
      </c>
      <c r="AG13">
        <f>SUMIFS('EPA Export Aggregation'!AJ:AJ,'EPA Export Aggregation'!$A:$A,$B13,'EPA Export Aggregation'!$D:$D,$A$1)*IF($A13="CH4",About!$D$58,IF($A13="N2O",About!$D$59,1))</f>
        <v>1.4466684289299999E-2</v>
      </c>
      <c r="AH13">
        <f>SUMIFS('EPA Export Aggregation'!AK:AK,'EPA Export Aggregation'!$A:$A,$B13,'EPA Export Aggregation'!$D:$D,$A$1)*IF($A13="CH4",About!$D$58,IF($A13="N2O",About!$D$59,1))</f>
        <v>1.3716437422100001E-2</v>
      </c>
    </row>
    <row r="14" spans="1:34" x14ac:dyDescent="0.4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45">
      <c r="A15" s="413" t="s">
        <v>2215</v>
      </c>
      <c r="B15" s="414" t="s">
        <v>4247</v>
      </c>
      <c r="C15" s="415">
        <f>SUMIFS('EPA Export Aggregation'!F:F,'EPA Export Aggregation'!$A:$A,$B15,'EPA Export Aggregation'!$D:$D,$A$1)*IF($A15="CH4",About!$D$58,IF($A15="N2O",About!$D$59,1))</f>
        <v>1.4313534566699</v>
      </c>
      <c r="D15" s="415">
        <f>SUMIFS('EPA Export Aggregation'!G:G,'EPA Export Aggregation'!$A:$A,$B15,'EPA Export Aggregation'!$D:$D,$A$1)*IF($A15="CH4",About!$D$58,IF($A15="N2O",About!$D$59,1))</f>
        <v>1.4313534566699</v>
      </c>
      <c r="E15" s="415">
        <f>SUMIFS('EPA Export Aggregation'!H:H,'EPA Export Aggregation'!$A:$A,$B15,'EPA Export Aggregation'!$D:$D,$A$1)*IF($A15="CH4",About!$D$58,IF($A15="N2O",About!$D$59,1))</f>
        <v>1.4508276533593001</v>
      </c>
      <c r="F15" s="415">
        <f>SUMIFS('EPA Export Aggregation'!I:I,'EPA Export Aggregation'!$A:$A,$B15,'EPA Export Aggregation'!$D:$D,$A$1)*IF($A15="CH4",About!$D$58,IF($A15="N2O",About!$D$59,1))</f>
        <v>1.4118792599804999</v>
      </c>
      <c r="G15" s="415">
        <f>SUMIFS('EPA Export Aggregation'!J:J,'EPA Export Aggregation'!$A:$A,$B15,'EPA Export Aggregation'!$D:$D,$A$1)*IF($A15="CH4",About!$D$58,IF($A15="N2O",About!$D$59,1))</f>
        <v>1.4216163583251999</v>
      </c>
      <c r="H15" s="415">
        <f>SUMIFS('EPA Export Aggregation'!K:K,'EPA Export Aggregation'!$A:$A,$B15,'EPA Export Aggregation'!$D:$D,$A$1)*IF($A15="CH4",About!$D$58,IF($A15="N2O",About!$D$59,1))</f>
        <v>1.6066212268744</v>
      </c>
      <c r="I15" s="415">
        <f>SUMIFS('EPA Export Aggregation'!L:L,'EPA Export Aggregation'!$A:$A,$B15,'EPA Export Aggregation'!$D:$D,$A$1)*IF($A15="CH4",About!$D$58,IF($A15="N2O",About!$D$59,1))</f>
        <v>1.5871470301849999</v>
      </c>
      <c r="J15" s="415">
        <f>SUMIFS('EPA Export Aggregation'!M:M,'EPA Export Aggregation'!$A:$A,$B15,'EPA Export Aggregation'!$D:$D,$A$1)*IF($A15="CH4",About!$D$58,IF($A15="N2O",About!$D$59,1))</f>
        <v>1.6650438169426001</v>
      </c>
      <c r="K15" s="415">
        <f>SUMIFS('EPA Export Aggregation'!N:N,'EPA Export Aggregation'!$A:$A,$B15,'EPA Export Aggregation'!$D:$D,$A$1)*IF($A15="CH4",About!$D$58,IF($A15="N2O",About!$D$59,1))</f>
        <v>1.6066212268744</v>
      </c>
      <c r="L15" s="415">
        <f>SUMIFS('EPA Export Aggregation'!O:O,'EPA Export Aggregation'!$A:$A,$B15,'EPA Export Aggregation'!$D:$D,$A$1)*IF($A15="CH4",About!$D$58,IF($A15="N2O",About!$D$59,1))</f>
        <v>1.5481986368062</v>
      </c>
      <c r="M15" s="415">
        <f>SUMIFS('EPA Export Aggregation'!P:P,'EPA Export Aggregation'!$A:$A,$B15,'EPA Export Aggregation'!$D:$D,$A$1)*IF($A15="CH4",About!$D$58,IF($A15="N2O",About!$D$59,1))</f>
        <v>1.5287244401168001</v>
      </c>
      <c r="N15" s="415">
        <f>SUMIFS('EPA Export Aggregation'!Q:Q,'EPA Export Aggregation'!$A:$A,$B15,'EPA Export Aggregation'!$D:$D,$A$1)*IF($A15="CH4",About!$D$58,IF($A15="N2O",About!$D$59,1))</f>
        <v>1.4995131450828001</v>
      </c>
      <c r="O15" s="415">
        <f>SUMIFS('EPA Export Aggregation'!R:R,'EPA Export Aggregation'!$A:$A,$B15,'EPA Export Aggregation'!$D:$D,$A$1)*IF($A15="CH4",About!$D$58,IF($A15="N2O",About!$D$59,1))</f>
        <v>1.4703018500487</v>
      </c>
      <c r="P15" s="415">
        <f>SUMIFS('EPA Export Aggregation'!S:S,'EPA Export Aggregation'!$A:$A,$B15,'EPA Export Aggregation'!$D:$D,$A$1)*IF($A15="CH4",About!$D$58,IF($A15="N2O",About!$D$59,1))</f>
        <v>1.5092502434274999</v>
      </c>
      <c r="Q15" s="415">
        <f>SUMIFS('EPA Export Aggregation'!T:T,'EPA Export Aggregation'!$A:$A,$B15,'EPA Export Aggregation'!$D:$D,$A$1)*IF($A15="CH4",About!$D$58,IF($A15="N2O",About!$D$59,1))</f>
        <v>1.6066212268744</v>
      </c>
      <c r="R15" s="415">
        <f>SUMIFS('EPA Export Aggregation'!U:U,'EPA Export Aggregation'!$A:$A,$B15,'EPA Export Aggregation'!$D:$D,$A$1)*IF($A15="CH4",About!$D$58,IF($A15="N2O",About!$D$59,1))</f>
        <v>1.6553067185979</v>
      </c>
      <c r="S15" s="415">
        <f>SUMIFS('EPA Export Aggregation'!V:V,'EPA Export Aggregation'!$A:$A,$B15,'EPA Export Aggregation'!$D:$D,$A$1)*IF($A15="CH4",About!$D$58,IF($A15="N2O",About!$D$59,1))</f>
        <v>1.6260954235638001</v>
      </c>
      <c r="T15" s="415">
        <f>SUMIFS('EPA Export Aggregation'!W:W,'EPA Export Aggregation'!$A:$A,$B15,'EPA Export Aggregation'!$D:$D,$A$1)*IF($A15="CH4",About!$D$58,IF($A15="N2O",About!$D$59,1))</f>
        <v>1.6747809152872</v>
      </c>
      <c r="U15" s="415">
        <f>SUMIFS('EPA Export Aggregation'!X:X,'EPA Export Aggregation'!$A:$A,$B15,'EPA Export Aggregation'!$D:$D,$A$1)*IF($A15="CH4",About!$D$58,IF($A15="N2O",About!$D$59,1))</f>
        <v>1.7332035053554</v>
      </c>
      <c r="V15" s="415">
        <f>SUMIFS('EPA Export Aggregation'!Y:Y,'EPA Export Aggregation'!$A:$A,$B15,'EPA Export Aggregation'!$D:$D,$A$1)*IF($A15="CH4",About!$D$58,IF($A15="N2O",About!$D$59,1))</f>
        <v>1.4703018500487</v>
      </c>
      <c r="W15" s="415">
        <f>SUMIFS('EPA Export Aggregation'!Z:Z,'EPA Export Aggregation'!$A:$A,$B15,'EPA Export Aggregation'!$D:$D,$A$1)*IF($A15="CH4",About!$D$58,IF($A15="N2O",About!$D$59,1))</f>
        <v>1.5481986368062</v>
      </c>
      <c r="X15" s="415">
        <f>SUMIFS('EPA Export Aggregation'!AA:AA,'EPA Export Aggregation'!$A:$A,$B15,'EPA Export Aggregation'!$D:$D,$A$1)*IF($A15="CH4",About!$D$58,IF($A15="N2O",About!$D$59,1))</f>
        <v>1.6066212268744</v>
      </c>
      <c r="Y15" s="415">
        <f>SUMIFS('EPA Export Aggregation'!AB:AB,'EPA Export Aggregation'!$A:$A,$B15,'EPA Export Aggregation'!$D:$D,$A$1)*IF($A15="CH4",About!$D$58,IF($A15="N2O",About!$D$59,1))</f>
        <v>1.6650438169426001</v>
      </c>
      <c r="Z15" s="415">
        <f>SUMIFS('EPA Export Aggregation'!AC:AC,'EPA Export Aggregation'!$A:$A,$B15,'EPA Export Aggregation'!$D:$D,$A$1)*IF($A15="CH4",About!$D$58,IF($A15="N2O",About!$D$59,1))</f>
        <v>1.6942551119766001</v>
      </c>
      <c r="AA15" s="415">
        <f>SUMIFS('EPA Export Aggregation'!AD:AD,'EPA Export Aggregation'!$A:$A,$B15,'EPA Export Aggregation'!$D:$D,$A$1)*IF($A15="CH4",About!$D$58,IF($A15="N2O",About!$D$59,1))</f>
        <v>1.6845180136319</v>
      </c>
      <c r="AB15" s="415">
        <f>SUMIFS('EPA Export Aggregation'!AE:AE,'EPA Export Aggregation'!$A:$A,$B15,'EPA Export Aggregation'!$D:$D,$A$1)*IF($A15="CH4",About!$D$58,IF($A15="N2O",About!$D$59,1))</f>
        <v>1.7137293086659999</v>
      </c>
      <c r="AC15" s="415">
        <f>SUMIFS('EPA Export Aggregation'!AF:AF,'EPA Export Aggregation'!$A:$A,$B15,'EPA Export Aggregation'!$D:$D,$A$1)*IF($A15="CH4",About!$D$58,IF($A15="N2O",About!$D$59,1))</f>
        <v>1.7234664070107</v>
      </c>
      <c r="AD15" s="415">
        <f>SUMIFS('EPA Export Aggregation'!AG:AG,'EPA Export Aggregation'!$A:$A,$B15,'EPA Export Aggregation'!$D:$D,$A$1)*IF($A15="CH4",About!$D$58,IF($A15="N2O",About!$D$59,1))</f>
        <v>1.7526777020447999</v>
      </c>
      <c r="AE15" s="415">
        <f>SUMIFS('EPA Export Aggregation'!AH:AH,'EPA Export Aggregation'!$A:$A,$B15,'EPA Export Aggregation'!$D:$D,$A$1)*IF($A15="CH4",About!$D$58,IF($A15="N2O",About!$D$59,1))</f>
        <v>1.7137293086659999</v>
      </c>
      <c r="AF15" s="415">
        <f>SUMIFS('EPA Export Aggregation'!AI:AI,'EPA Export Aggregation'!$A:$A,$B15,'EPA Export Aggregation'!$D:$D,$A$1)*IF($A15="CH4",About!$D$58,IF($A15="N2O",About!$D$59,1))</f>
        <v>1.7916260954236001</v>
      </c>
      <c r="AG15" s="415">
        <f>SUMIFS('EPA Export Aggregation'!AJ:AJ,'EPA Export Aggregation'!$A:$A,$B15,'EPA Export Aggregation'!$D:$D,$A$1)*IF($A15="CH4",About!$D$58,IF($A15="N2O",About!$D$59,1))</f>
        <v>1.4605647517039999</v>
      </c>
      <c r="AH15" s="415">
        <f>SUMIFS('EPA Export Aggregation'!AK:AK,'EPA Export Aggregation'!$A:$A,$B15,'EPA Export Aggregation'!$D:$D,$A$1)*IF($A15="CH4",About!$D$58,IF($A15="N2O",About!$D$59,1))</f>
        <v>1.7137293086659999</v>
      </c>
    </row>
    <row r="16" spans="1:34" x14ac:dyDescent="0.45">
      <c r="A16" s="413" t="s">
        <v>2215</v>
      </c>
      <c r="B16" s="414" t="s">
        <v>4239</v>
      </c>
      <c r="C16">
        <f>SUMIFS('EPA Export Aggregation'!F:F,'EPA Export Aggregation'!$A:$A,$B16,'EPA Export Aggregation'!$D:$D,$A$1)*IF($A16="CH4",About!$D$58,IF($A16="N2O",About!$D$59,1))</f>
        <v>2.6343504165E-3</v>
      </c>
      <c r="D16">
        <f>SUMIFS('EPA Export Aggregation'!G:G,'EPA Export Aggregation'!$A:$A,$B16,'EPA Export Aggregation'!$D:$D,$A$1)*IF($A16="CH4",About!$D$58,IF($A16="N2O",About!$D$59,1))</f>
        <v>2.6270383662999998E-3</v>
      </c>
      <c r="E16">
        <f>SUMIFS('EPA Export Aggregation'!H:H,'EPA Export Aggregation'!$A:$A,$B16,'EPA Export Aggregation'!$D:$D,$A$1)*IF($A16="CH4",About!$D$58,IF($A16="N2O",About!$D$59,1))</f>
        <v>2.6188175246E-3</v>
      </c>
      <c r="F16">
        <f>SUMIFS('EPA Export Aggregation'!I:I,'EPA Export Aggregation'!$A:$A,$B16,'EPA Export Aggregation'!$D:$D,$A$1)*IF($A16="CH4",About!$D$58,IF($A16="N2O",About!$D$59,1))</f>
        <v>2.6353117257000001E-3</v>
      </c>
      <c r="G16">
        <f>SUMIFS('EPA Export Aggregation'!J:J,'EPA Export Aggregation'!$A:$A,$B16,'EPA Export Aggregation'!$D:$D,$A$1)*IF($A16="CH4",About!$D$58,IF($A16="N2O",About!$D$59,1))</f>
        <v>2.6547342044000001E-3</v>
      </c>
      <c r="H16">
        <f>SUMIFS('EPA Export Aggregation'!K:K,'EPA Export Aggregation'!$A:$A,$B16,'EPA Export Aggregation'!$D:$D,$A$1)*IF($A16="CH4",About!$D$58,IF($A16="N2O",About!$D$59,1))</f>
        <v>2.6518049848E-3</v>
      </c>
      <c r="I16">
        <f>SUMIFS('EPA Export Aggregation'!L:L,'EPA Export Aggregation'!$A:$A,$B16,'EPA Export Aggregation'!$D:$D,$A$1)*IF($A16="CH4",About!$D$58,IF($A16="N2O",About!$D$59,1))</f>
        <v>2.6525798121999999E-3</v>
      </c>
      <c r="J16">
        <f>SUMIFS('EPA Export Aggregation'!M:M,'EPA Export Aggregation'!$A:$A,$B16,'EPA Export Aggregation'!$D:$D,$A$1)*IF($A16="CH4",About!$D$58,IF($A16="N2O",About!$D$59,1))</f>
        <v>2.6248925624999999E-3</v>
      </c>
      <c r="K16">
        <f>SUMIFS('EPA Export Aggregation'!N:N,'EPA Export Aggregation'!$A:$A,$B16,'EPA Export Aggregation'!$D:$D,$A$1)*IF($A16="CH4",About!$D$58,IF($A16="N2O",About!$D$59,1))</f>
        <v>2.5964927325E-3</v>
      </c>
      <c r="L16">
        <f>SUMIFS('EPA Export Aggregation'!O:O,'EPA Export Aggregation'!$A:$A,$B16,'EPA Export Aggregation'!$D:$D,$A$1)*IF($A16="CH4",About!$D$58,IF($A16="N2O",About!$D$59,1))</f>
        <v>2.5685351483000001E-3</v>
      </c>
      <c r="M16">
        <f>SUMIFS('EPA Export Aggregation'!P:P,'EPA Export Aggregation'!$A:$A,$B16,'EPA Export Aggregation'!$D:$D,$A$1)*IF($A16="CH4",About!$D$58,IF($A16="N2O",About!$D$59,1))</f>
        <v>2.5510367077000002E-3</v>
      </c>
      <c r="N16">
        <f>SUMIFS('EPA Export Aggregation'!Q:Q,'EPA Export Aggregation'!$A:$A,$B16,'EPA Export Aggregation'!$D:$D,$A$1)*IF($A16="CH4",About!$D$58,IF($A16="N2O",About!$D$59,1))</f>
        <v>1.5284048804E-3</v>
      </c>
      <c r="O16">
        <f>SUMIFS('EPA Export Aggregation'!R:R,'EPA Export Aggregation'!$A:$A,$B16,'EPA Export Aggregation'!$D:$D,$A$1)*IF($A16="CH4",About!$D$58,IF($A16="N2O",About!$D$59,1))</f>
        <v>1.7942438305E-3</v>
      </c>
      <c r="P16">
        <f>SUMIFS('EPA Export Aggregation'!S:S,'EPA Export Aggregation'!$A:$A,$B16,'EPA Export Aggregation'!$D:$D,$A$1)*IF($A16="CH4",About!$D$58,IF($A16="N2O",About!$D$59,1))</f>
        <v>2.3343891139000002E-3</v>
      </c>
      <c r="Q16">
        <f>SUMIFS('EPA Export Aggregation'!T:T,'EPA Export Aggregation'!$A:$A,$B16,'EPA Export Aggregation'!$D:$D,$A$1)*IF($A16="CH4",About!$D$58,IF($A16="N2O",About!$D$59,1))</f>
        <v>2.1585641598E-3</v>
      </c>
      <c r="R16">
        <f>SUMIFS('EPA Export Aggregation'!U:U,'EPA Export Aggregation'!$A:$A,$B16,'EPA Export Aggregation'!$D:$D,$A$1)*IF($A16="CH4",About!$D$58,IF($A16="N2O",About!$D$59,1))</f>
        <v>2.3583529669999998E-3</v>
      </c>
      <c r="S16">
        <f>SUMIFS('EPA Export Aggregation'!V:V,'EPA Export Aggregation'!$A:$A,$B16,'EPA Export Aggregation'!$D:$D,$A$1)*IF($A16="CH4",About!$D$58,IF($A16="N2O",About!$D$59,1))</f>
        <v>3.0369690971E-3</v>
      </c>
      <c r="T16">
        <f>SUMIFS('EPA Export Aggregation'!W:W,'EPA Export Aggregation'!$A:$A,$B16,'EPA Export Aggregation'!$D:$D,$A$1)*IF($A16="CH4",About!$D$58,IF($A16="N2O",About!$D$59,1))</f>
        <v>3.3656929601999998E-3</v>
      </c>
      <c r="U16">
        <f>SUMIFS('EPA Export Aggregation'!X:X,'EPA Export Aggregation'!$A:$A,$B16,'EPA Export Aggregation'!$D:$D,$A$1)*IF($A16="CH4",About!$D$58,IF($A16="N2O",About!$D$59,1))</f>
        <v>3.2481335621999999E-3</v>
      </c>
      <c r="V16">
        <f>SUMIFS('EPA Export Aggregation'!Y:Y,'EPA Export Aggregation'!$A:$A,$B16,'EPA Export Aggregation'!$D:$D,$A$1)*IF($A16="CH4",About!$D$58,IF($A16="N2O",About!$D$59,1))</f>
        <v>3.2319622427999998E-3</v>
      </c>
      <c r="W16">
        <f>SUMIFS('EPA Export Aggregation'!Z:Z,'EPA Export Aggregation'!$A:$A,$B16,'EPA Export Aggregation'!$D:$D,$A$1)*IF($A16="CH4",About!$D$58,IF($A16="N2O",About!$D$59,1))</f>
        <v>7.9702666220000003E-3</v>
      </c>
      <c r="X16">
        <f>SUMIFS('EPA Export Aggregation'!AA:AA,'EPA Export Aggregation'!$A:$A,$B16,'EPA Export Aggregation'!$D:$D,$A$1)*IF($A16="CH4",About!$D$58,IF($A16="N2O",About!$D$59,1))</f>
        <v>7.3406493349000004E-3</v>
      </c>
      <c r="Y16">
        <f>SUMIFS('EPA Export Aggregation'!AB:AB,'EPA Export Aggregation'!$A:$A,$B16,'EPA Export Aggregation'!$D:$D,$A$1)*IF($A16="CH4",About!$D$58,IF($A16="N2O",About!$D$59,1))</f>
        <v>7.2905974940999999E-3</v>
      </c>
      <c r="Z16">
        <f>SUMIFS('EPA Export Aggregation'!AC:AC,'EPA Export Aggregation'!$A:$A,$B16,'EPA Export Aggregation'!$D:$D,$A$1)*IF($A16="CH4",About!$D$58,IF($A16="N2O",About!$D$59,1))</f>
        <v>7.6233375866000003E-3</v>
      </c>
      <c r="AA16">
        <f>SUMIFS('EPA Export Aggregation'!AD:AD,'EPA Export Aggregation'!$A:$A,$B16,'EPA Export Aggregation'!$D:$D,$A$1)*IF($A16="CH4",About!$D$58,IF($A16="N2O",About!$D$59,1))</f>
        <v>8.0900542463000005E-3</v>
      </c>
      <c r="AB16">
        <f>SUMIFS('EPA Export Aggregation'!AE:AE,'EPA Export Aggregation'!$A:$A,$B16,'EPA Export Aggregation'!$D:$D,$A$1)*IF($A16="CH4",About!$D$58,IF($A16="N2O",About!$D$59,1))</f>
        <v>8.9243307386999999E-3</v>
      </c>
      <c r="AC16">
        <f>SUMIFS('EPA Export Aggregation'!AF:AF,'EPA Export Aggregation'!$A:$A,$B16,'EPA Export Aggregation'!$D:$D,$A$1)*IF($A16="CH4",About!$D$58,IF($A16="N2O",About!$D$59,1))</f>
        <v>8.3080014619999996E-3</v>
      </c>
      <c r="AD16">
        <f>SUMIFS('EPA Export Aggregation'!AG:AG,'EPA Export Aggregation'!$A:$A,$B16,'EPA Export Aggregation'!$D:$D,$A$1)*IF($A16="CH4",About!$D$58,IF($A16="N2O",About!$D$59,1))</f>
        <v>8.0783784525999998E-3</v>
      </c>
      <c r="AE16">
        <f>SUMIFS('EPA Export Aggregation'!AH:AH,'EPA Export Aggregation'!$A:$A,$B16,'EPA Export Aggregation'!$D:$D,$A$1)*IF($A16="CH4",About!$D$58,IF($A16="N2O",About!$D$59,1))</f>
        <v>7.2379986724000001E-3</v>
      </c>
      <c r="AF16">
        <f>SUMIFS('EPA Export Aggregation'!AI:AI,'EPA Export Aggregation'!$A:$A,$B16,'EPA Export Aggregation'!$D:$D,$A$1)*IF($A16="CH4",About!$D$58,IF($A16="N2O",About!$D$59,1))</f>
        <v>8.5121268339999993E-3</v>
      </c>
      <c r="AG16">
        <f>SUMIFS('EPA Export Aggregation'!AJ:AJ,'EPA Export Aggregation'!$A:$A,$B16,'EPA Export Aggregation'!$D:$D,$A$1)*IF($A16="CH4",About!$D$58,IF($A16="N2O",About!$D$59,1))</f>
        <v>8.5602272119999993E-3</v>
      </c>
      <c r="AH16">
        <f>SUMIFS('EPA Export Aggregation'!AK:AK,'EPA Export Aggregation'!$A:$A,$B16,'EPA Export Aggregation'!$D:$D,$A$1)*IF($A16="CH4",About!$D$58,IF($A16="N2O",About!$D$59,1))</f>
        <v>8.6079538484999992E-3</v>
      </c>
    </row>
    <row r="17" spans="1:34" x14ac:dyDescent="0.45">
      <c r="A17" s="413" t="s">
        <v>2215</v>
      </c>
      <c r="B17" s="414" t="s">
        <v>4233</v>
      </c>
      <c r="C17">
        <f>SUMIFS('EPA Export Aggregation'!F:F,'EPA Export Aggregation'!$A:$A,$B17,'EPA Export Aggregation'!$D:$D,$A$1)*IF($A17="CH4",About!$D$58,IF($A17="N2O",About!$D$59,1))</f>
        <v>0</v>
      </c>
      <c r="D17">
        <f>SUMIFS('EPA Export Aggregation'!G:G,'EPA Export Aggregation'!$A:$A,$B17,'EPA Export Aggregation'!$D:$D,$A$1)*IF($A17="CH4",About!$D$58,IF($A17="N2O",About!$D$59,1))</f>
        <v>0</v>
      </c>
      <c r="E17">
        <f>SUMIFS('EPA Export Aggregation'!H:H,'EPA Export Aggregation'!$A:$A,$B17,'EPA Export Aggregation'!$D:$D,$A$1)*IF($A17="CH4",About!$D$58,IF($A17="N2O",About!$D$59,1))</f>
        <v>0</v>
      </c>
      <c r="F17">
        <f>SUMIFS('EPA Export Aggregation'!I:I,'EPA Export Aggregation'!$A:$A,$B17,'EPA Export Aggregation'!$D:$D,$A$1)*IF($A17="CH4",About!$D$58,IF($A17="N2O",About!$D$59,1))</f>
        <v>0</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0</v>
      </c>
      <c r="L17">
        <f>SUMIFS('EPA Export Aggregation'!O:O,'EPA Export Aggregation'!$A:$A,$B17,'EPA Export Aggregation'!$D:$D,$A$1)*IF($A17="CH4",About!$D$58,IF($A17="N2O",About!$D$59,1))</f>
        <v>0</v>
      </c>
      <c r="M17">
        <f>SUMIFS('EPA Export Aggregation'!P:P,'EPA Export Aggregation'!$A:$A,$B17,'EPA Export Aggregation'!$D:$D,$A$1)*IF($A17="CH4",About!$D$58,IF($A17="N2O",About!$D$59,1))</f>
        <v>2.6702334354999999E-3</v>
      </c>
      <c r="N17">
        <f>SUMIFS('EPA Export Aggregation'!Q:Q,'EPA Export Aggregation'!$A:$A,$B17,'EPA Export Aggregation'!$D:$D,$A$1)*IF($A17="CH4",About!$D$58,IF($A17="N2O",About!$D$59,1))</f>
        <v>1.3417623779E-3</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0.14067842426409999</v>
      </c>
      <c r="D22">
        <f>SUMIFS('EPA Export Aggregation'!G:G,'EPA Export Aggregation'!$A:$A,$B22,'EPA Export Aggregation'!$D:$D,$A$1)*IF($A22="CH4",About!$D$58,IF($A22="N2O",About!$D$59,1))</f>
        <v>0.14074501456079999</v>
      </c>
      <c r="E22">
        <f>SUMIFS('EPA Export Aggregation'!H:H,'EPA Export Aggregation'!$A:$A,$B22,'EPA Export Aggregation'!$D:$D,$A$1)*IF($A22="CH4",About!$D$58,IF($A22="N2O",About!$D$59,1))</f>
        <v>0.14435170513170001</v>
      </c>
      <c r="F22">
        <f>SUMIFS('EPA Export Aggregation'!I:I,'EPA Export Aggregation'!$A:$A,$B22,'EPA Export Aggregation'!$D:$D,$A$1)*IF($A22="CH4",About!$D$58,IF($A22="N2O",About!$D$59,1))</f>
        <v>0.14115342834130001</v>
      </c>
      <c r="G22">
        <f>SUMIFS('EPA Export Aggregation'!J:J,'EPA Export Aggregation'!$A:$A,$B22,'EPA Export Aggregation'!$D:$D,$A$1)*IF($A22="CH4",About!$D$58,IF($A22="N2O",About!$D$59,1))</f>
        <v>0.16169609488760001</v>
      </c>
      <c r="H22">
        <f>SUMIFS('EPA Export Aggregation'!K:K,'EPA Export Aggregation'!$A:$A,$B22,'EPA Export Aggregation'!$D:$D,$A$1)*IF($A22="CH4",About!$D$58,IF($A22="N2O",About!$D$59,1))</f>
        <v>0.15410594070110001</v>
      </c>
      <c r="I22">
        <f>SUMIFS('EPA Export Aggregation'!L:L,'EPA Export Aggregation'!$A:$A,$B22,'EPA Export Aggregation'!$D:$D,$A$1)*IF($A22="CH4",About!$D$58,IF($A22="N2O",About!$D$59,1))</f>
        <v>0.1567055722582</v>
      </c>
      <c r="J22">
        <f>SUMIFS('EPA Export Aggregation'!M:M,'EPA Export Aggregation'!$A:$A,$B22,'EPA Export Aggregation'!$D:$D,$A$1)*IF($A22="CH4",About!$D$58,IF($A22="N2O",About!$D$59,1))</f>
        <v>0.15354885424190001</v>
      </c>
      <c r="K22">
        <f>SUMIFS('EPA Export Aggregation'!N:N,'EPA Export Aggregation'!$A:$A,$B22,'EPA Export Aggregation'!$D:$D,$A$1)*IF($A22="CH4",About!$D$58,IF($A22="N2O",About!$D$59,1))</f>
        <v>0.15384511851320001</v>
      </c>
      <c r="L22">
        <f>SUMIFS('EPA Export Aggregation'!O:O,'EPA Export Aggregation'!$A:$A,$B22,'EPA Export Aggregation'!$D:$D,$A$1)*IF($A22="CH4",About!$D$58,IF($A22="N2O",About!$D$59,1))</f>
        <v>0.147820532792</v>
      </c>
      <c r="M22">
        <f>SUMIFS('EPA Export Aggregation'!P:P,'EPA Export Aggregation'!$A:$A,$B22,'EPA Export Aggregation'!$D:$D,$A$1)*IF($A22="CH4",About!$D$58,IF($A22="N2O",About!$D$59,1))</f>
        <v>0.13130593534500001</v>
      </c>
      <c r="N22">
        <f>SUMIFS('EPA Export Aggregation'!Q:Q,'EPA Export Aggregation'!$A:$A,$B22,'EPA Export Aggregation'!$D:$D,$A$1)*IF($A22="CH4",About!$D$58,IF($A22="N2O",About!$D$59,1))</f>
        <v>0.1398524592183</v>
      </c>
      <c r="O22">
        <f>SUMIFS('EPA Export Aggregation'!R:R,'EPA Export Aggregation'!$A:$A,$B22,'EPA Export Aggregation'!$D:$D,$A$1)*IF($A22="CH4",About!$D$58,IF($A22="N2O",About!$D$59,1))</f>
        <v>0.18259411124280001</v>
      </c>
      <c r="P22">
        <f>SUMIFS('EPA Export Aggregation'!S:S,'EPA Export Aggregation'!$A:$A,$B22,'EPA Export Aggregation'!$D:$D,$A$1)*IF($A22="CH4",About!$D$58,IF($A22="N2O",About!$D$59,1))</f>
        <v>0.1114785070128</v>
      </c>
      <c r="Q22">
        <f>SUMIFS('EPA Export Aggregation'!T:T,'EPA Export Aggregation'!$A:$A,$B22,'EPA Export Aggregation'!$D:$D,$A$1)*IF($A22="CH4",About!$D$58,IF($A22="N2O",About!$D$59,1))</f>
        <v>0.12384773825210001</v>
      </c>
      <c r="R22">
        <f>SUMIFS('EPA Export Aggregation'!U:U,'EPA Export Aggregation'!$A:$A,$B22,'EPA Export Aggregation'!$D:$D,$A$1)*IF($A22="CH4",About!$D$58,IF($A22="N2O",About!$D$59,1))</f>
        <v>0.13931011529670001</v>
      </c>
      <c r="S22">
        <f>SUMIFS('EPA Export Aggregation'!V:V,'EPA Export Aggregation'!$A:$A,$B22,'EPA Export Aggregation'!$D:$D,$A$1)*IF($A22="CH4",About!$D$58,IF($A22="N2O",About!$D$59,1))</f>
        <v>0.1438414024927</v>
      </c>
      <c r="T22">
        <f>SUMIFS('EPA Export Aggregation'!W:W,'EPA Export Aggregation'!$A:$A,$B22,'EPA Export Aggregation'!$D:$D,$A$1)*IF($A22="CH4",About!$D$58,IF($A22="N2O",About!$D$59,1))</f>
        <v>0.16962651204439999</v>
      </c>
      <c r="U22">
        <f>SUMIFS('EPA Export Aggregation'!X:X,'EPA Export Aggregation'!$A:$A,$B22,'EPA Export Aggregation'!$D:$D,$A$1)*IF($A22="CH4",About!$D$58,IF($A22="N2O",About!$D$59,1))</f>
        <v>0.16010644899099999</v>
      </c>
      <c r="V22">
        <f>SUMIFS('EPA Export Aggregation'!Y:Y,'EPA Export Aggregation'!$A:$A,$B22,'EPA Export Aggregation'!$D:$D,$A$1)*IF($A22="CH4",About!$D$58,IF($A22="N2O",About!$D$59,1))</f>
        <v>0.15097932172129999</v>
      </c>
      <c r="W22">
        <f>SUMIFS('EPA Export Aggregation'!Z:Z,'EPA Export Aggregation'!$A:$A,$B22,'EPA Export Aggregation'!$D:$D,$A$1)*IF($A22="CH4",About!$D$58,IF($A22="N2O",About!$D$59,1))</f>
        <v>0.13110701335700001</v>
      </c>
      <c r="X22">
        <f>SUMIFS('EPA Export Aggregation'!AA:AA,'EPA Export Aggregation'!$A:$A,$B22,'EPA Export Aggregation'!$D:$D,$A$1)*IF($A22="CH4",About!$D$58,IF($A22="N2O",About!$D$59,1))</f>
        <v>0.1305146950086</v>
      </c>
      <c r="Y22">
        <f>SUMIFS('EPA Export Aggregation'!AB:AB,'EPA Export Aggregation'!$A:$A,$B22,'EPA Export Aggregation'!$D:$D,$A$1)*IF($A22="CH4",About!$D$58,IF($A22="N2O",About!$D$59,1))</f>
        <v>0.1520589892626</v>
      </c>
      <c r="Z22">
        <f>SUMIFS('EPA Export Aggregation'!AC:AC,'EPA Export Aggregation'!$A:$A,$B22,'EPA Export Aggregation'!$D:$D,$A$1)*IF($A22="CH4",About!$D$58,IF($A22="N2O",About!$D$59,1))</f>
        <v>0.13556477809029999</v>
      </c>
      <c r="AA22">
        <f>SUMIFS('EPA Export Aggregation'!AD:AD,'EPA Export Aggregation'!$A:$A,$B22,'EPA Export Aggregation'!$D:$D,$A$1)*IF($A22="CH4",About!$D$58,IF($A22="N2O",About!$D$59,1))</f>
        <v>0.153360113395</v>
      </c>
      <c r="AB22">
        <f>SUMIFS('EPA Export Aggregation'!AE:AE,'EPA Export Aggregation'!$A:$A,$B22,'EPA Export Aggregation'!$D:$D,$A$1)*IF($A22="CH4",About!$D$58,IF($A22="N2O",About!$D$59,1))</f>
        <v>0.15442390230270001</v>
      </c>
      <c r="AC22">
        <f>SUMIFS('EPA Export Aggregation'!AF:AF,'EPA Export Aggregation'!$A:$A,$B22,'EPA Export Aggregation'!$D:$D,$A$1)*IF($A22="CH4",About!$D$58,IF($A22="N2O",About!$D$59,1))</f>
        <v>0.14958496942210001</v>
      </c>
      <c r="AD22">
        <f>SUMIFS('EPA Export Aggregation'!AG:AG,'EPA Export Aggregation'!$A:$A,$B22,'EPA Export Aggregation'!$D:$D,$A$1)*IF($A22="CH4",About!$D$58,IF($A22="N2O",About!$D$59,1))</f>
        <v>0.17078756068539999</v>
      </c>
      <c r="AE22">
        <f>SUMIFS('EPA Export Aggregation'!AH:AH,'EPA Export Aggregation'!$A:$A,$B22,'EPA Export Aggregation'!$D:$D,$A$1)*IF($A22="CH4",About!$D$58,IF($A22="N2O",About!$D$59,1))</f>
        <v>0.32125797148059998</v>
      </c>
      <c r="AF22">
        <f>SUMIFS('EPA Export Aggregation'!AI:AI,'EPA Export Aggregation'!$A:$A,$B22,'EPA Export Aggregation'!$D:$D,$A$1)*IF($A22="CH4",About!$D$58,IF($A22="N2O",About!$D$59,1))</f>
        <v>0.31314271156619999</v>
      </c>
      <c r="AG22">
        <f>SUMIFS('EPA Export Aggregation'!AJ:AJ,'EPA Export Aggregation'!$A:$A,$B22,'EPA Export Aggregation'!$D:$D,$A$1)*IF($A22="CH4",About!$D$58,IF($A22="N2O",About!$D$59,1))</f>
        <v>0.37663650317309999</v>
      </c>
      <c r="AH22">
        <f>SUMIFS('EPA Export Aggregation'!AK:AK,'EPA Export Aggregation'!$A:$A,$B22,'EPA Export Aggregation'!$D:$D,$A$1)*IF($A22="CH4",About!$D$58,IF($A22="N2O",About!$D$59,1))</f>
        <v>0.3432083404795</v>
      </c>
    </row>
    <row r="23" spans="1:34" x14ac:dyDescent="0.45">
      <c r="A23" s="413" t="s">
        <v>2215</v>
      </c>
      <c r="B23" s="414" t="s">
        <v>4241</v>
      </c>
      <c r="C23">
        <f>SUMIFS('EPA Export Aggregation'!F:F,'EPA Export Aggregation'!$A:$A,$B23,'EPA Export Aggregation'!$D:$D,$A$1)*IF($A23="CH4",About!$D$58,IF($A23="N2O",About!$D$59,1))</f>
        <v>6.7729566768999997E-3</v>
      </c>
      <c r="D23">
        <f>SUMIFS('EPA Export Aggregation'!G:G,'EPA Export Aggregation'!$A:$A,$B23,'EPA Export Aggregation'!$D:$D,$A$1)*IF($A23="CH4",About!$D$58,IF($A23="N2O",About!$D$59,1))</f>
        <v>6.2595802822000002E-3</v>
      </c>
      <c r="E23">
        <f>SUMIFS('EPA Export Aggregation'!H:H,'EPA Export Aggregation'!$A:$A,$B23,'EPA Export Aggregation'!$D:$D,$A$1)*IF($A23="CH4",About!$D$58,IF($A23="N2O",About!$D$59,1))</f>
        <v>6.9154375975999998E-3</v>
      </c>
      <c r="F23">
        <f>SUMIFS('EPA Export Aggregation'!I:I,'EPA Export Aggregation'!$A:$A,$B23,'EPA Export Aggregation'!$D:$D,$A$1)*IF($A23="CH4",About!$D$58,IF($A23="N2O",About!$D$59,1))</f>
        <v>8.1905348674000001E-3</v>
      </c>
      <c r="G23">
        <f>SUMIFS('EPA Export Aggregation'!J:J,'EPA Export Aggregation'!$A:$A,$B23,'EPA Export Aggregation'!$D:$D,$A$1)*IF($A23="CH4",About!$D$58,IF($A23="N2O",About!$D$59,1))</f>
        <v>7.6744086500999996E-3</v>
      </c>
      <c r="H23">
        <f>SUMIFS('EPA Export Aggregation'!K:K,'EPA Export Aggregation'!$A:$A,$B23,'EPA Export Aggregation'!$D:$D,$A$1)*IF($A23="CH4",About!$D$58,IF($A23="N2O",About!$D$59,1))</f>
        <v>7.6365657721999998E-3</v>
      </c>
      <c r="I23">
        <f>SUMIFS('EPA Export Aggregation'!L:L,'EPA Export Aggregation'!$A:$A,$B23,'EPA Export Aggregation'!$D:$D,$A$1)*IF($A23="CH4",About!$D$58,IF($A23="N2O",About!$D$59,1))</f>
        <v>6.8896559860000001E-3</v>
      </c>
      <c r="J23">
        <f>SUMIFS('EPA Export Aggregation'!M:M,'EPA Export Aggregation'!$A:$A,$B23,'EPA Export Aggregation'!$D:$D,$A$1)*IF($A23="CH4",About!$D$58,IF($A23="N2O",About!$D$59,1))</f>
        <v>6.9528444793000004E-3</v>
      </c>
      <c r="K23">
        <f>SUMIFS('EPA Export Aggregation'!N:N,'EPA Export Aggregation'!$A:$A,$B23,'EPA Export Aggregation'!$D:$D,$A$1)*IF($A23="CH4",About!$D$58,IF($A23="N2O",About!$D$59,1))</f>
        <v>8.4910051620999995E-3</v>
      </c>
      <c r="L23">
        <f>SUMIFS('EPA Export Aggregation'!O:O,'EPA Export Aggregation'!$A:$A,$B23,'EPA Export Aggregation'!$D:$D,$A$1)*IF($A23="CH4",About!$D$58,IF($A23="N2O",About!$D$59,1))</f>
        <v>8.0747273275999995E-3</v>
      </c>
      <c r="M23">
        <f>SUMIFS('EPA Export Aggregation'!P:P,'EPA Export Aggregation'!$A:$A,$B23,'EPA Export Aggregation'!$D:$D,$A$1)*IF($A23="CH4",About!$D$58,IF($A23="N2O",About!$D$59,1))</f>
        <v>7.3025921065999998E-3</v>
      </c>
      <c r="N23">
        <f>SUMIFS('EPA Export Aggregation'!Q:Q,'EPA Export Aggregation'!$A:$A,$B23,'EPA Export Aggregation'!$D:$D,$A$1)*IF($A23="CH4",About!$D$58,IF($A23="N2O",About!$D$59,1))</f>
        <v>6.9651039207E-3</v>
      </c>
      <c r="O23">
        <f>SUMIFS('EPA Export Aggregation'!R:R,'EPA Export Aggregation'!$A:$A,$B23,'EPA Export Aggregation'!$D:$D,$A$1)*IF($A23="CH4",About!$D$58,IF($A23="N2O",About!$D$59,1))</f>
        <v>6.3392479956000001E-3</v>
      </c>
      <c r="P23">
        <f>SUMIFS('EPA Export Aggregation'!S:S,'EPA Export Aggregation'!$A:$A,$B23,'EPA Export Aggregation'!$D:$D,$A$1)*IF($A23="CH4",About!$D$58,IF($A23="N2O",About!$D$59,1))</f>
        <v>6.0855041515000003E-3</v>
      </c>
      <c r="Q23">
        <f>SUMIFS('EPA Export Aggregation'!T:T,'EPA Export Aggregation'!$A:$A,$B23,'EPA Export Aggregation'!$D:$D,$A$1)*IF($A23="CH4",About!$D$58,IF($A23="N2O",About!$D$59,1))</f>
        <v>6.2956575215999998E-3</v>
      </c>
      <c r="R23">
        <f>SUMIFS('EPA Export Aggregation'!U:U,'EPA Export Aggregation'!$A:$A,$B23,'EPA Export Aggregation'!$D:$D,$A$1)*IF($A23="CH4",About!$D$58,IF($A23="N2O",About!$D$59,1))</f>
        <v>6.2662430111999996E-3</v>
      </c>
      <c r="S23">
        <f>SUMIFS('EPA Export Aggregation'!V:V,'EPA Export Aggregation'!$A:$A,$B23,'EPA Export Aggregation'!$D:$D,$A$1)*IF($A23="CH4",About!$D$58,IF($A23="N2O",About!$D$59,1))</f>
        <v>6.0788754675999996E-3</v>
      </c>
      <c r="T23">
        <f>SUMIFS('EPA Export Aggregation'!W:W,'EPA Export Aggregation'!$A:$A,$B23,'EPA Export Aggregation'!$D:$D,$A$1)*IF($A23="CH4",About!$D$58,IF($A23="N2O",About!$D$59,1))</f>
        <v>8.6580913142000008E-3</v>
      </c>
      <c r="U23">
        <f>SUMIFS('EPA Export Aggregation'!X:X,'EPA Export Aggregation'!$A:$A,$B23,'EPA Export Aggregation'!$D:$D,$A$1)*IF($A23="CH4",About!$D$58,IF($A23="N2O",About!$D$59,1))</f>
        <v>7.2007145896000003E-3</v>
      </c>
      <c r="V23">
        <f>SUMIFS('EPA Export Aggregation'!Y:Y,'EPA Export Aggregation'!$A:$A,$B23,'EPA Export Aggregation'!$D:$D,$A$1)*IF($A23="CH4",About!$D$58,IF($A23="N2O",About!$D$59,1))</f>
        <v>6.1712790385999999E-3</v>
      </c>
      <c r="W23">
        <f>SUMIFS('EPA Export Aggregation'!Z:Z,'EPA Export Aggregation'!$A:$A,$B23,'EPA Export Aggregation'!$D:$D,$A$1)*IF($A23="CH4",About!$D$58,IF($A23="N2O",About!$D$59,1))</f>
        <v>8.5194168112999995E-3</v>
      </c>
      <c r="X23">
        <f>SUMIFS('EPA Export Aggregation'!AA:AA,'EPA Export Aggregation'!$A:$A,$B23,'EPA Export Aggregation'!$D:$D,$A$1)*IF($A23="CH4",About!$D$58,IF($A23="N2O",About!$D$59,1))</f>
        <v>9.1569406308999995E-3</v>
      </c>
      <c r="Y23">
        <f>SUMIFS('EPA Export Aggregation'!AB:AB,'EPA Export Aggregation'!$A:$A,$B23,'EPA Export Aggregation'!$D:$D,$A$1)*IF($A23="CH4",About!$D$58,IF($A23="N2O",About!$D$59,1))</f>
        <v>8.7428829222000008E-3</v>
      </c>
      <c r="Z23">
        <f>SUMIFS('EPA Export Aggregation'!AC:AC,'EPA Export Aggregation'!$A:$A,$B23,'EPA Export Aggregation'!$D:$D,$A$1)*IF($A23="CH4",About!$D$58,IF($A23="N2O",About!$D$59,1))</f>
        <v>8.2949257227000004E-3</v>
      </c>
      <c r="AA23">
        <f>SUMIFS('EPA Export Aggregation'!AD:AD,'EPA Export Aggregation'!$A:$A,$B23,'EPA Export Aggregation'!$D:$D,$A$1)*IF($A23="CH4",About!$D$58,IF($A23="N2O",About!$D$59,1))</f>
        <v>3.2727731774000002E-3</v>
      </c>
      <c r="AB23">
        <f>SUMIFS('EPA Export Aggregation'!AE:AE,'EPA Export Aggregation'!$A:$A,$B23,'EPA Export Aggregation'!$D:$D,$A$1)*IF($A23="CH4",About!$D$58,IF($A23="N2O",About!$D$59,1))</f>
        <v>8.3580306562999994E-3</v>
      </c>
      <c r="AC23">
        <f>SUMIFS('EPA Export Aggregation'!AF:AF,'EPA Export Aggregation'!$A:$A,$B23,'EPA Export Aggregation'!$D:$D,$A$1)*IF($A23="CH4",About!$D$58,IF($A23="N2O",About!$D$59,1))</f>
        <v>9.4703886935000002E-3</v>
      </c>
      <c r="AD23">
        <f>SUMIFS('EPA Export Aggregation'!AG:AG,'EPA Export Aggregation'!$A:$A,$B23,'EPA Export Aggregation'!$D:$D,$A$1)*IF($A23="CH4",About!$D$58,IF($A23="N2O",About!$D$59,1))</f>
        <v>9.1030870976000003E-3</v>
      </c>
      <c r="AE23">
        <f>SUMIFS('EPA Export Aggregation'!AH:AH,'EPA Export Aggregation'!$A:$A,$B23,'EPA Export Aggregation'!$D:$D,$A$1)*IF($A23="CH4",About!$D$58,IF($A23="N2O",About!$D$59,1))</f>
        <v>1.07090723432E-2</v>
      </c>
      <c r="AF23">
        <f>SUMIFS('EPA Export Aggregation'!AI:AI,'EPA Export Aggregation'!$A:$A,$B23,'EPA Export Aggregation'!$D:$D,$A$1)*IF($A23="CH4",About!$D$58,IF($A23="N2O",About!$D$59,1))</f>
        <v>1.0756101158100001E-2</v>
      </c>
      <c r="AG23">
        <f>SUMIFS('EPA Export Aggregation'!AJ:AJ,'EPA Export Aggregation'!$A:$A,$B23,'EPA Export Aggregation'!$D:$D,$A$1)*IF($A23="CH4",About!$D$58,IF($A23="N2O",About!$D$59,1))</f>
        <v>1.0014390036199999E-2</v>
      </c>
      <c r="AH23">
        <f>SUMIFS('EPA Export Aggregation'!AK:AK,'EPA Export Aggregation'!$A:$A,$B23,'EPA Export Aggregation'!$D:$D,$A$1)*IF($A23="CH4",About!$D$58,IF($A23="N2O",About!$D$59,1))</f>
        <v>8.6066646947000006E-3</v>
      </c>
    </row>
    <row r="24" spans="1:34" x14ac:dyDescent="0.45">
      <c r="A24" s="413" t="s">
        <v>2215</v>
      </c>
      <c r="B24" s="414" t="s">
        <v>4257</v>
      </c>
      <c r="C24" s="415">
        <f>SUMIFS('EPA Export Aggregation'!F:F,'EPA Export Aggregation'!$A:$A,$B24,'EPA Export Aggregation'!$D:$D,$A$1)*IF($A24="CH4",About!$D$58,IF($A24="N2O",About!$D$59,1))</f>
        <v>4.9873211660500003E-2</v>
      </c>
      <c r="D24" s="415">
        <f>SUMIFS('EPA Export Aggregation'!G:G,'EPA Export Aggregation'!$A:$A,$B24,'EPA Export Aggregation'!$D:$D,$A$1)*IF($A24="CH4",About!$D$58,IF($A24="N2O",About!$D$59,1))</f>
        <v>4.4765714080799997E-2</v>
      </c>
      <c r="E24" s="415">
        <f>SUMIFS('EPA Export Aggregation'!H:H,'EPA Export Aggregation'!$A:$A,$B24,'EPA Export Aggregation'!$D:$D,$A$1)*IF($A24="CH4",About!$D$58,IF($A24="N2O",About!$D$59,1))</f>
        <v>4.53084157771E-2</v>
      </c>
      <c r="F24" s="415">
        <f>SUMIFS('EPA Export Aggregation'!I:I,'EPA Export Aggregation'!$A:$A,$B24,'EPA Export Aggregation'!$D:$D,$A$1)*IF($A24="CH4",About!$D$58,IF($A24="N2O",About!$D$59,1))</f>
        <v>4.5125581395299999E-2</v>
      </c>
      <c r="G24" s="415">
        <f>SUMIFS('EPA Export Aggregation'!J:J,'EPA Export Aggregation'!$A:$A,$B24,'EPA Export Aggregation'!$D:$D,$A$1)*IF($A24="CH4",About!$D$58,IF($A24="N2O",About!$D$59,1))</f>
        <v>4.7427586206899998E-2</v>
      </c>
      <c r="H24" s="415">
        <f>SUMIFS('EPA Export Aggregation'!K:K,'EPA Export Aggregation'!$A:$A,$B24,'EPA Export Aggregation'!$D:$D,$A$1)*IF($A24="CH4",About!$D$58,IF($A24="N2O",About!$D$59,1))</f>
        <v>4.4572413793100001E-2</v>
      </c>
      <c r="I24" s="415">
        <f>SUMIFS('EPA Export Aggregation'!L:L,'EPA Export Aggregation'!$A:$A,$B24,'EPA Export Aggregation'!$D:$D,$A$1)*IF($A24="CH4",About!$D$58,IF($A24="N2O",About!$D$59,1))</f>
        <v>6.2399999999999997E-2</v>
      </c>
      <c r="J24" s="415">
        <f>SUMIFS('EPA Export Aggregation'!M:M,'EPA Export Aggregation'!$A:$A,$B24,'EPA Export Aggregation'!$D:$D,$A$1)*IF($A24="CH4",About!$D$58,IF($A24="N2O",About!$D$59,1))</f>
        <v>6.2807869974300004E-2</v>
      </c>
      <c r="K24" s="415">
        <f>SUMIFS('EPA Export Aggregation'!N:N,'EPA Export Aggregation'!$A:$A,$B24,'EPA Export Aggregation'!$D:$D,$A$1)*IF($A24="CH4",About!$D$58,IF($A24="N2O",About!$D$59,1))</f>
        <v>6.4457142857099997E-2</v>
      </c>
      <c r="L24" s="415">
        <f>SUMIFS('EPA Export Aggregation'!O:O,'EPA Export Aggregation'!$A:$A,$B24,'EPA Export Aggregation'!$D:$D,$A$1)*IF($A24="CH4",About!$D$58,IF($A24="N2O",About!$D$59,1))</f>
        <v>8.8200000000000001E-2</v>
      </c>
      <c r="M24" s="415">
        <f>SUMIFS('EPA Export Aggregation'!P:P,'EPA Export Aggregation'!$A:$A,$B24,'EPA Export Aggregation'!$D:$D,$A$1)*IF($A24="CH4",About!$D$58,IF($A24="N2O",About!$D$59,1))</f>
        <v>5.5676785714300001E-2</v>
      </c>
      <c r="N24" s="415">
        <f>SUMIFS('EPA Export Aggregation'!Q:Q,'EPA Export Aggregation'!$A:$A,$B24,'EPA Export Aggregation'!$D:$D,$A$1)*IF($A24="CH4",About!$D$58,IF($A24="N2O",About!$D$59,1))</f>
        <v>6.9978082191800003E-2</v>
      </c>
      <c r="O24" s="415">
        <f>SUMIFS('EPA Export Aggregation'!R:R,'EPA Export Aggregation'!$A:$A,$B24,'EPA Export Aggregation'!$D:$D,$A$1)*IF($A24="CH4",About!$D$58,IF($A24="N2O",About!$D$59,1))</f>
        <v>6.2512941176499998E-2</v>
      </c>
      <c r="P24" s="415">
        <f>SUMIFS('EPA Export Aggregation'!S:S,'EPA Export Aggregation'!$A:$A,$B24,'EPA Export Aggregation'!$D:$D,$A$1)*IF($A24="CH4",About!$D$58,IF($A24="N2O",About!$D$59,1))</f>
        <v>4.6902347024300003E-2</v>
      </c>
      <c r="Q24" s="415">
        <f>SUMIFS('EPA Export Aggregation'!T:T,'EPA Export Aggregation'!$A:$A,$B24,'EPA Export Aggregation'!$D:$D,$A$1)*IF($A24="CH4",About!$D$58,IF($A24="N2O",About!$D$59,1))</f>
        <v>4.5250209555699999E-2</v>
      </c>
      <c r="R24" s="415">
        <f>SUMIFS('EPA Export Aggregation'!U:U,'EPA Export Aggregation'!$A:$A,$B24,'EPA Export Aggregation'!$D:$D,$A$1)*IF($A24="CH4",About!$D$58,IF($A24="N2O",About!$D$59,1))</f>
        <v>6.9261455525599994E-2</v>
      </c>
      <c r="S24" s="415">
        <f>SUMIFS('EPA Export Aggregation'!V:V,'EPA Export Aggregation'!$A:$A,$B24,'EPA Export Aggregation'!$D:$D,$A$1)*IF($A24="CH4",About!$D$58,IF($A24="N2O",About!$D$59,1))</f>
        <v>5.9423180593000002E-2</v>
      </c>
      <c r="T24" s="415">
        <f>SUMIFS('EPA Export Aggregation'!W:W,'EPA Export Aggregation'!$A:$A,$B24,'EPA Export Aggregation'!$D:$D,$A$1)*IF($A24="CH4",About!$D$58,IF($A24="N2O",About!$D$59,1))</f>
        <v>6.1194070080899998E-2</v>
      </c>
      <c r="U24" s="415">
        <f>SUMIFS('EPA Export Aggregation'!X:X,'EPA Export Aggregation'!$A:$A,$B24,'EPA Export Aggregation'!$D:$D,$A$1)*IF($A24="CH4",About!$D$58,IF($A24="N2O",About!$D$59,1))</f>
        <v>5.6865229110500001E-2</v>
      </c>
      <c r="V24" s="415">
        <f>SUMIFS('EPA Export Aggregation'!Y:Y,'EPA Export Aggregation'!$A:$A,$B24,'EPA Export Aggregation'!$D:$D,$A$1)*IF($A24="CH4",About!$D$58,IF($A24="N2O",About!$D$59,1))</f>
        <v>5.0175202156300003E-2</v>
      </c>
      <c r="W24" s="415">
        <f>SUMIFS('EPA Export Aggregation'!Z:Z,'EPA Export Aggregation'!$A:$A,$B24,'EPA Export Aggregation'!$D:$D,$A$1)*IF($A24="CH4",About!$D$58,IF($A24="N2O",About!$D$59,1))</f>
        <v>7.0062256715099996E-2</v>
      </c>
      <c r="X24" s="415">
        <f>SUMIFS('EPA Export Aggregation'!AA:AA,'EPA Export Aggregation'!$A:$A,$B24,'EPA Export Aggregation'!$D:$D,$A$1)*IF($A24="CH4",About!$D$58,IF($A24="N2O",About!$D$59,1))</f>
        <v>5.9443148288700003E-2</v>
      </c>
      <c r="Y24" s="415">
        <f>SUMIFS('EPA Export Aggregation'!AB:AB,'EPA Export Aggregation'!$A:$A,$B24,'EPA Export Aggregation'!$D:$D,$A$1)*IF($A24="CH4",About!$D$58,IF($A24="N2O",About!$D$59,1))</f>
        <v>5.7923965166999998E-2</v>
      </c>
      <c r="Z24" s="415">
        <f>SUMIFS('EPA Export Aggregation'!AC:AC,'EPA Export Aggregation'!$A:$A,$B24,'EPA Export Aggregation'!$D:$D,$A$1)*IF($A24="CH4",About!$D$58,IF($A24="N2O",About!$D$59,1))</f>
        <v>6.3031990350200004E-2</v>
      </c>
      <c r="AA24" s="415">
        <f>SUMIFS('EPA Export Aggregation'!AD:AD,'EPA Export Aggregation'!$A:$A,$B24,'EPA Export Aggregation'!$D:$D,$A$1)*IF($A24="CH4",About!$D$58,IF($A24="N2O",About!$D$59,1))</f>
        <v>6.3565244324199993E-2</v>
      </c>
      <c r="AB24" s="415">
        <f>SUMIFS('EPA Export Aggregation'!AE:AE,'EPA Export Aggregation'!$A:$A,$B24,'EPA Export Aggregation'!$D:$D,$A$1)*IF($A24="CH4",About!$D$58,IF($A24="N2O",About!$D$59,1))</f>
        <v>6.1326059495899997E-2</v>
      </c>
      <c r="AC24" s="415">
        <f>SUMIFS('EPA Export Aggregation'!AF:AF,'EPA Export Aggregation'!$A:$A,$B24,'EPA Export Aggregation'!$D:$D,$A$1)*IF($A24="CH4",About!$D$58,IF($A24="N2O",About!$D$59,1))</f>
        <v>6.6178817588600003E-2</v>
      </c>
      <c r="AD24" s="415">
        <f>SUMIFS('EPA Export Aggregation'!AG:AG,'EPA Export Aggregation'!$A:$A,$B24,'EPA Export Aggregation'!$D:$D,$A$1)*IF($A24="CH4",About!$D$58,IF($A24="N2O",About!$D$59,1))</f>
        <v>8.4347218498800003E-2</v>
      </c>
      <c r="AE24" s="415">
        <f>SUMIFS('EPA Export Aggregation'!AH:AH,'EPA Export Aggregation'!$A:$A,$B24,'EPA Export Aggregation'!$D:$D,$A$1)*IF($A24="CH4",About!$D$58,IF($A24="N2O",About!$D$59,1))</f>
        <v>6.4252476200199998E-2</v>
      </c>
      <c r="AF24" s="415">
        <f>SUMIFS('EPA Export Aggregation'!AI:AI,'EPA Export Aggregation'!$A:$A,$B24,'EPA Export Aggregation'!$D:$D,$A$1)*IF($A24="CH4",About!$D$58,IF($A24="N2O",About!$D$59,1))</f>
        <v>6.1556910076399997E-2</v>
      </c>
      <c r="AG24" s="415">
        <f>SUMIFS('EPA Export Aggregation'!AJ:AJ,'EPA Export Aggregation'!$A:$A,$B24,'EPA Export Aggregation'!$D:$D,$A$1)*IF($A24="CH4",About!$D$58,IF($A24="N2O",About!$D$59,1))</f>
        <v>5.8980062431399999E-2</v>
      </c>
      <c r="AH24" s="415">
        <f>SUMIFS('EPA Export Aggregation'!AK:AK,'EPA Export Aggregation'!$A:$A,$B24,'EPA Export Aggregation'!$D:$D,$A$1)*IF($A24="CH4",About!$D$58,IF($A24="N2O",About!$D$59,1))</f>
        <v>5.6898384370900001E-2</v>
      </c>
    </row>
    <row r="25" spans="1:34" x14ac:dyDescent="0.4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5.0768379204900002E-2</v>
      </c>
      <c r="G25">
        <f>SUMIFS('EPA Export Aggregation'!J:J,'EPA Export Aggregation'!$A:$A,$B25,'EPA Export Aggregation'!$D:$D,$A$1)*IF($A25="CH4",About!$D$58,IF($A25="N2O",About!$D$59,1))</f>
        <v>5.2260000000000001E-2</v>
      </c>
      <c r="H25">
        <f>SUMIFS('EPA Export Aggregation'!K:K,'EPA Export Aggregation'!$A:$A,$B25,'EPA Export Aggregation'!$D:$D,$A$1)*IF($A25="CH4",About!$D$58,IF($A25="N2O",About!$D$59,1))</f>
        <v>4.3844541062800002E-2</v>
      </c>
      <c r="I25">
        <f>SUMIFS('EPA Export Aggregation'!L:L,'EPA Export Aggregation'!$A:$A,$B25,'EPA Export Aggregation'!$D:$D,$A$1)*IF($A25="CH4",About!$D$58,IF($A25="N2O",About!$D$59,1))</f>
        <v>4.1585617021300002E-2</v>
      </c>
      <c r="J25">
        <f>SUMIFS('EPA Export Aggregation'!M:M,'EPA Export Aggregation'!$A:$A,$B25,'EPA Export Aggregation'!$D:$D,$A$1)*IF($A25="CH4",About!$D$58,IF($A25="N2O",About!$D$59,1))</f>
        <v>4.4177947413100001E-2</v>
      </c>
      <c r="K25">
        <f>SUMIFS('EPA Export Aggregation'!N:N,'EPA Export Aggregation'!$A:$A,$B25,'EPA Export Aggregation'!$D:$D,$A$1)*IF($A25="CH4",About!$D$58,IF($A25="N2O",About!$D$59,1))</f>
        <v>4.22433210029E-2</v>
      </c>
      <c r="L25">
        <f>SUMIFS('EPA Export Aggregation'!O:O,'EPA Export Aggregation'!$A:$A,$B25,'EPA Export Aggregation'!$D:$D,$A$1)*IF($A25="CH4",About!$D$58,IF($A25="N2O",About!$D$59,1))</f>
        <v>4.9460978043899997E-2</v>
      </c>
      <c r="M25">
        <f>SUMIFS('EPA Export Aggregation'!P:P,'EPA Export Aggregation'!$A:$A,$B25,'EPA Export Aggregation'!$D:$D,$A$1)*IF($A25="CH4",About!$D$58,IF($A25="N2O",About!$D$59,1))</f>
        <v>4.6697626753000002E-2</v>
      </c>
      <c r="N25">
        <f>SUMIFS('EPA Export Aggregation'!Q:Q,'EPA Export Aggregation'!$A:$A,$B25,'EPA Export Aggregation'!$D:$D,$A$1)*IF($A25="CH4",About!$D$58,IF($A25="N2O",About!$D$59,1))</f>
        <v>4.0514423740500002E-2</v>
      </c>
      <c r="O25">
        <f>SUMIFS('EPA Export Aggregation'!R:R,'EPA Export Aggregation'!$A:$A,$B25,'EPA Export Aggregation'!$D:$D,$A$1)*IF($A25="CH4",About!$D$58,IF($A25="N2O",About!$D$59,1))</f>
        <v>4.6422517058399997E-2</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1.303736838E-4</v>
      </c>
      <c r="D26">
        <f>SUMIFS('EPA Export Aggregation'!G:G,'EPA Export Aggregation'!$A:$A,$B26,'EPA Export Aggregation'!$D:$D,$A$1)*IF($A26="CH4",About!$D$58,IF($A26="N2O",About!$D$59,1))</f>
        <v>9.70888771E-5</v>
      </c>
      <c r="E26">
        <f>SUMIFS('EPA Export Aggregation'!H:H,'EPA Export Aggregation'!$A:$A,$B26,'EPA Export Aggregation'!$D:$D,$A$1)*IF($A26="CH4",About!$D$58,IF($A26="N2O",About!$D$59,1))</f>
        <v>1.187306438E-4</v>
      </c>
      <c r="F26">
        <f>SUMIFS('EPA Export Aggregation'!I:I,'EPA Export Aggregation'!$A:$A,$B26,'EPA Export Aggregation'!$D:$D,$A$1)*IF($A26="CH4",About!$D$58,IF($A26="N2O",About!$D$59,1))</f>
        <v>1.317238234E-4</v>
      </c>
      <c r="G26">
        <f>SUMIFS('EPA Export Aggregation'!J:J,'EPA Export Aggregation'!$A:$A,$B26,'EPA Export Aggregation'!$D:$D,$A$1)*IF($A26="CH4",About!$D$58,IF($A26="N2O",About!$D$59,1))</f>
        <v>1.3779028580000001E-4</v>
      </c>
      <c r="H26">
        <f>SUMIFS('EPA Export Aggregation'!K:K,'EPA Export Aggregation'!$A:$A,$B26,'EPA Export Aggregation'!$D:$D,$A$1)*IF($A26="CH4",About!$D$58,IF($A26="N2O",About!$D$59,1))</f>
        <v>1.8555977079999999E-4</v>
      </c>
      <c r="I26">
        <f>SUMIFS('EPA Export Aggregation'!L:L,'EPA Export Aggregation'!$A:$A,$B26,'EPA Export Aggregation'!$D:$D,$A$1)*IF($A26="CH4",About!$D$58,IF($A26="N2O",About!$D$59,1))</f>
        <v>2.0583785680000001E-4</v>
      </c>
      <c r="J26">
        <f>SUMIFS('EPA Export Aggregation'!M:M,'EPA Export Aggregation'!$A:$A,$B26,'EPA Export Aggregation'!$D:$D,$A$1)*IF($A26="CH4",About!$D$58,IF($A26="N2O",About!$D$59,1))</f>
        <v>2.5371943539999998E-4</v>
      </c>
      <c r="K26">
        <f>SUMIFS('EPA Export Aggregation'!N:N,'EPA Export Aggregation'!$A:$A,$B26,'EPA Export Aggregation'!$D:$D,$A$1)*IF($A26="CH4",About!$D$58,IF($A26="N2O",About!$D$59,1))</f>
        <v>2.8657274959999998E-4</v>
      </c>
      <c r="L26">
        <f>SUMIFS('EPA Export Aggregation'!O:O,'EPA Export Aggregation'!$A:$A,$B26,'EPA Export Aggregation'!$D:$D,$A$1)*IF($A26="CH4",About!$D$58,IF($A26="N2O",About!$D$59,1))</f>
        <v>1.8478998140000001E-4</v>
      </c>
      <c r="M26">
        <f>SUMIFS('EPA Export Aggregation'!P:P,'EPA Export Aggregation'!$A:$A,$B26,'EPA Export Aggregation'!$D:$D,$A$1)*IF($A26="CH4",About!$D$58,IF($A26="N2O",About!$D$59,1))</f>
        <v>2.013046074E-4</v>
      </c>
      <c r="N26">
        <f>SUMIFS('EPA Export Aggregation'!Q:Q,'EPA Export Aggregation'!$A:$A,$B26,'EPA Export Aggregation'!$D:$D,$A$1)*IF($A26="CH4",About!$D$58,IF($A26="N2O",About!$D$59,1))</f>
        <v>1.4540789970000001E-4</v>
      </c>
      <c r="O26">
        <f>SUMIFS('EPA Export Aggregation'!R:R,'EPA Export Aggregation'!$A:$A,$B26,'EPA Export Aggregation'!$D:$D,$A$1)*IF($A26="CH4",About!$D$58,IF($A26="N2O",About!$D$59,1))</f>
        <v>1.7071136430000001E-4</v>
      </c>
      <c r="P26">
        <f>SUMIFS('EPA Export Aggregation'!S:S,'EPA Export Aggregation'!$A:$A,$B26,'EPA Export Aggregation'!$D:$D,$A$1)*IF($A26="CH4",About!$D$58,IF($A26="N2O",About!$D$59,1))</f>
        <v>1.7951100499999999E-4</v>
      </c>
      <c r="Q26">
        <f>SUMIFS('EPA Export Aggregation'!T:T,'EPA Export Aggregation'!$A:$A,$B26,'EPA Export Aggregation'!$D:$D,$A$1)*IF($A26="CH4",About!$D$58,IF($A26="N2O",About!$D$59,1))</f>
        <v>2.1649248890000001E-4</v>
      </c>
      <c r="R26">
        <f>SUMIFS('EPA Export Aggregation'!U:U,'EPA Export Aggregation'!$A:$A,$B26,'EPA Export Aggregation'!$D:$D,$A$1)*IF($A26="CH4",About!$D$58,IF($A26="N2O",About!$D$59,1))</f>
        <v>2.076635345E-4</v>
      </c>
      <c r="S26">
        <f>SUMIFS('EPA Export Aggregation'!V:V,'EPA Export Aggregation'!$A:$A,$B26,'EPA Export Aggregation'!$D:$D,$A$1)*IF($A26="CH4",About!$D$58,IF($A26="N2O",About!$D$59,1))</f>
        <v>1.8991236770000001E-4</v>
      </c>
      <c r="T26">
        <f>SUMIFS('EPA Export Aggregation'!W:W,'EPA Export Aggregation'!$A:$A,$B26,'EPA Export Aggregation'!$D:$D,$A$1)*IF($A26="CH4",About!$D$58,IF($A26="N2O",About!$D$59,1))</f>
        <v>1.7309643279999999E-4</v>
      </c>
      <c r="U26">
        <f>SUMIFS('EPA Export Aggregation'!X:X,'EPA Export Aggregation'!$A:$A,$B26,'EPA Export Aggregation'!$D:$D,$A$1)*IF($A26="CH4",About!$D$58,IF($A26="N2O",About!$D$59,1))</f>
        <v>1.411695654E-4</v>
      </c>
      <c r="V26">
        <f>SUMIFS('EPA Export Aggregation'!Y:Y,'EPA Export Aggregation'!$A:$A,$B26,'EPA Export Aggregation'!$D:$D,$A$1)*IF($A26="CH4",About!$D$58,IF($A26="N2O",About!$D$59,1))</f>
        <v>9.1371290900000001E-5</v>
      </c>
      <c r="W26">
        <f>SUMIFS('EPA Export Aggregation'!Z:Z,'EPA Export Aggregation'!$A:$A,$B26,'EPA Export Aggregation'!$D:$D,$A$1)*IF($A26="CH4",About!$D$58,IF($A26="N2O",About!$D$59,1))</f>
        <v>1.5304726189999999E-4</v>
      </c>
      <c r="X26">
        <f>SUMIFS('EPA Export Aggregation'!AA:AA,'EPA Export Aggregation'!$A:$A,$B26,'EPA Export Aggregation'!$D:$D,$A$1)*IF($A26="CH4",About!$D$58,IF($A26="N2O",About!$D$59,1))</f>
        <v>1.3466137109999999E-4</v>
      </c>
      <c r="Y26">
        <f>SUMIFS('EPA Export Aggregation'!AB:AB,'EPA Export Aggregation'!$A:$A,$B26,'EPA Export Aggregation'!$D:$D,$A$1)*IF($A26="CH4",About!$D$58,IF($A26="N2O",About!$D$59,1))</f>
        <v>1.139669876E-4</v>
      </c>
      <c r="Z26">
        <f>SUMIFS('EPA Export Aggregation'!AC:AC,'EPA Export Aggregation'!$A:$A,$B26,'EPA Export Aggregation'!$D:$D,$A$1)*IF($A26="CH4",About!$D$58,IF($A26="N2O",About!$D$59,1))</f>
        <v>1.3418325100000001E-4</v>
      </c>
      <c r="AA26">
        <f>SUMIFS('EPA Export Aggregation'!AD:AD,'EPA Export Aggregation'!$A:$A,$B26,'EPA Export Aggregation'!$D:$D,$A$1)*IF($A26="CH4",About!$D$58,IF($A26="N2O",About!$D$59,1))</f>
        <v>1.4000452339999999E-4</v>
      </c>
      <c r="AB26">
        <f>SUMIFS('EPA Export Aggregation'!AE:AE,'EPA Export Aggregation'!$A:$A,$B26,'EPA Export Aggregation'!$D:$D,$A$1)*IF($A26="CH4",About!$D$58,IF($A26="N2O",About!$D$59,1))</f>
        <v>1.5244035810000001E-4</v>
      </c>
      <c r="AC26">
        <f>SUMIFS('EPA Export Aggregation'!AF:AF,'EPA Export Aggregation'!$A:$A,$B26,'EPA Export Aggregation'!$D:$D,$A$1)*IF($A26="CH4",About!$D$58,IF($A26="N2O",About!$D$59,1))</f>
        <v>1.3989325090000001E-4</v>
      </c>
      <c r="AD26">
        <f>SUMIFS('EPA Export Aggregation'!AG:AG,'EPA Export Aggregation'!$A:$A,$B26,'EPA Export Aggregation'!$D:$D,$A$1)*IF($A26="CH4",About!$D$58,IF($A26="N2O",About!$D$59,1))</f>
        <v>1.5854915470000001E-4</v>
      </c>
      <c r="AE26">
        <f>SUMIFS('EPA Export Aggregation'!AH:AH,'EPA Export Aggregation'!$A:$A,$B26,'EPA Export Aggregation'!$D:$D,$A$1)*IF($A26="CH4",About!$D$58,IF($A26="N2O",About!$D$59,1))</f>
        <v>1.623823028E-4</v>
      </c>
      <c r="AF26">
        <f>SUMIFS('EPA Export Aggregation'!AI:AI,'EPA Export Aggregation'!$A:$A,$B26,'EPA Export Aggregation'!$D:$D,$A$1)*IF($A26="CH4",About!$D$58,IF($A26="N2O",About!$D$59,1))</f>
        <v>1.4646358490000001E-4</v>
      </c>
      <c r="AG26">
        <f>SUMIFS('EPA Export Aggregation'!AJ:AJ,'EPA Export Aggregation'!$A:$A,$B26,'EPA Export Aggregation'!$D:$D,$A$1)*IF($A26="CH4",About!$D$58,IF($A26="N2O",About!$D$59,1))</f>
        <v>1.0772026990000001E-4</v>
      </c>
      <c r="AH26">
        <f>SUMIFS('EPA Export Aggregation'!AK:AK,'EPA Export Aggregation'!$A:$A,$B26,'EPA Export Aggregation'!$D:$D,$A$1)*IF($A26="CH4",About!$D$58,IF($A26="N2O",About!$D$59,1))</f>
        <v>1.3876218140000001E-4</v>
      </c>
    </row>
    <row r="27" spans="1:34" x14ac:dyDescent="0.4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0.1258865335089</v>
      </c>
      <c r="D29">
        <f>SUMIFS('EPA Export Aggregation'!G:G,'EPA Export Aggregation'!$A:$A,$B29,'EPA Export Aggregation'!$D:$D,$A$1)*IF($A29="CH4",About!$D$58,IF($A29="N2O",About!$D$59,1))</f>
        <v>0.1250836400277</v>
      </c>
      <c r="E29">
        <f>SUMIFS('EPA Export Aggregation'!H:H,'EPA Export Aggregation'!$A:$A,$B29,'EPA Export Aggregation'!$D:$D,$A$1)*IF($A29="CH4",About!$D$58,IF($A29="N2O",About!$D$59,1))</f>
        <v>0.1184709376455</v>
      </c>
      <c r="F29">
        <f>SUMIFS('EPA Export Aggregation'!I:I,'EPA Export Aggregation'!$A:$A,$B29,'EPA Export Aggregation'!$D:$D,$A$1)*IF($A29="CH4",About!$D$58,IF($A29="N2O",About!$D$59,1))</f>
        <v>0.1213751161861</v>
      </c>
      <c r="G29">
        <f>SUMIFS('EPA Export Aggregation'!J:J,'EPA Export Aggregation'!$A:$A,$B29,'EPA Export Aggregation'!$D:$D,$A$1)*IF($A29="CH4",About!$D$58,IF($A29="N2O",About!$D$59,1))</f>
        <v>0.12103479445610001</v>
      </c>
      <c r="H29">
        <f>SUMIFS('EPA Export Aggregation'!K:K,'EPA Export Aggregation'!$A:$A,$B29,'EPA Export Aggregation'!$D:$D,$A$1)*IF($A29="CH4",About!$D$58,IF($A29="N2O",About!$D$59,1))</f>
        <v>0.1234977552842</v>
      </c>
      <c r="I29">
        <f>SUMIFS('EPA Export Aggregation'!L:L,'EPA Export Aggregation'!$A:$A,$B29,'EPA Export Aggregation'!$D:$D,$A$1)*IF($A29="CH4",About!$D$58,IF($A29="N2O",About!$D$59,1))</f>
        <v>0.12584209838509999</v>
      </c>
      <c r="J29">
        <f>SUMIFS('EPA Export Aggregation'!M:M,'EPA Export Aggregation'!$A:$A,$B29,'EPA Export Aggregation'!$D:$D,$A$1)*IF($A29="CH4",About!$D$58,IF($A29="N2O",About!$D$59,1))</f>
        <v>0.1287425162243</v>
      </c>
      <c r="K29">
        <f>SUMIFS('EPA Export Aggregation'!N:N,'EPA Export Aggregation'!$A:$A,$B29,'EPA Export Aggregation'!$D:$D,$A$1)*IF($A29="CH4",About!$D$58,IF($A29="N2O",About!$D$59,1))</f>
        <v>0.12726232479149999</v>
      </c>
      <c r="L29">
        <f>SUMIFS('EPA Export Aggregation'!O:O,'EPA Export Aggregation'!$A:$A,$B29,'EPA Export Aggregation'!$D:$D,$A$1)*IF($A29="CH4",About!$D$58,IF($A29="N2O",About!$D$59,1))</f>
        <v>0.12134892130869999</v>
      </c>
      <c r="M29">
        <f>SUMIFS('EPA Export Aggregation'!P:P,'EPA Export Aggregation'!$A:$A,$B29,'EPA Export Aggregation'!$D:$D,$A$1)*IF($A29="CH4",About!$D$58,IF($A29="N2O",About!$D$59,1))</f>
        <v>0.1258821302749</v>
      </c>
      <c r="N29">
        <f>SUMIFS('EPA Export Aggregation'!Q:Q,'EPA Export Aggregation'!$A:$A,$B29,'EPA Export Aggregation'!$D:$D,$A$1)*IF($A29="CH4",About!$D$58,IF($A29="N2O",About!$D$59,1))</f>
        <v>0.1273665257902</v>
      </c>
      <c r="O29">
        <f>SUMIFS('EPA Export Aggregation'!R:R,'EPA Export Aggregation'!$A:$A,$B29,'EPA Export Aggregation'!$D:$D,$A$1)*IF($A29="CH4",About!$D$58,IF($A29="N2O",About!$D$59,1))</f>
        <v>0.1246619257884</v>
      </c>
      <c r="P29">
        <f>SUMIFS('EPA Export Aggregation'!S:S,'EPA Export Aggregation'!$A:$A,$B29,'EPA Export Aggregation'!$D:$D,$A$1)*IF($A29="CH4",About!$D$58,IF($A29="N2O",About!$D$59,1))</f>
        <v>0.12651048172509999</v>
      </c>
      <c r="Q29">
        <f>SUMIFS('EPA Export Aggregation'!T:T,'EPA Export Aggregation'!$A:$A,$B29,'EPA Export Aggregation'!$D:$D,$A$1)*IF($A29="CH4",About!$D$58,IF($A29="N2O",About!$D$59,1))</f>
        <v>0.12905531333619999</v>
      </c>
      <c r="R29">
        <f>SUMIFS('EPA Export Aggregation'!U:U,'EPA Export Aggregation'!$A:$A,$B29,'EPA Export Aggregation'!$D:$D,$A$1)*IF($A29="CH4",About!$D$58,IF($A29="N2O",About!$D$59,1))</f>
        <v>0.13151118815339999</v>
      </c>
      <c r="S29">
        <f>SUMIFS('EPA Export Aggregation'!V:V,'EPA Export Aggregation'!$A:$A,$B29,'EPA Export Aggregation'!$D:$D,$A$1)*IF($A29="CH4",About!$D$58,IF($A29="N2O",About!$D$59,1))</f>
        <v>0.1422855806393</v>
      </c>
      <c r="T29">
        <f>SUMIFS('EPA Export Aggregation'!W:W,'EPA Export Aggregation'!$A:$A,$B29,'EPA Export Aggregation'!$D:$D,$A$1)*IF($A29="CH4",About!$D$58,IF($A29="N2O",About!$D$59,1))</f>
        <v>0.14326915418450001</v>
      </c>
      <c r="U29">
        <f>SUMIFS('EPA Export Aggregation'!X:X,'EPA Export Aggregation'!$A:$A,$B29,'EPA Export Aggregation'!$D:$D,$A$1)*IF($A29="CH4",About!$D$58,IF($A29="N2O",About!$D$59,1))</f>
        <v>0.15006339847569999</v>
      </c>
      <c r="V29">
        <f>SUMIFS('EPA Export Aggregation'!Y:Y,'EPA Export Aggregation'!$A:$A,$B29,'EPA Export Aggregation'!$D:$D,$A$1)*IF($A29="CH4",About!$D$58,IF($A29="N2O",About!$D$59,1))</f>
        <v>0.14591298822650001</v>
      </c>
      <c r="W29">
        <f>SUMIFS('EPA Export Aggregation'!Z:Z,'EPA Export Aggregation'!$A:$A,$B29,'EPA Export Aggregation'!$D:$D,$A$1)*IF($A29="CH4",About!$D$58,IF($A29="N2O",About!$D$59,1))</f>
        <v>0.16445769018369999</v>
      </c>
      <c r="X29">
        <f>SUMIFS('EPA Export Aggregation'!AA:AA,'EPA Export Aggregation'!$A:$A,$B29,'EPA Export Aggregation'!$D:$D,$A$1)*IF($A29="CH4",About!$D$58,IF($A29="N2O",About!$D$59,1))</f>
        <v>0.18513752298030001</v>
      </c>
      <c r="Y29">
        <f>SUMIFS('EPA Export Aggregation'!AB:AB,'EPA Export Aggregation'!$A:$A,$B29,'EPA Export Aggregation'!$D:$D,$A$1)*IF($A29="CH4",About!$D$58,IF($A29="N2O",About!$D$59,1))</f>
        <v>0.20409257977920001</v>
      </c>
      <c r="Z29">
        <f>SUMIFS('EPA Export Aggregation'!AC:AC,'EPA Export Aggregation'!$A:$A,$B29,'EPA Export Aggregation'!$D:$D,$A$1)*IF($A29="CH4",About!$D$58,IF($A29="N2O",About!$D$59,1))</f>
        <v>0.24846993923050001</v>
      </c>
      <c r="AA29">
        <f>SUMIFS('EPA Export Aggregation'!AD:AD,'EPA Export Aggregation'!$A:$A,$B29,'EPA Export Aggregation'!$D:$D,$A$1)*IF($A29="CH4",About!$D$58,IF($A29="N2O",About!$D$59,1))</f>
        <v>0.33593216648949997</v>
      </c>
      <c r="AB29">
        <f>SUMIFS('EPA Export Aggregation'!AE:AE,'EPA Export Aggregation'!$A:$A,$B29,'EPA Export Aggregation'!$D:$D,$A$1)*IF($A29="CH4",About!$D$58,IF($A29="N2O",About!$D$59,1))</f>
        <v>0.35422481694500002</v>
      </c>
      <c r="AC29">
        <f>SUMIFS('EPA Export Aggregation'!AF:AF,'EPA Export Aggregation'!$A:$A,$B29,'EPA Export Aggregation'!$D:$D,$A$1)*IF($A29="CH4",About!$D$58,IF($A29="N2O",About!$D$59,1))</f>
        <v>0.24570139221090001</v>
      </c>
      <c r="AD29">
        <f>SUMIFS('EPA Export Aggregation'!AG:AG,'EPA Export Aggregation'!$A:$A,$B29,'EPA Export Aggregation'!$D:$D,$A$1)*IF($A29="CH4",About!$D$58,IF($A29="N2O",About!$D$59,1))</f>
        <v>0.24579783801079999</v>
      </c>
      <c r="AE29">
        <f>SUMIFS('EPA Export Aggregation'!AH:AH,'EPA Export Aggregation'!$A:$A,$B29,'EPA Export Aggregation'!$D:$D,$A$1)*IF($A29="CH4",About!$D$58,IF($A29="N2O",About!$D$59,1))</f>
        <v>0.46371457528479998</v>
      </c>
      <c r="AF29">
        <f>SUMIFS('EPA Export Aggregation'!AI:AI,'EPA Export Aggregation'!$A:$A,$B29,'EPA Export Aggregation'!$D:$D,$A$1)*IF($A29="CH4",About!$D$58,IF($A29="N2O",About!$D$59,1))</f>
        <v>0.55252369180829997</v>
      </c>
      <c r="AG29">
        <f>SUMIFS('EPA Export Aggregation'!AJ:AJ,'EPA Export Aggregation'!$A:$A,$B29,'EPA Export Aggregation'!$D:$D,$A$1)*IF($A29="CH4",About!$D$58,IF($A29="N2O",About!$D$59,1))</f>
        <v>0.30499422932370002</v>
      </c>
      <c r="AH29">
        <f>SUMIFS('EPA Export Aggregation'!AK:AK,'EPA Export Aggregation'!$A:$A,$B29,'EPA Export Aggregation'!$D:$D,$A$1)*IF($A29="CH4",About!$D$58,IF($A29="N2O",About!$D$59,1))</f>
        <v>0.30454552014519998</v>
      </c>
    </row>
    <row r="30" spans="1:34" x14ac:dyDescent="0.45">
      <c r="A30" s="413" t="s">
        <v>2215</v>
      </c>
      <c r="B30" s="414" t="s">
        <v>4266</v>
      </c>
      <c r="C30">
        <f>SUMIFS('EPA Export Aggregation'!F:F,'EPA Export Aggregation'!$A:$A,$B30,'EPA Export Aggregation'!$D:$D,$A$1)*IF($A30="CH4",About!$D$58,IF($A30="N2O",About!$D$59,1))</f>
        <v>5.52602338E-5</v>
      </c>
      <c r="D30">
        <f>SUMIFS('EPA Export Aggregation'!G:G,'EPA Export Aggregation'!$A:$A,$B30,'EPA Export Aggregation'!$D:$D,$A$1)*IF($A30="CH4",About!$D$58,IF($A30="N2O",About!$D$59,1))</f>
        <v>5.51017333E-5</v>
      </c>
      <c r="E30">
        <f>SUMIFS('EPA Export Aggregation'!H:H,'EPA Export Aggregation'!$A:$A,$B30,'EPA Export Aggregation'!$D:$D,$A$1)*IF($A30="CH4",About!$D$58,IF($A30="N2O",About!$D$59,1))</f>
        <v>5.4904792999999997E-5</v>
      </c>
      <c r="F30">
        <f>SUMIFS('EPA Export Aggregation'!I:I,'EPA Export Aggregation'!$A:$A,$B30,'EPA Export Aggregation'!$D:$D,$A$1)*IF($A30="CH4",About!$D$58,IF($A30="N2O",About!$D$59,1))</f>
        <v>5.4760237099999997E-5</v>
      </c>
      <c r="G30">
        <f>SUMIFS('EPA Export Aggregation'!J:J,'EPA Export Aggregation'!$A:$A,$B30,'EPA Export Aggregation'!$D:$D,$A$1)*IF($A30="CH4",About!$D$58,IF($A30="N2O",About!$D$59,1))</f>
        <v>5.4417893300000002E-5</v>
      </c>
      <c r="H30">
        <f>SUMIFS('EPA Export Aggregation'!K:K,'EPA Export Aggregation'!$A:$A,$B30,'EPA Export Aggregation'!$D:$D,$A$1)*IF($A30="CH4",About!$D$58,IF($A30="N2O",About!$D$59,1))</f>
        <v>5.4057436199999997E-5</v>
      </c>
      <c r="I30">
        <f>SUMIFS('EPA Export Aggregation'!L:L,'EPA Export Aggregation'!$A:$A,$B30,'EPA Export Aggregation'!$D:$D,$A$1)*IF($A30="CH4",About!$D$58,IF($A30="N2O",About!$D$59,1))</f>
        <v>5.3556424899999998E-5</v>
      </c>
      <c r="J30">
        <f>SUMIFS('EPA Export Aggregation'!M:M,'EPA Export Aggregation'!$A:$A,$B30,'EPA Export Aggregation'!$D:$D,$A$1)*IF($A30="CH4",About!$D$58,IF($A30="N2O",About!$D$59,1))</f>
        <v>5.3606650200000003E-5</v>
      </c>
      <c r="K30">
        <f>SUMIFS('EPA Export Aggregation'!N:N,'EPA Export Aggregation'!$A:$A,$B30,'EPA Export Aggregation'!$D:$D,$A$1)*IF($A30="CH4",About!$D$58,IF($A30="N2O",About!$D$59,1))</f>
        <v>5.33783616E-5</v>
      </c>
      <c r="L30">
        <f>SUMIFS('EPA Export Aggregation'!O:O,'EPA Export Aggregation'!$A:$A,$B30,'EPA Export Aggregation'!$D:$D,$A$1)*IF($A30="CH4",About!$D$58,IF($A30="N2O",About!$D$59,1))</f>
        <v>5.3089284500000001E-5</v>
      </c>
      <c r="M30">
        <f>SUMIFS('EPA Export Aggregation'!P:P,'EPA Export Aggregation'!$A:$A,$B30,'EPA Export Aggregation'!$D:$D,$A$1)*IF($A30="CH4",About!$D$58,IF($A30="N2O",About!$D$59,1))</f>
        <v>5.2818712000000003E-5</v>
      </c>
      <c r="N30">
        <f>SUMIFS('EPA Export Aggregation'!Q:Q,'EPA Export Aggregation'!$A:$A,$B30,'EPA Export Aggregation'!$D:$D,$A$1)*IF($A30="CH4",About!$D$58,IF($A30="N2O",About!$D$59,1))</f>
        <v>5.3103473400000003E-5</v>
      </c>
      <c r="O30">
        <f>SUMIFS('EPA Export Aggregation'!R:R,'EPA Export Aggregation'!$A:$A,$B30,'EPA Export Aggregation'!$D:$D,$A$1)*IF($A30="CH4",About!$D$58,IF($A30="N2O",About!$D$59,1))</f>
        <v>5.3991186300000002E-5</v>
      </c>
      <c r="P30">
        <f>SUMIFS('EPA Export Aggregation'!S:S,'EPA Export Aggregation'!$A:$A,$B30,'EPA Export Aggregation'!$D:$D,$A$1)*IF($A30="CH4",About!$D$58,IF($A30="N2O",About!$D$59,1))</f>
        <v>5.5035059200000002E-5</v>
      </c>
      <c r="Q30">
        <f>SUMIFS('EPA Export Aggregation'!T:T,'EPA Export Aggregation'!$A:$A,$B30,'EPA Export Aggregation'!$D:$D,$A$1)*IF($A30="CH4",About!$D$58,IF($A30="N2O",About!$D$59,1))</f>
        <v>5.5976494200000002E-5</v>
      </c>
      <c r="R30">
        <f>SUMIFS('EPA Export Aggregation'!U:U,'EPA Export Aggregation'!$A:$A,$B30,'EPA Export Aggregation'!$D:$D,$A$1)*IF($A30="CH4",About!$D$58,IF($A30="N2O",About!$D$59,1))</f>
        <v>5.6781070199999999E-5</v>
      </c>
      <c r="S30">
        <f>SUMIFS('EPA Export Aggregation'!V:V,'EPA Export Aggregation'!$A:$A,$B30,'EPA Export Aggregation'!$D:$D,$A$1)*IF($A30="CH4",About!$D$58,IF($A30="N2O",About!$D$59,1))</f>
        <v>5.75039442E-5</v>
      </c>
      <c r="T30">
        <f>SUMIFS('EPA Export Aggregation'!W:W,'EPA Export Aggregation'!$A:$A,$B30,'EPA Export Aggregation'!$D:$D,$A$1)*IF($A30="CH4",About!$D$58,IF($A30="N2O",About!$D$59,1))</f>
        <v>5.9239946300000002E-5</v>
      </c>
      <c r="U30">
        <f>SUMIFS('EPA Export Aggregation'!X:X,'EPA Export Aggregation'!$A:$A,$B30,'EPA Export Aggregation'!$D:$D,$A$1)*IF($A30="CH4",About!$D$58,IF($A30="N2O",About!$D$59,1))</f>
        <v>6.12233456E-5</v>
      </c>
      <c r="V30">
        <f>SUMIFS('EPA Export Aggregation'!Y:Y,'EPA Export Aggregation'!$A:$A,$B30,'EPA Export Aggregation'!$D:$D,$A$1)*IF($A30="CH4",About!$D$58,IF($A30="N2O",About!$D$59,1))</f>
        <v>6.38817248E-5</v>
      </c>
      <c r="W30">
        <f>SUMIFS('EPA Export Aggregation'!Z:Z,'EPA Export Aggregation'!$A:$A,$B30,'EPA Export Aggregation'!$D:$D,$A$1)*IF($A30="CH4",About!$D$58,IF($A30="N2O",About!$D$59,1))</f>
        <v>6.9081101300000003E-5</v>
      </c>
      <c r="X30">
        <f>SUMIFS('EPA Export Aggregation'!AA:AA,'EPA Export Aggregation'!$A:$A,$B30,'EPA Export Aggregation'!$D:$D,$A$1)*IF($A30="CH4",About!$D$58,IF($A30="N2O",About!$D$59,1))</f>
        <v>7.0878163700000002E-5</v>
      </c>
      <c r="Y30">
        <f>SUMIFS('EPA Export Aggregation'!AB:AB,'EPA Export Aggregation'!$A:$A,$B30,'EPA Export Aggregation'!$D:$D,$A$1)*IF($A30="CH4",About!$D$58,IF($A30="N2O",About!$D$59,1))</f>
        <v>7.2656055999999997E-5</v>
      </c>
      <c r="Z30">
        <f>SUMIFS('EPA Export Aggregation'!AC:AC,'EPA Export Aggregation'!$A:$A,$B30,'EPA Export Aggregation'!$D:$D,$A$1)*IF($A30="CH4",About!$D$58,IF($A30="N2O",About!$D$59,1))</f>
        <v>7.5619694900000005E-5</v>
      </c>
      <c r="AA30">
        <f>SUMIFS('EPA Export Aggregation'!AD:AD,'EPA Export Aggregation'!$A:$A,$B30,'EPA Export Aggregation'!$D:$D,$A$1)*IF($A30="CH4",About!$D$58,IF($A30="N2O",About!$D$59,1))</f>
        <v>7.5902393099999999E-5</v>
      </c>
      <c r="AB30">
        <f>SUMIFS('EPA Export Aggregation'!AE:AE,'EPA Export Aggregation'!$A:$A,$B30,'EPA Export Aggregation'!$D:$D,$A$1)*IF($A30="CH4",About!$D$58,IF($A30="N2O",About!$D$59,1))</f>
        <v>7.5448991600000001E-5</v>
      </c>
      <c r="AC30">
        <f>SUMIFS('EPA Export Aggregation'!AF:AF,'EPA Export Aggregation'!$A:$A,$B30,'EPA Export Aggregation'!$D:$D,$A$1)*IF($A30="CH4",About!$D$58,IF($A30="N2O",About!$D$59,1))</f>
        <v>7.5935402699999998E-5</v>
      </c>
      <c r="AD30">
        <f>SUMIFS('EPA Export Aggregation'!AG:AG,'EPA Export Aggregation'!$A:$A,$B30,'EPA Export Aggregation'!$D:$D,$A$1)*IF($A30="CH4",About!$D$58,IF($A30="N2O",About!$D$59,1))</f>
        <v>7.4412205600000002E-5</v>
      </c>
      <c r="AE30">
        <f>SUMIFS('EPA Export Aggregation'!AH:AH,'EPA Export Aggregation'!$A:$A,$B30,'EPA Export Aggregation'!$D:$D,$A$1)*IF($A30="CH4",About!$D$58,IF($A30="N2O",About!$D$59,1))</f>
        <v>7.2801194299999995E-5</v>
      </c>
      <c r="AF30">
        <f>SUMIFS('EPA Export Aggregation'!AI:AI,'EPA Export Aggregation'!$A:$A,$B30,'EPA Export Aggregation'!$D:$D,$A$1)*IF($A30="CH4",About!$D$58,IF($A30="N2O",About!$D$59,1))</f>
        <v>7.1340058399999996E-5</v>
      </c>
      <c r="AG30">
        <f>SUMIFS('EPA Export Aggregation'!AJ:AJ,'EPA Export Aggregation'!$A:$A,$B30,'EPA Export Aggregation'!$D:$D,$A$1)*IF($A30="CH4",About!$D$58,IF($A30="N2O",About!$D$59,1))</f>
        <v>6.8340565800000005E-5</v>
      </c>
      <c r="AH30">
        <f>SUMIFS('EPA Export Aggregation'!AK:AK,'EPA Export Aggregation'!$A:$A,$B30,'EPA Export Aggregation'!$D:$D,$A$1)*IF($A30="CH4",About!$D$58,IF($A30="N2O",About!$D$59,1))</f>
        <v>6.8340565800000005E-5</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0.15101713059659999</v>
      </c>
      <c r="D32">
        <f>SUMIFS('EPA Export Aggregation'!G:G,'EPA Export Aggregation'!$A:$A,$B32,'EPA Export Aggregation'!$D:$D,$A$1)*IF($A32="CH4",About!$D$58,IF($A32="N2O",About!$D$59,1))</f>
        <v>0.16441562506330001</v>
      </c>
      <c r="E32">
        <f>SUMIFS('EPA Export Aggregation'!H:H,'EPA Export Aggregation'!$A:$A,$B32,'EPA Export Aggregation'!$D:$D,$A$1)*IF($A32="CH4",About!$D$58,IF($A32="N2O",About!$D$59,1))</f>
        <v>0.16255601391739999</v>
      </c>
      <c r="F32">
        <f>SUMIFS('EPA Export Aggregation'!I:I,'EPA Export Aggregation'!$A:$A,$B32,'EPA Export Aggregation'!$D:$D,$A$1)*IF($A32="CH4",About!$D$58,IF($A32="N2O",About!$D$59,1))</f>
        <v>0.1737980431675</v>
      </c>
      <c r="G32">
        <f>SUMIFS('EPA Export Aggregation'!J:J,'EPA Export Aggregation'!$A:$A,$B32,'EPA Export Aggregation'!$D:$D,$A$1)*IF($A32="CH4",About!$D$58,IF($A32="N2O",About!$D$59,1))</f>
        <v>0.1990604514581</v>
      </c>
      <c r="H32">
        <f>SUMIFS('EPA Export Aggregation'!K:K,'EPA Export Aggregation'!$A:$A,$B32,'EPA Export Aggregation'!$D:$D,$A$1)*IF($A32="CH4",About!$D$58,IF($A32="N2O",About!$D$59,1))</f>
        <v>0.2120666458589</v>
      </c>
      <c r="I32">
        <f>SUMIFS('EPA Export Aggregation'!L:L,'EPA Export Aggregation'!$A:$A,$B32,'EPA Export Aggregation'!$D:$D,$A$1)*IF($A32="CH4",About!$D$58,IF($A32="N2O",About!$D$59,1))</f>
        <v>0.22857205936559999</v>
      </c>
      <c r="J32">
        <f>SUMIFS('EPA Export Aggregation'!M:M,'EPA Export Aggregation'!$A:$A,$B32,'EPA Export Aggregation'!$D:$D,$A$1)*IF($A32="CH4",About!$D$58,IF($A32="N2O",About!$D$59,1))</f>
        <v>0.232967682954</v>
      </c>
      <c r="K32">
        <f>SUMIFS('EPA Export Aggregation'!N:N,'EPA Export Aggregation'!$A:$A,$B32,'EPA Export Aggregation'!$D:$D,$A$1)*IF($A32="CH4",About!$D$58,IF($A32="N2O",About!$D$59,1))</f>
        <v>0.24662313713539999</v>
      </c>
      <c r="L32">
        <f>SUMIFS('EPA Export Aggregation'!O:O,'EPA Export Aggregation'!$A:$A,$B32,'EPA Export Aggregation'!$D:$D,$A$1)*IF($A32="CH4",About!$D$58,IF($A32="N2O",About!$D$59,1))</f>
        <v>0.26284695324140001</v>
      </c>
      <c r="M32">
        <f>SUMIFS('EPA Export Aggregation'!P:P,'EPA Export Aggregation'!$A:$A,$B32,'EPA Export Aggregation'!$D:$D,$A$1)*IF($A32="CH4",About!$D$58,IF($A32="N2O",About!$D$59,1))</f>
        <v>0.26019820168539998</v>
      </c>
      <c r="N32">
        <f>SUMIFS('EPA Export Aggregation'!Q:Q,'EPA Export Aggregation'!$A:$A,$B32,'EPA Export Aggregation'!$D:$D,$A$1)*IF($A32="CH4",About!$D$58,IF($A32="N2O",About!$D$59,1))</f>
        <v>0.2708303241494</v>
      </c>
      <c r="O32">
        <f>SUMIFS('EPA Export Aggregation'!R:R,'EPA Export Aggregation'!$A:$A,$B32,'EPA Export Aggregation'!$D:$D,$A$1)*IF($A32="CH4",About!$D$58,IF($A32="N2O",About!$D$59,1))</f>
        <v>0.27407086784969997</v>
      </c>
      <c r="P32">
        <f>SUMIFS('EPA Export Aggregation'!S:S,'EPA Export Aggregation'!$A:$A,$B32,'EPA Export Aggregation'!$D:$D,$A$1)*IF($A32="CH4",About!$D$58,IF($A32="N2O",About!$D$59,1))</f>
        <v>0.27635403760830002</v>
      </c>
      <c r="Q32">
        <f>SUMIFS('EPA Export Aggregation'!T:T,'EPA Export Aggregation'!$A:$A,$B32,'EPA Export Aggregation'!$D:$D,$A$1)*IF($A32="CH4",About!$D$58,IF($A32="N2O",About!$D$59,1))</f>
        <v>0.29160063765510003</v>
      </c>
      <c r="R32">
        <f>SUMIFS('EPA Export Aggregation'!U:U,'EPA Export Aggregation'!$A:$A,$B32,'EPA Export Aggregation'!$D:$D,$A$1)*IF($A32="CH4",About!$D$58,IF($A32="N2O",About!$D$59,1))</f>
        <v>0.3006917908376</v>
      </c>
      <c r="S32">
        <f>SUMIFS('EPA Export Aggregation'!V:V,'EPA Export Aggregation'!$A:$A,$B32,'EPA Export Aggregation'!$D:$D,$A$1)*IF($A32="CH4",About!$D$58,IF($A32="N2O",About!$D$59,1))</f>
        <v>0.33284438161809998</v>
      </c>
      <c r="T32">
        <f>SUMIFS('EPA Export Aggregation'!W:W,'EPA Export Aggregation'!$A:$A,$B32,'EPA Export Aggregation'!$D:$D,$A$1)*IF($A32="CH4",About!$D$58,IF($A32="N2O",About!$D$59,1))</f>
        <v>0.35884431349860002</v>
      </c>
      <c r="U32">
        <f>SUMIFS('EPA Export Aggregation'!X:X,'EPA Export Aggregation'!$A:$A,$B32,'EPA Export Aggregation'!$D:$D,$A$1)*IF($A32="CH4",About!$D$58,IF($A32="N2O",About!$D$59,1))</f>
        <v>0.37537366942790001</v>
      </c>
      <c r="V32">
        <f>SUMIFS('EPA Export Aggregation'!Y:Y,'EPA Export Aggregation'!$A:$A,$B32,'EPA Export Aggregation'!$D:$D,$A$1)*IF($A32="CH4",About!$D$58,IF($A32="N2O",About!$D$59,1))</f>
        <v>0.34827136237700002</v>
      </c>
      <c r="W32">
        <f>SUMIFS('EPA Export Aggregation'!Z:Z,'EPA Export Aggregation'!$A:$A,$B32,'EPA Export Aggregation'!$D:$D,$A$1)*IF($A32="CH4",About!$D$58,IF($A32="N2O",About!$D$59,1))</f>
        <v>0.35982100221770003</v>
      </c>
      <c r="X32">
        <f>SUMIFS('EPA Export Aggregation'!AA:AA,'EPA Export Aggregation'!$A:$A,$B32,'EPA Export Aggregation'!$D:$D,$A$1)*IF($A32="CH4",About!$D$58,IF($A32="N2O",About!$D$59,1))</f>
        <v>0.34992136196570001</v>
      </c>
      <c r="Y32">
        <f>SUMIFS('EPA Export Aggregation'!AB:AB,'EPA Export Aggregation'!$A:$A,$B32,'EPA Export Aggregation'!$D:$D,$A$1)*IF($A32="CH4",About!$D$58,IF($A32="N2O",About!$D$59,1))</f>
        <v>0.3370988130375</v>
      </c>
      <c r="Z32">
        <f>SUMIFS('EPA Export Aggregation'!AC:AC,'EPA Export Aggregation'!$A:$A,$B32,'EPA Export Aggregation'!$D:$D,$A$1)*IF($A32="CH4",About!$D$58,IF($A32="N2O",About!$D$59,1))</f>
        <v>0.32540301907129998</v>
      </c>
      <c r="AA32">
        <f>SUMIFS('EPA Export Aggregation'!AD:AD,'EPA Export Aggregation'!$A:$A,$B32,'EPA Export Aggregation'!$D:$D,$A$1)*IF($A32="CH4",About!$D$58,IF($A32="N2O",About!$D$59,1))</f>
        <v>0.32131043758569999</v>
      </c>
      <c r="AB32">
        <f>SUMIFS('EPA Export Aggregation'!AE:AE,'EPA Export Aggregation'!$A:$A,$B32,'EPA Export Aggregation'!$D:$D,$A$1)*IF($A32="CH4",About!$D$58,IF($A32="N2O",About!$D$59,1))</f>
        <v>0.30415232977809997</v>
      </c>
      <c r="AC32">
        <f>SUMIFS('EPA Export Aggregation'!AF:AF,'EPA Export Aggregation'!$A:$A,$B32,'EPA Export Aggregation'!$D:$D,$A$1)*IF($A32="CH4",About!$D$58,IF($A32="N2O",About!$D$59,1))</f>
        <v>0.22893225195299999</v>
      </c>
      <c r="AD32">
        <f>SUMIFS('EPA Export Aggregation'!AG:AG,'EPA Export Aggregation'!$A:$A,$B32,'EPA Export Aggregation'!$D:$D,$A$1)*IF($A32="CH4",About!$D$58,IF($A32="N2O",About!$D$59,1))</f>
        <v>0.24805981679450001</v>
      </c>
      <c r="AE32">
        <f>SUMIFS('EPA Export Aggregation'!AH:AH,'EPA Export Aggregation'!$A:$A,$B32,'EPA Export Aggregation'!$D:$D,$A$1)*IF($A32="CH4",About!$D$58,IF($A32="N2O",About!$D$59,1))</f>
        <v>0.2435583977137</v>
      </c>
      <c r="AF32">
        <f>SUMIFS('EPA Export Aggregation'!AI:AI,'EPA Export Aggregation'!$A:$A,$B32,'EPA Export Aggregation'!$D:$D,$A$1)*IF($A32="CH4",About!$D$58,IF($A32="N2O",About!$D$59,1))</f>
        <v>0.22337184503409999</v>
      </c>
      <c r="AG32">
        <f>SUMIFS('EPA Export Aggregation'!AJ:AJ,'EPA Export Aggregation'!$A:$A,$B32,'EPA Export Aggregation'!$D:$D,$A$1)*IF($A32="CH4",About!$D$58,IF($A32="N2O",About!$D$59,1))</f>
        <v>0.1826113908159</v>
      </c>
      <c r="AH32">
        <f>SUMIFS('EPA Export Aggregation'!AK:AK,'EPA Export Aggregation'!$A:$A,$B32,'EPA Export Aggregation'!$D:$D,$A$1)*IF($A32="CH4",About!$D$58,IF($A32="N2O",About!$D$59,1))</f>
        <v>0.204487486036</v>
      </c>
    </row>
    <row r="33" spans="1:34" x14ac:dyDescent="0.4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1.15091130226E-2</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2215</v>
      </c>
      <c r="B34" s="414" t="s">
        <v>4237</v>
      </c>
      <c r="C34">
        <f>SUMIFS('EPA Export Aggregation'!F:F,'EPA Export Aggregation'!$A:$A,$B34,'EPA Export Aggregation'!$D:$D,$A$1)*IF($A34="CH4",About!$D$58,IF($A34="N2O",About!$D$59,1))</f>
        <v>5.0570714566999997E-3</v>
      </c>
      <c r="D34">
        <f>SUMIFS('EPA Export Aggregation'!G:G,'EPA Export Aggregation'!$A:$A,$B34,'EPA Export Aggregation'!$D:$D,$A$1)*IF($A34="CH4",About!$D$58,IF($A34="N2O",About!$D$59,1))</f>
        <v>5.6510255526000001E-3</v>
      </c>
      <c r="E34">
        <f>SUMIFS('EPA Export Aggregation'!H:H,'EPA Export Aggregation'!$A:$A,$B34,'EPA Export Aggregation'!$D:$D,$A$1)*IF($A34="CH4",About!$D$58,IF($A34="N2O",About!$D$59,1))</f>
        <v>5.9162922373999999E-3</v>
      </c>
      <c r="F34">
        <f>SUMIFS('EPA Export Aggregation'!I:I,'EPA Export Aggregation'!$A:$A,$B34,'EPA Export Aggregation'!$D:$D,$A$1)*IF($A34="CH4",About!$D$58,IF($A34="N2O",About!$D$59,1))</f>
        <v>6.1587173485999997E-3</v>
      </c>
      <c r="G34">
        <f>SUMIFS('EPA Export Aggregation'!J:J,'EPA Export Aggregation'!$A:$A,$B34,'EPA Export Aggregation'!$D:$D,$A$1)*IF($A34="CH4",About!$D$58,IF($A34="N2O",About!$D$59,1))</f>
        <v>6.9154896730999997E-3</v>
      </c>
      <c r="H34">
        <f>SUMIFS('EPA Export Aggregation'!K:K,'EPA Export Aggregation'!$A:$A,$B34,'EPA Export Aggregation'!$D:$D,$A$1)*IF($A34="CH4",About!$D$58,IF($A34="N2O",About!$D$59,1))</f>
        <v>7.1281343857000001E-3</v>
      </c>
      <c r="I34">
        <f>SUMIFS('EPA Export Aggregation'!L:L,'EPA Export Aggregation'!$A:$A,$B34,'EPA Export Aggregation'!$D:$D,$A$1)*IF($A34="CH4",About!$D$58,IF($A34="N2O",About!$D$59,1))</f>
        <v>7.4139700625999996E-3</v>
      </c>
      <c r="J34">
        <f>SUMIFS('EPA Export Aggregation'!M:M,'EPA Export Aggregation'!$A:$A,$B34,'EPA Export Aggregation'!$D:$D,$A$1)*IF($A34="CH4",About!$D$58,IF($A34="N2O",About!$D$59,1))</f>
        <v>7.6473261363000002E-3</v>
      </c>
      <c r="K34">
        <f>SUMIFS('EPA Export Aggregation'!N:N,'EPA Export Aggregation'!$A:$A,$B34,'EPA Export Aggregation'!$D:$D,$A$1)*IF($A34="CH4",About!$D$58,IF($A34="N2O",About!$D$59,1))</f>
        <v>7.6805327042999997E-3</v>
      </c>
      <c r="L34">
        <f>SUMIFS('EPA Export Aggregation'!O:O,'EPA Export Aggregation'!$A:$A,$B34,'EPA Export Aggregation'!$D:$D,$A$1)*IF($A34="CH4",About!$D$58,IF($A34="N2O",About!$D$59,1))</f>
        <v>7.4671668329999996E-3</v>
      </c>
      <c r="M34">
        <f>SUMIFS('EPA Export Aggregation'!P:P,'EPA Export Aggregation'!$A:$A,$B34,'EPA Export Aggregation'!$D:$D,$A$1)*IF($A34="CH4",About!$D$58,IF($A34="N2O",About!$D$59,1))</f>
        <v>7.4125383893999999E-3</v>
      </c>
      <c r="N34">
        <f>SUMIFS('EPA Export Aggregation'!Q:Q,'EPA Export Aggregation'!$A:$A,$B34,'EPA Export Aggregation'!$D:$D,$A$1)*IF($A34="CH4",About!$D$58,IF($A34="N2O",About!$D$59,1))</f>
        <v>6.5842555867999999E-3</v>
      </c>
      <c r="O34">
        <f>SUMIFS('EPA Export Aggregation'!R:R,'EPA Export Aggregation'!$A:$A,$B34,'EPA Export Aggregation'!$D:$D,$A$1)*IF($A34="CH4",About!$D$58,IF($A34="N2O",About!$D$59,1))</f>
        <v>6.0555357585999996E-3</v>
      </c>
      <c r="P34">
        <f>SUMIFS('EPA Export Aggregation'!S:S,'EPA Export Aggregation'!$A:$A,$B34,'EPA Export Aggregation'!$D:$D,$A$1)*IF($A34="CH4",About!$D$58,IF($A34="N2O",About!$D$59,1))</f>
        <v>6.0944743415000001E-3</v>
      </c>
      <c r="Q34">
        <f>SUMIFS('EPA Export Aggregation'!T:T,'EPA Export Aggregation'!$A:$A,$B34,'EPA Export Aggregation'!$D:$D,$A$1)*IF($A34="CH4",About!$D$58,IF($A34="N2O",About!$D$59,1))</f>
        <v>6.2939093411000001E-3</v>
      </c>
      <c r="R34">
        <f>SUMIFS('EPA Export Aggregation'!U:U,'EPA Export Aggregation'!$A:$A,$B34,'EPA Export Aggregation'!$D:$D,$A$1)*IF($A34="CH4",About!$D$58,IF($A34="N2O",About!$D$59,1))</f>
        <v>6.1195166469999998E-3</v>
      </c>
      <c r="S34">
        <f>SUMIFS('EPA Export Aggregation'!V:V,'EPA Export Aggregation'!$A:$A,$B34,'EPA Export Aggregation'!$D:$D,$A$1)*IF($A34="CH4",About!$D$58,IF($A34="N2O",About!$D$59,1))</f>
        <v>6.1376879857000001E-3</v>
      </c>
      <c r="T34">
        <f>SUMIFS('EPA Export Aggregation'!W:W,'EPA Export Aggregation'!$A:$A,$B34,'EPA Export Aggregation'!$D:$D,$A$1)*IF($A34="CH4",About!$D$58,IF($A34="N2O",About!$D$59,1))</f>
        <v>6.5100134869999996E-3</v>
      </c>
      <c r="U34">
        <f>SUMIFS('EPA Export Aggregation'!X:X,'EPA Export Aggregation'!$A:$A,$B34,'EPA Export Aggregation'!$D:$D,$A$1)*IF($A34="CH4",About!$D$58,IF($A34="N2O",About!$D$59,1))</f>
        <v>6.8963869484999999E-3</v>
      </c>
      <c r="V34">
        <f>SUMIFS('EPA Export Aggregation'!Y:Y,'EPA Export Aggregation'!$A:$A,$B34,'EPA Export Aggregation'!$D:$D,$A$1)*IF($A34="CH4",About!$D$58,IF($A34="N2O",About!$D$59,1))</f>
        <v>3.4237924944799998E-2</v>
      </c>
      <c r="W34">
        <f>SUMIFS('EPA Export Aggregation'!Z:Z,'EPA Export Aggregation'!$A:$A,$B34,'EPA Export Aggregation'!$D:$D,$A$1)*IF($A34="CH4",About!$D$58,IF($A34="N2O",About!$D$59,1))</f>
        <v>9.2209954700799998E-2</v>
      </c>
      <c r="X34">
        <f>SUMIFS('EPA Export Aggregation'!AA:AA,'EPA Export Aggregation'!$A:$A,$B34,'EPA Export Aggregation'!$D:$D,$A$1)*IF($A34="CH4",About!$D$58,IF($A34="N2O",About!$D$59,1))</f>
        <v>0.1080424823248</v>
      </c>
      <c r="Y34">
        <f>SUMIFS('EPA Export Aggregation'!AB:AB,'EPA Export Aggregation'!$A:$A,$B34,'EPA Export Aggregation'!$D:$D,$A$1)*IF($A34="CH4",About!$D$58,IF($A34="N2O",About!$D$59,1))</f>
        <v>0.11158310320839999</v>
      </c>
      <c r="Z34">
        <f>SUMIFS('EPA Export Aggregation'!AC:AC,'EPA Export Aggregation'!$A:$A,$B34,'EPA Export Aggregation'!$D:$D,$A$1)*IF($A34="CH4",About!$D$58,IF($A34="N2O",About!$D$59,1))</f>
        <v>0.1107779773201</v>
      </c>
      <c r="AA34">
        <f>SUMIFS('EPA Export Aggregation'!AD:AD,'EPA Export Aggregation'!$A:$A,$B34,'EPA Export Aggregation'!$D:$D,$A$1)*IF($A34="CH4",About!$D$58,IF($A34="N2O",About!$D$59,1))</f>
        <v>0.1088813257129</v>
      </c>
      <c r="AB34">
        <f>SUMIFS('EPA Export Aggregation'!AE:AE,'EPA Export Aggregation'!$A:$A,$B34,'EPA Export Aggregation'!$D:$D,$A$1)*IF($A34="CH4",About!$D$58,IF($A34="N2O",About!$D$59,1))</f>
        <v>0.1079496524237</v>
      </c>
      <c r="AC34">
        <f>SUMIFS('EPA Export Aggregation'!AF:AF,'EPA Export Aggregation'!$A:$A,$B34,'EPA Export Aggregation'!$D:$D,$A$1)*IF($A34="CH4",About!$D$58,IF($A34="N2O",About!$D$59,1))</f>
        <v>0.1092895933956</v>
      </c>
      <c r="AD34">
        <f>SUMIFS('EPA Export Aggregation'!AG:AG,'EPA Export Aggregation'!$A:$A,$B34,'EPA Export Aggregation'!$D:$D,$A$1)*IF($A34="CH4",About!$D$58,IF($A34="N2O",About!$D$59,1))</f>
        <v>0.1103932252034</v>
      </c>
      <c r="AE34">
        <f>SUMIFS('EPA Export Aggregation'!AH:AH,'EPA Export Aggregation'!$A:$A,$B34,'EPA Export Aggregation'!$D:$D,$A$1)*IF($A34="CH4",About!$D$58,IF($A34="N2O",About!$D$59,1))</f>
        <v>0.108803274334</v>
      </c>
      <c r="AF34">
        <f>SUMIFS('EPA Export Aggregation'!AI:AI,'EPA Export Aggregation'!$A:$A,$B34,'EPA Export Aggregation'!$D:$D,$A$1)*IF($A34="CH4",About!$D$58,IF($A34="N2O",About!$D$59,1))</f>
        <v>0.1084480824879</v>
      </c>
      <c r="AG34">
        <f>SUMIFS('EPA Export Aggregation'!AJ:AJ,'EPA Export Aggregation'!$A:$A,$B34,'EPA Export Aggregation'!$D:$D,$A$1)*IF($A34="CH4",About!$D$58,IF($A34="N2O",About!$D$59,1))</f>
        <v>0.1080928906417</v>
      </c>
      <c r="AH34">
        <f>SUMIFS('EPA Export Aggregation'!AK:AK,'EPA Export Aggregation'!$A:$A,$B34,'EPA Export Aggregation'!$D:$D,$A$1)*IF($A34="CH4",About!$D$58,IF($A34="N2O",About!$D$59,1))</f>
        <v>0.10773769879550001</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4.5260872599999999E-4</v>
      </c>
      <c r="D74">
        <f>SUMIFS('EPA Export Aggregation'!G:G,'EPA Export Aggregation'!$A:$A,$B74,'EPA Export Aggregation'!$D:$D,$A$1)*IF($A74="CH4",About!$D$58,IF($A74="N2O",About!$D$59,1))</f>
        <v>9.5136306020000003E-4</v>
      </c>
      <c r="E74">
        <f>SUMIFS('EPA Export Aggregation'!H:H,'EPA Export Aggregation'!$A:$A,$B74,'EPA Export Aggregation'!$D:$D,$A$1)*IF($A74="CH4",About!$D$58,IF($A74="N2O",About!$D$59,1))</f>
        <v>2.3126395880000003E-3</v>
      </c>
      <c r="F74">
        <f>SUMIFS('EPA Export Aggregation'!I:I,'EPA Export Aggregation'!$A:$A,$B74,'EPA Export Aggregation'!$D:$D,$A$1)*IF($A74="CH4",About!$D$58,IF($A74="N2O",About!$D$59,1))</f>
        <v>7.2066419544000006E-3</v>
      </c>
      <c r="G74">
        <f>SUMIFS('EPA Export Aggregation'!J:J,'EPA Export Aggregation'!$A:$A,$B74,'EPA Export Aggregation'!$D:$D,$A$1)*IF($A74="CH4",About!$D$58,IF($A74="N2O",About!$D$59,1))</f>
        <v>1.6919137215600004E-2</v>
      </c>
      <c r="H74">
        <f>SUMIFS('EPA Export Aggregation'!K:K,'EPA Export Aggregation'!$A:$A,$B74,'EPA Export Aggregation'!$D:$D,$A$1)*IF($A74="CH4",About!$D$58,IF($A74="N2O",About!$D$59,1))</f>
        <v>3.65229680394E-2</v>
      </c>
      <c r="I74">
        <f>SUMIFS('EPA Export Aggregation'!L:L,'EPA Export Aggregation'!$A:$A,$B74,'EPA Export Aggregation'!$D:$D,$A$1)*IF($A74="CH4",About!$D$58,IF($A74="N2O",About!$D$59,1))</f>
        <v>5.0842333159299986E-2</v>
      </c>
      <c r="J74">
        <f>SUMIFS('EPA Export Aggregation'!M:M,'EPA Export Aggregation'!$A:$A,$B74,'EPA Export Aggregation'!$D:$D,$A$1)*IF($A74="CH4",About!$D$58,IF($A74="N2O",About!$D$59,1))</f>
        <v>6.3532268496500011E-2</v>
      </c>
      <c r="K74">
        <f>SUMIFS('EPA Export Aggregation'!N:N,'EPA Export Aggregation'!$A:$A,$B74,'EPA Export Aggregation'!$D:$D,$A$1)*IF($A74="CH4",About!$D$58,IF($A74="N2O",About!$D$59,1))</f>
        <v>7.2368258307800012E-2</v>
      </c>
      <c r="L74">
        <f>SUMIFS('EPA Export Aggregation'!O:O,'EPA Export Aggregation'!$A:$A,$B74,'EPA Export Aggregation'!$D:$D,$A$1)*IF($A74="CH4",About!$D$58,IF($A74="N2O",About!$D$59,1))</f>
        <v>8.1226959395499995E-2</v>
      </c>
      <c r="M74">
        <f>SUMIFS('EPA Export Aggregation'!P:P,'EPA Export Aggregation'!$A:$A,$B74,'EPA Export Aggregation'!$D:$D,$A$1)*IF($A74="CH4",About!$D$58,IF($A74="N2O",About!$D$59,1))</f>
        <v>8.8193621360600008E-2</v>
      </c>
      <c r="N74">
        <f>SUMIFS('EPA Export Aggregation'!Q:Q,'EPA Export Aggregation'!$A:$A,$B74,'EPA Export Aggregation'!$D:$D,$A$1)*IF($A74="CH4",About!$D$58,IF($A74="N2O",About!$D$59,1))</f>
        <v>9.4792016168200016E-2</v>
      </c>
      <c r="O74">
        <f>SUMIFS('EPA Export Aggregation'!R:R,'EPA Export Aggregation'!$A:$A,$B74,'EPA Export Aggregation'!$D:$D,$A$1)*IF($A74="CH4",About!$D$58,IF($A74="N2O",About!$D$59,1))</f>
        <v>0.10099378227969999</v>
      </c>
      <c r="P74">
        <f>SUMIFS('EPA Export Aggregation'!S:S,'EPA Export Aggregation'!$A:$A,$B74,'EPA Export Aggregation'!$D:$D,$A$1)*IF($A74="CH4",About!$D$58,IF($A74="N2O",About!$D$59,1))</f>
        <v>0.1066858846632</v>
      </c>
      <c r="Q74">
        <f>SUMIFS('EPA Export Aggregation'!T:T,'EPA Export Aggregation'!$A:$A,$B74,'EPA Export Aggregation'!$D:$D,$A$1)*IF($A74="CH4",About!$D$58,IF($A74="N2O",About!$D$59,1))</f>
        <v>0.1114824750193</v>
      </c>
      <c r="R74">
        <f>SUMIFS('EPA Export Aggregation'!U:U,'EPA Export Aggregation'!$A:$A,$B74,'EPA Export Aggregation'!$D:$D,$A$1)*IF($A74="CH4",About!$D$58,IF($A74="N2O",About!$D$59,1))</f>
        <v>0.1174682860896</v>
      </c>
      <c r="S74">
        <f>SUMIFS('EPA Export Aggregation'!V:V,'EPA Export Aggregation'!$A:$A,$B74,'EPA Export Aggregation'!$D:$D,$A$1)*IF($A74="CH4",About!$D$58,IF($A74="N2O",About!$D$59,1))</f>
        <v>0.12605792016660003</v>
      </c>
      <c r="T74">
        <f>SUMIFS('EPA Export Aggregation'!W:W,'EPA Export Aggregation'!$A:$A,$B74,'EPA Export Aggregation'!$D:$D,$A$1)*IF($A74="CH4",About!$D$58,IF($A74="N2O",About!$D$59,1))</f>
        <v>0.13742412405320001</v>
      </c>
      <c r="U74">
        <f>SUMIFS('EPA Export Aggregation'!X:X,'EPA Export Aggregation'!$A:$A,$B74,'EPA Export Aggregation'!$D:$D,$A$1)*IF($A74="CH4",About!$D$58,IF($A74="N2O",About!$D$59,1))</f>
        <v>0.15006971634409996</v>
      </c>
      <c r="V74">
        <f>SUMIFS('EPA Export Aggregation'!Y:Y,'EPA Export Aggregation'!$A:$A,$B74,'EPA Export Aggregation'!$D:$D,$A$1)*IF($A74="CH4",About!$D$58,IF($A74="N2O",About!$D$59,1))</f>
        <v>0.16482856469670004</v>
      </c>
      <c r="W74">
        <f>SUMIFS('EPA Export Aggregation'!Z:Z,'EPA Export Aggregation'!$A:$A,$B74,'EPA Export Aggregation'!$D:$D,$A$1)*IF($A74="CH4",About!$D$58,IF($A74="N2O",About!$D$59,1))</f>
        <v>0.16325544696420002</v>
      </c>
      <c r="X74">
        <f>SUMIFS('EPA Export Aggregation'!AA:AA,'EPA Export Aggregation'!$A:$A,$B74,'EPA Export Aggregation'!$D:$D,$A$1)*IF($A74="CH4",About!$D$58,IF($A74="N2O",About!$D$59,1))</f>
        <v>0.14983523243390001</v>
      </c>
      <c r="Y74">
        <f>SUMIFS('EPA Export Aggregation'!AB:AB,'EPA Export Aggregation'!$A:$A,$B74,'EPA Export Aggregation'!$D:$D,$A$1)*IF($A74="CH4",About!$D$58,IF($A74="N2O",About!$D$59,1))</f>
        <v>0.20111446164680002</v>
      </c>
      <c r="Z74">
        <f>SUMIFS('EPA Export Aggregation'!AC:AC,'EPA Export Aggregation'!$A:$A,$B74,'EPA Export Aggregation'!$D:$D,$A$1)*IF($A74="CH4",About!$D$58,IF($A74="N2O",About!$D$59,1))</f>
        <v>0.15313018052279997</v>
      </c>
      <c r="AA74">
        <f>SUMIFS('EPA Export Aggregation'!AD:AD,'EPA Export Aggregation'!$A:$A,$B74,'EPA Export Aggregation'!$D:$D,$A$1)*IF($A74="CH4",About!$D$58,IF($A74="N2O",About!$D$59,1))</f>
        <v>0.15657449292970002</v>
      </c>
      <c r="AB74">
        <f>SUMIFS('EPA Export Aggregation'!AE:AE,'EPA Export Aggregation'!$A:$A,$B74,'EPA Export Aggregation'!$D:$D,$A$1)*IF($A74="CH4",About!$D$58,IF($A74="N2O",About!$D$59,1))</f>
        <v>0.14245561624520001</v>
      </c>
      <c r="AC74">
        <f>SUMIFS('EPA Export Aggregation'!AF:AF,'EPA Export Aggregation'!$A:$A,$B74,'EPA Export Aggregation'!$D:$D,$A$1)*IF($A74="CH4",About!$D$58,IF($A74="N2O",About!$D$59,1))</f>
        <v>0.12911032145159998</v>
      </c>
      <c r="AD74">
        <f>SUMIFS('EPA Export Aggregation'!AG:AG,'EPA Export Aggregation'!$A:$A,$B74,'EPA Export Aggregation'!$D:$D,$A$1)*IF($A74="CH4",About!$D$58,IF($A74="N2O",About!$D$59,1))</f>
        <v>0.11730599080700001</v>
      </c>
      <c r="AE74">
        <f>SUMIFS('EPA Export Aggregation'!AH:AH,'EPA Export Aggregation'!$A:$A,$B74,'EPA Export Aggregation'!$D:$D,$A$1)*IF($A74="CH4",About!$D$58,IF($A74="N2O",About!$D$59,1))</f>
        <v>0.14712442683410001</v>
      </c>
      <c r="AF74">
        <f>SUMIFS('EPA Export Aggregation'!AI:AI,'EPA Export Aggregation'!$A:$A,$B74,'EPA Export Aggregation'!$D:$D,$A$1)*IF($A74="CH4",About!$D$58,IF($A74="N2O",About!$D$59,1))</f>
        <v>0.13170619323880001</v>
      </c>
      <c r="AG74">
        <f>SUMIFS('EPA Export Aggregation'!AJ:AJ,'EPA Export Aggregation'!$A:$A,$B74,'EPA Export Aggregation'!$D:$D,$A$1)*IF($A74="CH4",About!$D$58,IF($A74="N2O",About!$D$59,1))</f>
        <v>0.16892969805370001</v>
      </c>
      <c r="AH74">
        <f>SUMIFS('EPA Export Aggregation'!AK:AK,'EPA Export Aggregation'!$A:$A,$B74,'EPA Export Aggregation'!$D:$D,$A$1)*IF($A74="CH4",About!$D$58,IF($A74="N2O",About!$D$59,1))</f>
        <v>0.1723087944708</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2026-09-28T17:28:17Z</dcterms:modified>
</cp:coreProperties>
</file>