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Y\land\BLAPE\"/>
    </mc:Choice>
  </mc:AlternateContent>
  <xr:revisionPtr revIDLastSave="0" documentId="8_{E0EF08C9-BA75-44DA-9B3E-32E8E33A05B3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H23" i="4" l="1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<sst xmlns="http://schemas.openxmlformats.org/spreadsheetml/2006/main" count="15367" uniqueCount="462">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</sst>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124</v>
      </c>
      <c r="C1" s="57">
        <v>44412</v>
      </c>
      <c r="H1" s="53" t="s">
        <v>2</v>
      </c>
    </row>
    <row r="2" spans="1:8" x14ac:dyDescent="0.25">
      <c r="B2" s="2" t="str">
        <f>LOOKUP(B1,F2:G51,G2:G51)</f>
        <v>WY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Wyoming</v>
      </c>
      <c r="B18" s="2">
        <f>SUMIFS('LULUCF Dataframe EPA'!AD2:AD766,'LULUCF Dataframe EPA'!A2:A766,Data!A18)</f>
        <v>21.211368077024083</v>
      </c>
      <c r="C18" s="2">
        <f>B18/D11</f>
        <v>22.447018494464434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22447018494464.273</v>
      </c>
      <c r="C23" s="56">
        <f>$B$23*C11</f>
        <v>21829193285744.102</v>
      </c>
      <c r="D23" s="56">
        <f t="shared" ref="D23:AK23" si="0">$B$23*D11</f>
        <v>21211368077023.934</v>
      </c>
      <c r="E23" s="56">
        <f t="shared" si="0"/>
        <v>20593542868303.762</v>
      </c>
      <c r="F23" s="56">
        <f t="shared" si="0"/>
        <v>19975717659583.59</v>
      </c>
      <c r="G23" s="56">
        <f t="shared" si="0"/>
        <v>19357892450863.582</v>
      </c>
      <c r="H23" s="56">
        <f t="shared" si="0"/>
        <v>19382964989961.738</v>
      </c>
      <c r="I23" s="56">
        <f t="shared" si="0"/>
        <v>19408037529059.879</v>
      </c>
      <c r="J23" s="56">
        <f t="shared" si="0"/>
        <v>19433110068158.016</v>
      </c>
      <c r="K23" s="56">
        <f t="shared" si="0"/>
        <v>19458182607256.148</v>
      </c>
      <c r="L23" s="56">
        <f t="shared" si="0"/>
        <v>19483255146354.285</v>
      </c>
      <c r="M23" s="56">
        <f t="shared" si="0"/>
        <v>19508327685452.43</v>
      </c>
      <c r="N23" s="56">
        <f t="shared" si="0"/>
        <v>19533400224550.57</v>
      </c>
      <c r="O23" s="56">
        <f t="shared" si="0"/>
        <v>19558472763648.707</v>
      </c>
      <c r="P23" s="56">
        <f t="shared" si="0"/>
        <v>19583545302746.848</v>
      </c>
      <c r="Q23" s="56">
        <f t="shared" si="0"/>
        <v>19608617841844.984</v>
      </c>
      <c r="R23" s="56">
        <f t="shared" si="0"/>
        <v>19633690380943.121</v>
      </c>
      <c r="S23" s="56">
        <f t="shared" si="0"/>
        <v>19658762920041.25</v>
      </c>
      <c r="T23" s="56">
        <f t="shared" si="0"/>
        <v>19683835459139.387</v>
      </c>
      <c r="U23" s="56">
        <f t="shared" si="0"/>
        <v>19708907998237.527</v>
      </c>
      <c r="V23" s="56">
        <f t="shared" si="0"/>
        <v>19733980537335.668</v>
      </c>
      <c r="W23" s="56">
        <f t="shared" si="0"/>
        <v>19759053076433.805</v>
      </c>
      <c r="X23" s="56">
        <f t="shared" si="0"/>
        <v>19784125615531.934</v>
      </c>
      <c r="Y23" s="56">
        <f t="shared" si="0"/>
        <v>19809198154630.074</v>
      </c>
      <c r="Z23" s="56">
        <f t="shared" si="0"/>
        <v>19834270693728.215</v>
      </c>
      <c r="AA23" s="56">
        <f t="shared" si="0"/>
        <v>19859343232826.352</v>
      </c>
      <c r="AB23" s="56">
        <f t="shared" si="0"/>
        <v>19884415771924.48</v>
      </c>
      <c r="AC23" s="56">
        <f t="shared" si="0"/>
        <v>19909488311022.621</v>
      </c>
      <c r="AD23" s="56">
        <f t="shared" si="0"/>
        <v>19934560850120.758</v>
      </c>
      <c r="AE23" s="56">
        <f t="shared" si="0"/>
        <v>19959633389218.898</v>
      </c>
      <c r="AF23" s="56">
        <f t="shared" si="0"/>
        <v>19984705928317.039</v>
      </c>
      <c r="AG23" s="56">
        <f t="shared" si="0"/>
        <v>20009778467415.168</v>
      </c>
      <c r="AH23" s="56">
        <f t="shared" si="0"/>
        <v>20034851006513.305</v>
      </c>
      <c r="AI23" s="56">
        <f t="shared" si="0"/>
        <v>20059923545611.445</v>
      </c>
      <c r="AJ23" s="56">
        <f t="shared" si="0"/>
        <v>20084996084709.586</v>
      </c>
      <c r="AK23" s="56">
        <f t="shared" si="0"/>
        <v>20110068623807.723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-0.10410958904109573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22447018494464.273</v>
      </c>
      <c r="C2" s="25">
        <f>$B$2*Data!C$11</f>
        <v>21829193285744.102</v>
      </c>
      <c r="D2" s="25">
        <f>$B$2*Data!D$11</f>
        <v>21211368077023.934</v>
      </c>
      <c r="E2" s="25">
        <f>$B$2*Data!E$11</f>
        <v>20593542868303.762</v>
      </c>
      <c r="F2" s="25">
        <f>$B$2*Data!F$11</f>
        <v>19975717659583.59</v>
      </c>
      <c r="G2" s="25">
        <f>$B$2*Data!G$11</f>
        <v>19357892450863.582</v>
      </c>
      <c r="H2" s="25">
        <f>$B$2*Data!H$11</f>
        <v>19382964989961.738</v>
      </c>
      <c r="I2" s="25">
        <f>$B$2*Data!I$11</f>
        <v>19408037529059.879</v>
      </c>
      <c r="J2" s="25">
        <f>$B$2*Data!J$11</f>
        <v>19433110068158.016</v>
      </c>
      <c r="K2" s="25">
        <f>$B$2*Data!K$11</f>
        <v>19458182607256.148</v>
      </c>
      <c r="L2" s="25">
        <f>$B$2*Data!L$11</f>
        <v>19483255146354.285</v>
      </c>
      <c r="M2" s="25">
        <f>$B$2*Data!M$11</f>
        <v>19508327685452.43</v>
      </c>
      <c r="N2" s="25">
        <f>$B$2*Data!N$11</f>
        <v>19533400224550.57</v>
      </c>
      <c r="O2" s="25">
        <f>$B$2*Data!O$11</f>
        <v>19558472763648.707</v>
      </c>
      <c r="P2" s="25">
        <f>$B$2*Data!P$11</f>
        <v>19583545302746.848</v>
      </c>
      <c r="Q2" s="25">
        <f>$B$2*Data!Q$11</f>
        <v>19608617841844.984</v>
      </c>
      <c r="R2" s="25">
        <f>$B$2*Data!R$11</f>
        <v>19633690380943.121</v>
      </c>
      <c r="S2" s="25">
        <f>$B$2*Data!S$11</f>
        <v>19658762920041.25</v>
      </c>
      <c r="T2" s="25">
        <f>$B$2*Data!T$11</f>
        <v>19683835459139.387</v>
      </c>
      <c r="U2" s="25">
        <f>$B$2*Data!U$11</f>
        <v>19708907998237.527</v>
      </c>
      <c r="V2" s="25">
        <f>$B$2*Data!V$11</f>
        <v>19733980537335.668</v>
      </c>
      <c r="W2" s="25">
        <f>$B$2*Data!W$11</f>
        <v>19759053076433.805</v>
      </c>
      <c r="X2" s="25">
        <f>$B$2*Data!X$11</f>
        <v>19784125615531.934</v>
      </c>
      <c r="Y2" s="25">
        <f>$B$2*Data!Y$11</f>
        <v>19809198154630.074</v>
      </c>
      <c r="Z2" s="25">
        <f>$B$2*Data!Z$11</f>
        <v>19834270693728.215</v>
      </c>
      <c r="AA2" s="25">
        <f>$B$2*Data!AA$11</f>
        <v>19859343232826.352</v>
      </c>
      <c r="AB2" s="25">
        <f>$B$2*Data!AB$11</f>
        <v>19884415771924.48</v>
      </c>
      <c r="AC2" s="25">
        <f>$B$2*Data!AC$11</f>
        <v>19909488311022.621</v>
      </c>
      <c r="AD2" s="25">
        <f>$B$2*Data!AD$11</f>
        <v>19934560850120.758</v>
      </c>
      <c r="AE2" s="25">
        <f>$B$2*Data!AE$11</f>
        <v>19959633389218.898</v>
      </c>
      <c r="AF2" s="25">
        <f>$B$2*Data!AF$11</f>
        <v>19984705928317.039</v>
      </c>
      <c r="AG2" s="25">
        <f>$B$2*Data!AG$11</f>
        <v>20009778467415.168</v>
      </c>
      <c r="AH2" s="25">
        <f>$B$2*Data!AH$11</f>
        <v>20034851006513.305</v>
      </c>
      <c r="AI2" s="25">
        <f>$B$2*Data!AI$11</f>
        <v>20059923545611.445</v>
      </c>
      <c r="AJ2" s="25">
        <f>$B$2*Data!AJ$11</f>
        <v>20084996084709.586</v>
      </c>
      <c r="AK2" s="25">
        <f>$B$2*Data!AK$11</f>
        <v>20110068623807.723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9651582382.7812214</v>
      </c>
      <c r="C11" s="25">
        <f>(ABS(C$2)*'data from RPEpUACE'!$B11)+SUMIFS('Override Calcs'!$E$4:$E$6,'Override Calcs'!$A$4:$A$6,About!$B$2,'Override Calcs'!$B$4:$B$6,"CH4")</f>
        <v>9385935036.2709351</v>
      </c>
      <c r="D11" s="25">
        <f>(ABS(D$2)*'data from RPEpUACE'!$B11)+SUMIFS('Override Calcs'!$E$4:$E$6,'Override Calcs'!$A$4:$A$6,About!$B$2,'Override Calcs'!$B$4:$B$6,"CH4")</f>
        <v>9120287689.7606506</v>
      </c>
      <c r="E11" s="25">
        <f>(ABS(E$2)*'data from RPEpUACE'!$B11)+SUMIFS('Override Calcs'!$E$4:$E$6,'Override Calcs'!$A$4:$A$6,About!$B$2,'Override Calcs'!$B$4:$B$6,"CH4")</f>
        <v>8854640343.2503662</v>
      </c>
      <c r="F11" s="25">
        <f>(ABS(F$2)*'data from RPEpUACE'!$B11)+SUMIFS('Override Calcs'!$E$4:$E$6,'Override Calcs'!$A$4:$A$6,About!$B$2,'Override Calcs'!$B$4:$B$6,"CH4")</f>
        <v>8588992996.7400799</v>
      </c>
      <c r="G11" s="25">
        <f>(ABS(G$2)*'data from RPEpUACE'!$B11)+SUMIFS('Override Calcs'!$E$4:$E$6,'Override Calcs'!$A$4:$A$6,About!$B$2,'Override Calcs'!$B$4:$B$6,"CH4")</f>
        <v>8323345650.2298651</v>
      </c>
      <c r="H11" s="25">
        <f>(ABS(H$2)*'data from RPEpUACE'!$B11)+SUMIFS('Override Calcs'!$E$4:$E$6,'Override Calcs'!$A$4:$A$6,About!$B$2,'Override Calcs'!$B$4:$B$6,"CH4")</f>
        <v>8334126132.1326637</v>
      </c>
      <c r="I11" s="25">
        <f>(ABS(I$2)*'data from RPEpUACE'!$B11)+SUMIFS('Override Calcs'!$E$4:$E$6,'Override Calcs'!$A$4:$A$6,About!$B$2,'Override Calcs'!$B$4:$B$6,"CH4")</f>
        <v>8344906614.0354557</v>
      </c>
      <c r="J11" s="25">
        <f>(ABS(J$2)*'data from RPEpUACE'!$B11)+SUMIFS('Override Calcs'!$E$4:$E$6,'Override Calcs'!$A$4:$A$6,About!$B$2,'Override Calcs'!$B$4:$B$6,"CH4")</f>
        <v>8355687095.9382458</v>
      </c>
      <c r="K11" s="25">
        <f>(ABS(K$2)*'data from RPEpUACE'!$B11)+SUMIFS('Override Calcs'!$E$4:$E$6,'Override Calcs'!$A$4:$A$6,About!$B$2,'Override Calcs'!$B$4:$B$6,"CH4")</f>
        <v>8366467577.8410339</v>
      </c>
      <c r="L11" s="25">
        <f>(ABS(L$2)*'data from RPEpUACE'!$B11)+SUMIFS('Override Calcs'!$E$4:$E$6,'Override Calcs'!$A$4:$A$6,About!$B$2,'Override Calcs'!$B$4:$B$6,"CH4")</f>
        <v>8377248059.743825</v>
      </c>
      <c r="M11" s="25">
        <f>(ABS(M$2)*'data from RPEpUACE'!$B11)+SUMIFS('Override Calcs'!$E$4:$E$6,'Override Calcs'!$A$4:$A$6,About!$B$2,'Override Calcs'!$B$4:$B$6,"CH4")</f>
        <v>8388028541.6466179</v>
      </c>
      <c r="N11" s="25">
        <f>(ABS(N$2)*'data from RPEpUACE'!$B11)+SUMIFS('Override Calcs'!$E$4:$E$6,'Override Calcs'!$A$4:$A$6,About!$B$2,'Override Calcs'!$B$4:$B$6,"CH4")</f>
        <v>8398809023.5494099</v>
      </c>
      <c r="O11" s="25">
        <f>(ABS(O$2)*'data from RPEpUACE'!$B11)+SUMIFS('Override Calcs'!$E$4:$E$6,'Override Calcs'!$A$4:$A$6,About!$B$2,'Override Calcs'!$B$4:$B$6,"CH4")</f>
        <v>8409589505.4521999</v>
      </c>
      <c r="P11" s="25">
        <f>(ABS(P$2)*'data from RPEpUACE'!$B11)+SUMIFS('Override Calcs'!$E$4:$E$6,'Override Calcs'!$A$4:$A$6,About!$B$2,'Override Calcs'!$B$4:$B$6,"CH4")</f>
        <v>8420369987.3549919</v>
      </c>
      <c r="Q11" s="25">
        <f>(ABS(Q$2)*'data from RPEpUACE'!$B11)+SUMIFS('Override Calcs'!$E$4:$E$6,'Override Calcs'!$A$4:$A$6,About!$B$2,'Override Calcs'!$B$4:$B$6,"CH4")</f>
        <v>8431150469.257782</v>
      </c>
      <c r="R11" s="25">
        <f>(ABS(R$2)*'data from RPEpUACE'!$B11)+SUMIFS('Override Calcs'!$E$4:$E$6,'Override Calcs'!$A$4:$A$6,About!$B$2,'Override Calcs'!$B$4:$B$6,"CH4")</f>
        <v>8441930951.160573</v>
      </c>
      <c r="S11" s="25">
        <f>(ABS(S$2)*'data from RPEpUACE'!$B11)+SUMIFS('Override Calcs'!$E$4:$E$6,'Override Calcs'!$A$4:$A$6,About!$B$2,'Override Calcs'!$B$4:$B$6,"CH4")</f>
        <v>8452711433.0633593</v>
      </c>
      <c r="T11" s="25">
        <f>(ABS(T$2)*'data from RPEpUACE'!$B11)+SUMIFS('Override Calcs'!$E$4:$E$6,'Override Calcs'!$A$4:$A$6,About!$B$2,'Override Calcs'!$B$4:$B$6,"CH4")</f>
        <v>8463491914.9661493</v>
      </c>
      <c r="U11" s="25">
        <f>(ABS(U$2)*'data from RPEpUACE'!$B11)+SUMIFS('Override Calcs'!$E$4:$E$6,'Override Calcs'!$A$4:$A$6,About!$B$2,'Override Calcs'!$B$4:$B$6,"CH4")</f>
        <v>8474272396.8689413</v>
      </c>
      <c r="V11" s="25">
        <f>(ABS(V$2)*'data from RPEpUACE'!$B11)+SUMIFS('Override Calcs'!$E$4:$E$6,'Override Calcs'!$A$4:$A$6,About!$B$2,'Override Calcs'!$B$4:$B$6,"CH4")</f>
        <v>8485052878.7717333</v>
      </c>
      <c r="W11" s="25">
        <f>(ABS(W$2)*'data from RPEpUACE'!$B11)+SUMIFS('Override Calcs'!$E$4:$E$6,'Override Calcs'!$A$4:$A$6,About!$B$2,'Override Calcs'!$B$4:$B$6,"CH4")</f>
        <v>8495833360.6745234</v>
      </c>
      <c r="X11" s="25">
        <f>(ABS(X$2)*'data from RPEpUACE'!$B11)+SUMIFS('Override Calcs'!$E$4:$E$6,'Override Calcs'!$A$4:$A$6,About!$B$2,'Override Calcs'!$B$4:$B$6,"CH4")</f>
        <v>8506613842.5773106</v>
      </c>
      <c r="Y11" s="25">
        <f>(ABS(Y$2)*'data from RPEpUACE'!$B11)+SUMIFS('Override Calcs'!$E$4:$E$6,'Override Calcs'!$A$4:$A$6,About!$B$2,'Override Calcs'!$B$4:$B$6,"CH4")</f>
        <v>8517394324.4801025</v>
      </c>
      <c r="Z11" s="25">
        <f>(ABS(Z$2)*'data from RPEpUACE'!$B11)+SUMIFS('Override Calcs'!$E$4:$E$6,'Override Calcs'!$A$4:$A$6,About!$B$2,'Override Calcs'!$B$4:$B$6,"CH4")</f>
        <v>8528174806.3828945</v>
      </c>
      <c r="AA11" s="25">
        <f>(ABS(AA$2)*'data from RPEpUACE'!$B11)+SUMIFS('Override Calcs'!$E$4:$E$6,'Override Calcs'!$A$4:$A$6,About!$B$2,'Override Calcs'!$B$4:$B$6,"CH4")</f>
        <v>8538955288.2856846</v>
      </c>
      <c r="AB11" s="25">
        <f>(ABS(AB$2)*'data from RPEpUACE'!$B11)+SUMIFS('Override Calcs'!$E$4:$E$6,'Override Calcs'!$A$4:$A$6,About!$B$2,'Override Calcs'!$B$4:$B$6,"CH4")</f>
        <v>8549735770.1884718</v>
      </c>
      <c r="AC11" s="25">
        <f>(ABS(AC$2)*'data from RPEpUACE'!$B11)+SUMIFS('Override Calcs'!$E$4:$E$6,'Override Calcs'!$A$4:$A$6,About!$B$2,'Override Calcs'!$B$4:$B$6,"CH4")</f>
        <v>8560516252.0912638</v>
      </c>
      <c r="AD11" s="25">
        <f>(ABS(AD$2)*'data from RPEpUACE'!$B11)+SUMIFS('Override Calcs'!$E$4:$E$6,'Override Calcs'!$A$4:$A$6,About!$B$2,'Override Calcs'!$B$4:$B$6,"CH4")</f>
        <v>8571296733.9940538</v>
      </c>
      <c r="AE11" s="25">
        <f>(ABS(AE$2)*'data from RPEpUACE'!$B11)+SUMIFS('Override Calcs'!$E$4:$E$6,'Override Calcs'!$A$4:$A$6,About!$B$2,'Override Calcs'!$B$4:$B$6,"CH4")</f>
        <v>8582077215.8968458</v>
      </c>
      <c r="AF11" s="25">
        <f>(ABS(AF$2)*'data from RPEpUACE'!$B11)+SUMIFS('Override Calcs'!$E$4:$E$6,'Override Calcs'!$A$4:$A$6,About!$B$2,'Override Calcs'!$B$4:$B$6,"CH4")</f>
        <v>8592857697.7996368</v>
      </c>
      <c r="AG11" s="25">
        <f>(ABS(AG$2)*'data from RPEpUACE'!$B11)+SUMIFS('Override Calcs'!$E$4:$E$6,'Override Calcs'!$A$4:$A$6,About!$B$2,'Override Calcs'!$B$4:$B$6,"CH4")</f>
        <v>8603638179.702425</v>
      </c>
      <c r="AH11" s="25">
        <f>(ABS(AH$2)*'data from RPEpUACE'!$B11)+SUMIFS('Override Calcs'!$E$4:$E$6,'Override Calcs'!$A$4:$A$6,About!$B$2,'Override Calcs'!$B$4:$B$6,"CH4")</f>
        <v>8614418661.6052151</v>
      </c>
      <c r="AI11" s="25">
        <f>(ABS(AI$2)*'data from RPEpUACE'!$B11)+SUMIFS('Override Calcs'!$E$4:$E$6,'Override Calcs'!$A$4:$A$6,About!$B$2,'Override Calcs'!$B$4:$B$6,"CH4")</f>
        <v>8625199143.508007</v>
      </c>
      <c r="AJ11" s="25">
        <f>(ABS(AJ$2)*'data from RPEpUACE'!$B11)+SUMIFS('Override Calcs'!$E$4:$E$6,'Override Calcs'!$A$4:$A$6,About!$B$2,'Override Calcs'!$B$4:$B$6,"CH4")</f>
        <v>8635979625.410799</v>
      </c>
      <c r="AK11" s="25">
        <f>(ABS(AK$2)*'data from RPEpUACE'!$B11)+SUMIFS('Override Calcs'!$E$4:$E$6,'Override Calcs'!$A$4:$A$6,About!$B$2,'Override Calcs'!$B$4:$B$6,"CH4")</f>
        <v>8646760107.3135891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785729897.99558282</v>
      </c>
      <c r="C12" s="25">
        <f>(ABS(C$2)*'data from RPEpUACE'!$B12)+SUMIFS('Override Calcs'!$E$4:$E$6,'Override Calcs'!$A$4:$A$6,About!$B$2,'Override Calcs'!$B$4:$B$6,"N2O")</f>
        <v>764103696.79890645</v>
      </c>
      <c r="D12" s="25">
        <f>(ABS(D$2)*'data from RPEpUACE'!$B12)+SUMIFS('Override Calcs'!$E$4:$E$6,'Override Calcs'!$A$4:$A$6,About!$B$2,'Override Calcs'!$B$4:$B$6,"N2O")</f>
        <v>742477495.60223019</v>
      </c>
      <c r="E12" s="25">
        <f>(ABS(E$2)*'data from RPEpUACE'!$B12)+SUMIFS('Override Calcs'!$E$4:$E$6,'Override Calcs'!$A$4:$A$6,About!$B$2,'Override Calcs'!$B$4:$B$6,"N2O")</f>
        <v>720851294.40555382</v>
      </c>
      <c r="F12" s="25">
        <f>(ABS(F$2)*'data from RPEpUACE'!$B12)+SUMIFS('Override Calcs'!$E$4:$E$6,'Override Calcs'!$A$4:$A$6,About!$B$2,'Override Calcs'!$B$4:$B$6,"N2O")</f>
        <v>699225093.20887744</v>
      </c>
      <c r="G12" s="25">
        <f>(ABS(G$2)*'data from RPEpUACE'!$B12)+SUMIFS('Override Calcs'!$E$4:$E$6,'Override Calcs'!$A$4:$A$6,About!$B$2,'Override Calcs'!$B$4:$B$6,"N2O")</f>
        <v>677598892.01220679</v>
      </c>
      <c r="H12" s="25">
        <f>(ABS(H$2)*'data from RPEpUACE'!$B12)+SUMIFS('Override Calcs'!$E$4:$E$6,'Override Calcs'!$A$4:$A$6,About!$B$2,'Override Calcs'!$B$4:$B$6,"N2O")</f>
        <v>678476524.98573256</v>
      </c>
      <c r="I12" s="25">
        <f>(ABS(I$2)*'data from RPEpUACE'!$B12)+SUMIFS('Override Calcs'!$E$4:$E$6,'Override Calcs'!$A$4:$A$6,About!$B$2,'Override Calcs'!$B$4:$B$6,"N2O")</f>
        <v>679354157.95925772</v>
      </c>
      <c r="J12" s="25">
        <f>(ABS(J$2)*'data from RPEpUACE'!$B12)+SUMIFS('Override Calcs'!$E$4:$E$6,'Override Calcs'!$A$4:$A$6,About!$B$2,'Override Calcs'!$B$4:$B$6,"N2O")</f>
        <v>680231790.93278289</v>
      </c>
      <c r="K12" s="25">
        <f>(ABS(K$2)*'data from RPEpUACE'!$B12)+SUMIFS('Override Calcs'!$E$4:$E$6,'Override Calcs'!$A$4:$A$6,About!$B$2,'Override Calcs'!$B$4:$B$6,"N2O")</f>
        <v>681109423.90630782</v>
      </c>
      <c r="L12" s="25">
        <f>(ABS(L$2)*'data from RPEpUACE'!$B12)+SUMIFS('Override Calcs'!$E$4:$E$6,'Override Calcs'!$A$4:$A$6,About!$B$2,'Override Calcs'!$B$4:$B$6,"N2O")</f>
        <v>681987056.87983286</v>
      </c>
      <c r="M12" s="25">
        <f>(ABS(M$2)*'data from RPEpUACE'!$B12)+SUMIFS('Override Calcs'!$E$4:$E$6,'Override Calcs'!$A$4:$A$6,About!$B$2,'Override Calcs'!$B$4:$B$6,"N2O")</f>
        <v>682864689.85335827</v>
      </c>
      <c r="N12" s="25">
        <f>(ABS(N$2)*'data from RPEpUACE'!$B12)+SUMIFS('Override Calcs'!$E$4:$E$6,'Override Calcs'!$A$4:$A$6,About!$B$2,'Override Calcs'!$B$4:$B$6,"N2O")</f>
        <v>683742322.82688344</v>
      </c>
      <c r="O12" s="25">
        <f>(ABS(O$2)*'data from RPEpUACE'!$B12)+SUMIFS('Override Calcs'!$E$4:$E$6,'Override Calcs'!$A$4:$A$6,About!$B$2,'Override Calcs'!$B$4:$B$6,"N2O")</f>
        <v>684619955.80040848</v>
      </c>
      <c r="P12" s="25">
        <f>(ABS(P$2)*'data from RPEpUACE'!$B12)+SUMIFS('Override Calcs'!$E$4:$E$6,'Override Calcs'!$A$4:$A$6,About!$B$2,'Override Calcs'!$B$4:$B$6,"N2O")</f>
        <v>685497588.77393377</v>
      </c>
      <c r="Q12" s="25">
        <f>(ABS(Q$2)*'data from RPEpUACE'!$B12)+SUMIFS('Override Calcs'!$E$4:$E$6,'Override Calcs'!$A$4:$A$6,About!$B$2,'Override Calcs'!$B$4:$B$6,"N2O")</f>
        <v>686375221.74745882</v>
      </c>
      <c r="R12" s="25">
        <f>(ABS(R$2)*'data from RPEpUACE'!$B12)+SUMIFS('Override Calcs'!$E$4:$E$6,'Override Calcs'!$A$4:$A$6,About!$B$2,'Override Calcs'!$B$4:$B$6,"N2O")</f>
        <v>687252854.72098386</v>
      </c>
      <c r="S12" s="25">
        <f>(ABS(S$2)*'data from RPEpUACE'!$B12)+SUMIFS('Override Calcs'!$E$4:$E$6,'Override Calcs'!$A$4:$A$6,About!$B$2,'Override Calcs'!$B$4:$B$6,"N2O")</f>
        <v>688130487.69450867</v>
      </c>
      <c r="T12" s="25">
        <f>(ABS(T$2)*'data from RPEpUACE'!$B12)+SUMIFS('Override Calcs'!$E$4:$E$6,'Override Calcs'!$A$4:$A$6,About!$B$2,'Override Calcs'!$B$4:$B$6,"N2O")</f>
        <v>689008120.66803384</v>
      </c>
      <c r="U12" s="25">
        <f>(ABS(U$2)*'data from RPEpUACE'!$B12)+SUMIFS('Override Calcs'!$E$4:$E$6,'Override Calcs'!$A$4:$A$6,About!$B$2,'Override Calcs'!$B$4:$B$6,"N2O")</f>
        <v>689885753.641559</v>
      </c>
      <c r="V12" s="25">
        <f>(ABS(V$2)*'data from RPEpUACE'!$B12)+SUMIFS('Override Calcs'!$E$4:$E$6,'Override Calcs'!$A$4:$A$6,About!$B$2,'Override Calcs'!$B$4:$B$6,"N2O")</f>
        <v>690763386.61508429</v>
      </c>
      <c r="W12" s="25">
        <f>(ABS(W$2)*'data from RPEpUACE'!$B12)+SUMIFS('Override Calcs'!$E$4:$E$6,'Override Calcs'!$A$4:$A$6,About!$B$2,'Override Calcs'!$B$4:$B$6,"N2O")</f>
        <v>691641019.58860934</v>
      </c>
      <c r="X12" s="25">
        <f>(ABS(X$2)*'data from RPEpUACE'!$B12)+SUMIFS('Override Calcs'!$E$4:$E$6,'Override Calcs'!$A$4:$A$6,About!$B$2,'Override Calcs'!$B$4:$B$6,"N2O")</f>
        <v>692518652.56213415</v>
      </c>
      <c r="Y12" s="25">
        <f>(ABS(Y$2)*'data from RPEpUACE'!$B12)+SUMIFS('Override Calcs'!$E$4:$E$6,'Override Calcs'!$A$4:$A$6,About!$B$2,'Override Calcs'!$B$4:$B$6,"N2O")</f>
        <v>693396285.53565931</v>
      </c>
      <c r="Z12" s="25">
        <f>(ABS(Z$2)*'data from RPEpUACE'!$B12)+SUMIFS('Override Calcs'!$E$4:$E$6,'Override Calcs'!$A$4:$A$6,About!$B$2,'Override Calcs'!$B$4:$B$6,"N2O")</f>
        <v>694273918.5091846</v>
      </c>
      <c r="AA12" s="25">
        <f>(ABS(AA$2)*'data from RPEpUACE'!$B12)+SUMIFS('Override Calcs'!$E$4:$E$6,'Override Calcs'!$A$4:$A$6,About!$B$2,'Override Calcs'!$B$4:$B$6,"N2O")</f>
        <v>695151551.48270965</v>
      </c>
      <c r="AB12" s="25">
        <f>(ABS(AB$2)*'data from RPEpUACE'!$B12)+SUMIFS('Override Calcs'!$E$4:$E$6,'Override Calcs'!$A$4:$A$6,About!$B$2,'Override Calcs'!$B$4:$B$6,"N2O")</f>
        <v>696029184.45623446</v>
      </c>
      <c r="AC12" s="25">
        <f>(ABS(AC$2)*'data from RPEpUACE'!$B12)+SUMIFS('Override Calcs'!$E$4:$E$6,'Override Calcs'!$A$4:$A$6,About!$B$2,'Override Calcs'!$B$4:$B$6,"N2O")</f>
        <v>696906817.42975974</v>
      </c>
      <c r="AD12" s="25">
        <f>(ABS(AD$2)*'data from RPEpUACE'!$B12)+SUMIFS('Override Calcs'!$E$4:$E$6,'Override Calcs'!$A$4:$A$6,About!$B$2,'Override Calcs'!$B$4:$B$6,"N2O")</f>
        <v>697784450.40328479</v>
      </c>
      <c r="AE12" s="25">
        <f>(ABS(AE$2)*'data from RPEpUACE'!$B12)+SUMIFS('Override Calcs'!$E$4:$E$6,'Override Calcs'!$A$4:$A$6,About!$B$2,'Override Calcs'!$B$4:$B$6,"N2O")</f>
        <v>698662083.37680995</v>
      </c>
      <c r="AF12" s="25">
        <f>(ABS(AF$2)*'data from RPEpUACE'!$B12)+SUMIFS('Override Calcs'!$E$4:$E$6,'Override Calcs'!$A$4:$A$6,About!$B$2,'Override Calcs'!$B$4:$B$6,"N2O")</f>
        <v>699539716.35033524</v>
      </c>
      <c r="AG12" s="25">
        <f>(ABS(AG$2)*'data from RPEpUACE'!$B12)+SUMIFS('Override Calcs'!$E$4:$E$6,'Override Calcs'!$A$4:$A$6,About!$B$2,'Override Calcs'!$B$4:$B$6,"N2O")</f>
        <v>700417349.32386005</v>
      </c>
      <c r="AH12" s="25">
        <f>(ABS(AH$2)*'data from RPEpUACE'!$B12)+SUMIFS('Override Calcs'!$E$4:$E$6,'Override Calcs'!$A$4:$A$6,About!$B$2,'Override Calcs'!$B$4:$B$6,"N2O")</f>
        <v>701294982.2973851</v>
      </c>
      <c r="AI12" s="25">
        <f>(ABS(AI$2)*'data from RPEpUACE'!$B12)+SUMIFS('Override Calcs'!$E$4:$E$6,'Override Calcs'!$A$4:$A$6,About!$B$2,'Override Calcs'!$B$4:$B$6,"N2O")</f>
        <v>702172615.27091038</v>
      </c>
      <c r="AJ12" s="25">
        <f>(ABS(AJ$2)*'data from RPEpUACE'!$B12)+SUMIFS('Override Calcs'!$E$4:$E$6,'Override Calcs'!$A$4:$A$6,About!$B$2,'Override Calcs'!$B$4:$B$6,"N2O")</f>
        <v>703050248.24443555</v>
      </c>
      <c r="AK12" s="25">
        <f>(ABS(AK$2)*'data from RPEpUACE'!$B12)+SUMIFS('Override Calcs'!$E$4:$E$6,'Override Calcs'!$A$4:$A$6,About!$B$2,'Override Calcs'!$B$4:$B$6,"N2O")</f>
        <v>703927881.2179606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2021-08-04T19:46:32Z</dcterms:modified>
</cp:coreProperties>
</file>