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b6ft\PycharmProjects\blis\examples\sCO2_feasibility\"/>
    </mc:Choice>
  </mc:AlternateContent>
  <bookViews>
    <workbookView xWindow="0" yWindow="0" windowWidth="17445" windowHeight="7260" activeTab="1"/>
  </bookViews>
  <sheets>
    <sheet name="Sheet1" sheetId="1" r:id="rId1"/>
    <sheet name="2019-02-2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4" i="2" s="1"/>
  <c r="D15" i="2" s="1"/>
  <c r="B13" i="2"/>
  <c r="B14" i="2" s="1"/>
  <c r="B15" i="2" s="1"/>
  <c r="C12" i="2"/>
  <c r="C13" i="2" s="1"/>
  <c r="C14" i="2" s="1"/>
  <c r="C15" i="2" s="1"/>
  <c r="B12" i="2"/>
  <c r="D8" i="2"/>
  <c r="D9" i="2" s="1"/>
  <c r="C8" i="2"/>
  <c r="C9" i="2" s="1"/>
  <c r="B8" i="2"/>
  <c r="B9" i="2" s="1"/>
  <c r="B25" i="1" l="1"/>
  <c r="B19" i="1"/>
  <c r="C26" i="1" s="1"/>
  <c r="D26" i="1" s="1"/>
  <c r="C25" i="1" l="1"/>
  <c r="D25" i="1" s="1"/>
  <c r="C27" i="1"/>
  <c r="D27" i="1" s="1"/>
</calcChain>
</file>

<file path=xl/sharedStrings.xml><?xml version="1.0" encoding="utf-8"?>
<sst xmlns="http://schemas.openxmlformats.org/spreadsheetml/2006/main" count="37" uniqueCount="29">
  <si>
    <t>Monte Carlo</t>
  </si>
  <si>
    <t>configs</t>
  </si>
  <si>
    <t>iterations</t>
  </si>
  <si>
    <t>Sweep - rampRate</t>
  </si>
  <si>
    <t>Sweep - battSize</t>
  </si>
  <si>
    <t># of runs</t>
  </si>
  <si>
    <t>plants</t>
  </si>
  <si>
    <t>min</t>
  </si>
  <si>
    <t>Day</t>
  </si>
  <si>
    <t>Month</t>
  </si>
  <si>
    <t>Year</t>
  </si>
  <si>
    <t>SingleCase</t>
  </si>
  <si>
    <t>All Cases</t>
  </si>
  <si>
    <t>hr</t>
  </si>
  <si>
    <t># of processors</t>
  </si>
  <si>
    <t>Jay</t>
  </si>
  <si>
    <t>Laptop</t>
  </si>
  <si>
    <t>Jeff</t>
  </si>
  <si>
    <t>Updated at</t>
  </si>
  <si>
    <t>PM</t>
  </si>
  <si>
    <t>clock time</t>
  </si>
  <si>
    <t>tasks</t>
  </si>
  <si>
    <t>cores</t>
  </si>
  <si>
    <t>run time</t>
  </si>
  <si>
    <t>run time/task</t>
  </si>
  <si>
    <t>total cases</t>
  </si>
  <si>
    <t>expected run</t>
  </si>
  <si>
    <t>expected finish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</si>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</sst>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27"/>
  <sheetViews>
    <sheetView workbookViewId="0">
      <selection activeCell="D27" sqref="D27"/>
    </sheetView>
  </sheetViews>
  <sheetFormatPr defaultRowHeight="15" x14ac:dyDescent="0.25"/>
  <sheetData>
    <row r="5" spans="1:2" x14ac:dyDescent="0.25">
      <c r="A5" s="1" t="s">
        <v>0</v>
      </c>
    </row>
    <row r="6" spans="1:2" x14ac:dyDescent="0.25">
      <c r="A6" s="2" t="s">
        <v>6</v>
      </c>
      <c r="B6">
        <v>4</v>
      </c>
    </row>
    <row r="7" spans="1:2" x14ac:dyDescent="0.25">
      <c r="A7" t="s">
        <v>1</v>
      </c>
      <c r="B7">
        <v>3</v>
      </c>
    </row>
    <row r="8" spans="1:2" x14ac:dyDescent="0.25">
      <c r="A8" t="s">
        <v>2</v>
      </c>
      <c r="B8">
        <v>100</v>
      </c>
    </row>
    <row r="10" spans="1:2" x14ac:dyDescent="0.25">
      <c r="A10" s="1" t="s">
        <v>4</v>
      </c>
    </row>
    <row r="11" spans="1:2" x14ac:dyDescent="0.25">
      <c r="A11" t="s">
        <v>1</v>
      </c>
      <c r="B11">
        <v>3</v>
      </c>
    </row>
    <row r="12" spans="1:2" x14ac:dyDescent="0.25">
      <c r="A12" t="s">
        <v>2</v>
      </c>
      <c r="B12">
        <v>26</v>
      </c>
    </row>
    <row r="14" spans="1:2" x14ac:dyDescent="0.25">
      <c r="A14" s="1" t="s">
        <v>3</v>
      </c>
    </row>
    <row r="15" spans="1:2" x14ac:dyDescent="0.25">
      <c r="A15" t="s">
        <v>1</v>
      </c>
      <c r="B15">
        <v>4</v>
      </c>
    </row>
    <row r="16" spans="1:2" x14ac:dyDescent="0.25">
      <c r="A16" t="s">
        <v>2</v>
      </c>
      <c r="B16">
        <v>61</v>
      </c>
    </row>
    <row r="19" spans="1:4" x14ac:dyDescent="0.25">
      <c r="A19" t="s">
        <v>5</v>
      </c>
      <c r="B19">
        <f>B6*B7*B8+B11*B12+B15*B16</f>
        <v>1522</v>
      </c>
    </row>
    <row r="20" spans="1:4" x14ac:dyDescent="0.25">
      <c r="A20" t="s">
        <v>14</v>
      </c>
      <c r="B20">
        <v>7</v>
      </c>
    </row>
    <row r="23" spans="1:4" x14ac:dyDescent="0.25">
      <c r="B23" t="s">
        <v>11</v>
      </c>
      <c r="C23" t="s">
        <v>12</v>
      </c>
    </row>
    <row r="24" spans="1:4" x14ac:dyDescent="0.25">
      <c r="B24" t="s">
        <v>7</v>
      </c>
      <c r="C24" t="s">
        <v>7</v>
      </c>
      <c r="D24" t="s">
        <v>13</v>
      </c>
    </row>
    <row r="25" spans="1:4" x14ac:dyDescent="0.25">
      <c r="A25" t="s">
        <v>8</v>
      </c>
      <c r="B25">
        <f>2/60</f>
        <v>3.3333333333333333E-2</v>
      </c>
      <c r="C25">
        <f>B25*$B$19/$B$20</f>
        <v>7.2476190476190476</v>
      </c>
      <c r="D25">
        <f>C25/60</f>
        <v>0.1207936507936508</v>
      </c>
    </row>
    <row r="26" spans="1:4" x14ac:dyDescent="0.25">
      <c r="A26" t="s">
        <v>9</v>
      </c>
      <c r="B26">
        <v>1</v>
      </c>
      <c r="C26">
        <f t="shared" ref="C26:C27" si="0">B26*$B$19/$B$20</f>
        <v>217.42857142857142</v>
      </c>
      <c r="D26">
        <f>C26/60</f>
        <v>3.6238095238095238</v>
      </c>
    </row>
    <row r="27" spans="1:4" x14ac:dyDescent="0.25">
      <c r="A27" t="s">
        <v>10</v>
      </c>
      <c r="B27">
        <v>8</v>
      </c>
      <c r="C27">
        <f t="shared" si="0"/>
        <v>1739.4285714285713</v>
      </c>
      <c r="D27">
        <f>C27/60</f>
        <v>28.990476190476191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8"/>
  <sheetViews>
    <sheetView tabSelected="1" workbookViewId="0">
      <selection activeCell="Z21" sqref="Z21"/>
    </sheetView>
  </sheetViews>
  <sheetFormatPr defaultRowHeight="15" x14ac:dyDescent="0.25"/>
  <sheetData>
    <row r="3" spans="1:5" x14ac:dyDescent="0.25">
      <c r="B3" t="s">
        <v>15</v>
      </c>
      <c r="C3" t="s">
        <v>16</v>
      </c>
      <c r="D3" t="s">
        <v>17</v>
      </c>
    </row>
    <row r="4" spans="1:5" x14ac:dyDescent="0.25">
      <c r="A4" t="s">
        <v>18</v>
      </c>
      <c r="B4" s="3">
        <v>15</v>
      </c>
      <c r="C4">
        <v>15</v>
      </c>
      <c r="D4">
        <v>15</v>
      </c>
      <c r="E4" t="s">
        <v>19</v>
      </c>
    </row>
    <row r="5" spans="1:5" x14ac:dyDescent="0.25">
      <c r="A5" t="s">
        <v>20</v>
      </c>
      <c r="B5">
        <v>78.599999999999994</v>
      </c>
      <c r="C5">
        <v>101</v>
      </c>
      <c r="D5">
        <v>133.6</v>
      </c>
    </row>
    <row r="6" spans="1:5" x14ac:dyDescent="0.25">
      <c r="A6" t="s">
        <v>21</v>
      </c>
      <c r="B6">
        <v>19</v>
      </c>
      <c r="C6">
        <v>36</v>
      </c>
      <c r="D6">
        <v>84</v>
      </c>
    </row>
    <row r="7" spans="1:5" x14ac:dyDescent="0.25">
      <c r="A7" t="s">
        <v>22</v>
      </c>
      <c r="B7">
        <v>3</v>
      </c>
      <c r="C7">
        <v>7</v>
      </c>
      <c r="D7">
        <v>7</v>
      </c>
    </row>
    <row r="8" spans="1:5" x14ac:dyDescent="0.25">
      <c r="A8" t="s">
        <v>23</v>
      </c>
      <c r="B8">
        <f>B7*B5</f>
        <v>235.79999999999998</v>
      </c>
      <c r="C8">
        <f t="shared" ref="C8:D8" si="0">C7*C5</f>
        <v>707</v>
      </c>
      <c r="D8">
        <f t="shared" si="0"/>
        <v>935.19999999999993</v>
      </c>
    </row>
    <row r="9" spans="1:5" x14ac:dyDescent="0.25">
      <c r="A9" t="s">
        <v>24</v>
      </c>
      <c r="B9">
        <f>B8/B6</f>
        <v>12.410526315789474</v>
      </c>
      <c r="C9">
        <f t="shared" ref="C9:D9" si="1">C8/C6</f>
        <v>19.638888888888889</v>
      </c>
      <c r="D9">
        <f t="shared" si="1"/>
        <v>11.133333333333333</v>
      </c>
    </row>
    <row r="12" spans="1:5" x14ac:dyDescent="0.25">
      <c r="A12" t="s">
        <v>25</v>
      </c>
      <c r="B12">
        <f>26*3</f>
        <v>78</v>
      </c>
      <c r="C12">
        <f>117*4</f>
        <v>468</v>
      </c>
      <c r="D12">
        <v>1200</v>
      </c>
    </row>
    <row r="13" spans="1:5" x14ac:dyDescent="0.25">
      <c r="A13" t="s">
        <v>26</v>
      </c>
      <c r="B13">
        <f>B5/B6*(B12-B6)</f>
        <v>244.07368421052632</v>
      </c>
      <c r="C13">
        <f t="shared" ref="C13:D13" si="2">C5/C6*(C12-C6)</f>
        <v>1212</v>
      </c>
      <c r="D13">
        <f t="shared" si="2"/>
        <v>1774.9714285714285</v>
      </c>
      <c r="E13" t="s">
        <v>7</v>
      </c>
    </row>
    <row r="14" spans="1:5" x14ac:dyDescent="0.25">
      <c r="B14">
        <f>B13/60</f>
        <v>4.0678947368421055</v>
      </c>
      <c r="C14">
        <f>C13/60</f>
        <v>20.2</v>
      </c>
      <c r="D14">
        <f>D13/60</f>
        <v>29.582857142857144</v>
      </c>
      <c r="E14" t="s">
        <v>13</v>
      </c>
    </row>
    <row r="15" spans="1:5" x14ac:dyDescent="0.25">
      <c r="A15" t="s">
        <v>27</v>
      </c>
      <c r="B15" s="3">
        <f>IF(B14+B4&gt;24,(B4+B14)-24,B4+B14)</f>
        <v>19.067894736842106</v>
      </c>
      <c r="C15" s="3">
        <f t="shared" ref="C15:D15" si="3">IF(C14+C4&gt;24,(C4+C14)-24,C4+C14)</f>
        <v>11.200000000000003</v>
      </c>
      <c r="D15" s="3">
        <f t="shared" si="3"/>
        <v>20.582857142857144</v>
      </c>
      <c r="E15" t="s">
        <v>13</v>
      </c>
    </row>
    <row r="28" spans="17:17" x14ac:dyDescent="0.25">
      <c r="Q2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2019-02-21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Bennett, Jeffrey Alan (Jeff) (jab6ft)</dc:creator>
  <cp:lastModifiedBy>Bennett, Jeffrey Alan (Jeff) (jab6ft)</cp:lastModifiedBy>
  <dcterms:created xsi:type="dcterms:W3CDTF">2019-02-12T20:59:52Z</dcterms:created>
  <dcterms:modified xsi:type="dcterms:W3CDTF">2019-02-22T15:24:02Z</dcterms:modified>
</cp:coreProperties>
</file>