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095B456-FA5C-4332-B7DF-0E5BCE9162C9}" xr6:coauthVersionLast="45" xr6:coauthVersionMax="45" xr10:uidLastSave="{00000000-0000-0000-0000-000000000000}"/>
  <bookViews>
    <workbookView xWindow="-108" yWindow="-108" windowWidth="23256" windowHeight="12576" tabRatio="656" activeTab="3" xr2:uid="{00000000-000D-0000-FFFF-FFFF00000000}"/>
  </bookViews>
  <sheets>
    <sheet name="wind_only" sheetId="11" r:id="rId1"/>
    <sheet name="4_hr_batt" sheetId="9" r:id="rId2"/>
    <sheet name="10_hr_batt" sheetId="12" r:id="rId3"/>
    <sheet name="24_hr_ocaes" sheetId="1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2" l="1"/>
  <c r="C7" i="9"/>
  <c r="C6" i="12" l="1"/>
  <c r="C6" i="9"/>
  <c r="C8" i="12"/>
  <c r="C8" i="9"/>
</calcChain>
</file>

<file path=xl/sharedStrings.xml><?xml version="1.0" encoding="utf-8"?>
<sst xmlns="http://schemas.openxmlformats.org/spreadsheetml/2006/main" count="152" uniqueCount="26">
  <si>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</si>
  <si>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</si>
  <si>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</si>
  <si>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</si>
  <si>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</si>
  <si>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</si>
  <si>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</si>
  <si>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</si>
  <si>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[-]</t>
  </si>
  <si>
    <t>constant</t>
  </si>
  <si>
    <t>L_well</t>
  </si>
  <si>
    <t>L_exp</t>
  </si>
  <si>
    <t>L_cmp</t>
  </si>
  <si>
    <t>pwr2energy</t>
  </si>
  <si>
    <t>eta_storage</t>
  </si>
  <si>
    <t>C_exp</t>
  </si>
  <si>
    <t>V_exp</t>
  </si>
  <si>
    <t>F_exp</t>
  </si>
  <si>
    <t>[y]</t>
  </si>
  <si>
    <t>[$/MW-y]</t>
  </si>
  <si>
    <t>[$/MWh]</t>
  </si>
  <si>
    <t>[$/MW]</t>
  </si>
  <si>
    <t>CC_exp</t>
  </si>
  <si>
    <t>capacity</t>
  </si>
  <si>
    <t>[MW]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</si>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</sst>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 applyFill="1"/>
    <xf numFmtId="2" fontId="0" fillId="2" borderId="0" xfId="0" applyNumberFormat="1" applyFill="1"/>
    <xf numFmtId="43" fontId="0" fillId="2" borderId="0" xfId="1" applyFont="1" applyFill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05B-6C91-4020-936E-5C369A819AB5}">
  <dimension ref="A1:H11"/>
  <sheetViews>
    <sheetView workbookViewId="0">
      <selection activeCell="H4" sqref="H4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2">
        <v>0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2">
        <v>0</v>
      </c>
      <c r="D3" t="s">
        <v>9</v>
      </c>
      <c r="E3">
        <v>0</v>
      </c>
      <c r="F3">
        <v>0</v>
      </c>
      <c r="G3">
        <v>0</v>
      </c>
    </row>
    <row r="4" spans="1:8" x14ac:dyDescent="0.3">
      <c r="A4" t="s">
        <v>23</v>
      </c>
      <c r="B4" t="s">
        <v>24</v>
      </c>
      <c r="C4" s="2">
        <v>0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22</v>
      </c>
      <c r="B5" t="s">
        <v>8</v>
      </c>
      <c r="C5" s="2">
        <v>0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15</v>
      </c>
      <c r="B6" t="s">
        <v>21</v>
      </c>
      <c r="C6" s="2">
        <v>0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17</v>
      </c>
      <c r="B7" t="s">
        <v>19</v>
      </c>
      <c r="C7" s="2">
        <v>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16</v>
      </c>
      <c r="B8" t="s">
        <v>20</v>
      </c>
      <c r="C8" s="2">
        <v>0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10</v>
      </c>
      <c r="B9" t="s">
        <v>18</v>
      </c>
      <c r="C9" s="2">
        <v>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11</v>
      </c>
      <c r="B10" t="s">
        <v>18</v>
      </c>
      <c r="C10" s="2">
        <v>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12</v>
      </c>
      <c r="B11" t="s">
        <v>18</v>
      </c>
      <c r="C11" s="2">
        <v>0</v>
      </c>
      <c r="D11" t="s">
        <v>9</v>
      </c>
      <c r="E11">
        <v>0</v>
      </c>
      <c r="F11">
        <v>0</v>
      </c>
      <c r="G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4" sqref="F4"/>
    </sheetView>
  </sheetViews>
  <sheetFormatPr defaultRowHeight="14.4" x14ac:dyDescent="0.3"/>
  <cols>
    <col min="1" max="1" width="17.88671875" bestFit="1" customWidth="1"/>
    <col min="3" max="3" width="12.88671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3">
        <v>4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3">
        <v>0.86</v>
      </c>
      <c r="D3" t="s">
        <v>9</v>
      </c>
      <c r="E3">
        <v>0</v>
      </c>
      <c r="F3">
        <v>0</v>
      </c>
      <c r="G3">
        <v>0</v>
      </c>
    </row>
    <row r="4" spans="1:8" x14ac:dyDescent="0.3">
      <c r="A4" t="s">
        <v>23</v>
      </c>
      <c r="B4" t="s">
        <v>24</v>
      </c>
      <c r="C4" s="3">
        <v>100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22</v>
      </c>
      <c r="B5" t="s">
        <v>8</v>
      </c>
      <c r="C5" s="3">
        <v>0.4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15</v>
      </c>
      <c r="B6" t="s">
        <v>21</v>
      </c>
      <c r="C6" s="4">
        <f>2248*1000</f>
        <v>2248000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17</v>
      </c>
      <c r="B7" t="s">
        <v>19</v>
      </c>
      <c r="C7" s="4">
        <f>10*1000</f>
        <v>10000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16</v>
      </c>
      <c r="B8" t="s">
        <v>20</v>
      </c>
      <c r="C8" s="3">
        <f>0.03/100*1000</f>
        <v>0.3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10</v>
      </c>
      <c r="B9" t="s">
        <v>18</v>
      </c>
      <c r="C9" s="3">
        <v>10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11</v>
      </c>
      <c r="B10" t="s">
        <v>18</v>
      </c>
      <c r="C10" s="3">
        <v>10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12</v>
      </c>
      <c r="B11" t="s">
        <v>18</v>
      </c>
      <c r="C11" s="3">
        <v>10</v>
      </c>
      <c r="D11" t="s">
        <v>9</v>
      </c>
      <c r="E11">
        <v>0</v>
      </c>
      <c r="F11">
        <v>0</v>
      </c>
      <c r="G1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042A-59F1-47A5-BAF9-EFE99B5A724F}">
  <dimension ref="A1:H11"/>
  <sheetViews>
    <sheetView workbookViewId="0">
      <selection activeCell="H4" sqref="H4"/>
    </sheetView>
  </sheetViews>
  <sheetFormatPr defaultRowHeight="14.4" x14ac:dyDescent="0.3"/>
  <cols>
    <col min="1" max="1" width="17.88671875" bestFit="1" customWidth="1"/>
    <col min="3" max="3" width="12.88671875" bestFit="1" customWidth="1"/>
    <col min="4" max="4" width="11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 s="3">
        <v>10</v>
      </c>
      <c r="D2" t="s">
        <v>9</v>
      </c>
      <c r="E2">
        <v>0</v>
      </c>
      <c r="F2">
        <v>0</v>
      </c>
      <c r="G2">
        <v>0</v>
      </c>
    </row>
    <row r="3" spans="1:8" x14ac:dyDescent="0.3">
      <c r="A3" t="s">
        <v>14</v>
      </c>
      <c r="B3" t="s">
        <v>8</v>
      </c>
      <c r="C3" s="3">
        <v>0.86</v>
      </c>
      <c r="D3" t="s">
        <v>9</v>
      </c>
      <c r="E3">
        <v>0</v>
      </c>
      <c r="F3">
        <v>0</v>
      </c>
      <c r="G3">
        <v>0</v>
      </c>
    </row>
    <row r="4" spans="1:8" x14ac:dyDescent="0.3">
      <c r="A4" t="s">
        <v>23</v>
      </c>
      <c r="B4" t="s">
        <v>24</v>
      </c>
      <c r="C4" s="3">
        <v>100</v>
      </c>
      <c r="D4" t="s">
        <v>9</v>
      </c>
      <c r="E4">
        <v>0</v>
      </c>
      <c r="F4">
        <v>0</v>
      </c>
      <c r="G4">
        <v>0</v>
      </c>
    </row>
    <row r="5" spans="1:8" x14ac:dyDescent="0.3">
      <c r="A5" t="s">
        <v>22</v>
      </c>
      <c r="B5" t="s">
        <v>8</v>
      </c>
      <c r="C5" s="3">
        <v>1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15</v>
      </c>
      <c r="B6" t="s">
        <v>21</v>
      </c>
      <c r="C6" s="4">
        <f>5038*1000</f>
        <v>5038000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17</v>
      </c>
      <c r="B7" t="s">
        <v>19</v>
      </c>
      <c r="C7" s="4">
        <f>10*1000</f>
        <v>10000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16</v>
      </c>
      <c r="B8" t="s">
        <v>20</v>
      </c>
      <c r="C8" s="3">
        <f>0.03/100*1000</f>
        <v>0.3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10</v>
      </c>
      <c r="B9" t="s">
        <v>18</v>
      </c>
      <c r="C9" s="3">
        <v>10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11</v>
      </c>
      <c r="B10" t="s">
        <v>18</v>
      </c>
      <c r="C10" s="3">
        <v>10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12</v>
      </c>
      <c r="B11" t="s">
        <v>18</v>
      </c>
      <c r="C11" s="3">
        <v>10</v>
      </c>
      <c r="D11" t="s">
        <v>9</v>
      </c>
      <c r="E11">
        <v>0</v>
      </c>
      <c r="F11">
        <v>0</v>
      </c>
      <c r="G1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E9F1-E5FD-4CBF-A0EC-91AD91E066EC}">
  <dimension ref="A1:H11"/>
  <sheetViews>
    <sheetView tabSelected="1" workbookViewId="0">
      <selection activeCell="F13" sqref="F13"/>
    </sheetView>
  </sheetViews>
  <sheetFormatPr defaultRowHeight="14.4" x14ac:dyDescent="0.3"/>
  <cols>
    <col min="1" max="1" width="17.88671875" bestFit="1" customWidth="1"/>
    <col min="3" max="3" width="10.5546875" bestFit="1" customWidth="1"/>
    <col min="4" max="4" width="11.5546875" bestFit="1" customWidth="1"/>
    <col min="8" max="8" width="15.55468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">
      <c r="A2" t="s">
        <v>13</v>
      </c>
      <c r="B2" t="s">
        <v>8</v>
      </c>
      <c r="C2">
        <v>99.89165636120434</v>
      </c>
      <c r="D2" t="s">
        <v>25</v>
      </c>
      <c r="E2">
        <v>94.563777150880995</v>
      </c>
      <c r="F2">
        <v>105.298134844914</v>
      </c>
      <c r="G2">
        <v>1.9360782880715024</v>
      </c>
    </row>
    <row r="3" spans="1:8" x14ac:dyDescent="0.3">
      <c r="A3" t="s">
        <v>14</v>
      </c>
      <c r="B3" t="s">
        <v>8</v>
      </c>
      <c r="C3">
        <v>0.71522717104703215</v>
      </c>
      <c r="D3" t="s">
        <v>25</v>
      </c>
      <c r="E3">
        <v>0.69606998229550798</v>
      </c>
      <c r="F3">
        <v>0.73709756030664497</v>
      </c>
      <c r="G3">
        <v>6.5358966267249612E-3</v>
      </c>
    </row>
    <row r="4" spans="1:8" x14ac:dyDescent="0.3">
      <c r="A4" t="s">
        <v>23</v>
      </c>
      <c r="B4" t="s">
        <v>24</v>
      </c>
      <c r="C4">
        <v>23.933520812503794</v>
      </c>
      <c r="D4" t="s">
        <v>25</v>
      </c>
      <c r="E4">
        <v>9.4716902804143182</v>
      </c>
      <c r="F4">
        <v>45.062223740886466</v>
      </c>
      <c r="G4">
        <v>5.9473929117741333</v>
      </c>
    </row>
    <row r="5" spans="1:8" x14ac:dyDescent="0.3">
      <c r="A5" t="s">
        <v>22</v>
      </c>
      <c r="B5" t="s">
        <v>8</v>
      </c>
      <c r="C5" s="3">
        <v>1</v>
      </c>
      <c r="D5" t="s">
        <v>9</v>
      </c>
      <c r="E5">
        <v>0</v>
      </c>
      <c r="F5">
        <v>0</v>
      </c>
      <c r="G5">
        <v>0</v>
      </c>
    </row>
    <row r="6" spans="1:8" x14ac:dyDescent="0.3">
      <c r="A6" t="s">
        <v>15</v>
      </c>
      <c r="B6" t="s">
        <v>21</v>
      </c>
      <c r="C6" s="5">
        <v>1688.81</v>
      </c>
      <c r="D6" t="s">
        <v>9</v>
      </c>
      <c r="E6">
        <v>0</v>
      </c>
      <c r="F6">
        <v>0</v>
      </c>
      <c r="G6">
        <v>0</v>
      </c>
    </row>
    <row r="7" spans="1:8" x14ac:dyDescent="0.3">
      <c r="A7" t="s">
        <v>17</v>
      </c>
      <c r="B7" t="s">
        <v>19</v>
      </c>
      <c r="C7" s="3">
        <v>16300</v>
      </c>
      <c r="D7" t="s">
        <v>9</v>
      </c>
      <c r="E7">
        <v>0</v>
      </c>
      <c r="F7">
        <v>0</v>
      </c>
      <c r="G7">
        <v>0</v>
      </c>
    </row>
    <row r="8" spans="1:8" x14ac:dyDescent="0.3">
      <c r="A8" t="s">
        <v>16</v>
      </c>
      <c r="B8" t="s">
        <v>20</v>
      </c>
      <c r="C8" s="3">
        <v>9.24</v>
      </c>
      <c r="D8" t="s">
        <v>9</v>
      </c>
      <c r="E8">
        <v>0</v>
      </c>
      <c r="F8">
        <v>0</v>
      </c>
      <c r="G8">
        <v>0</v>
      </c>
    </row>
    <row r="9" spans="1:8" x14ac:dyDescent="0.3">
      <c r="A9" t="s">
        <v>10</v>
      </c>
      <c r="B9" t="s">
        <v>18</v>
      </c>
      <c r="C9" s="3">
        <v>25</v>
      </c>
      <c r="D9" t="s">
        <v>9</v>
      </c>
      <c r="E9">
        <v>0</v>
      </c>
      <c r="F9">
        <v>0</v>
      </c>
      <c r="G9">
        <v>0</v>
      </c>
    </row>
    <row r="10" spans="1:8" x14ac:dyDescent="0.3">
      <c r="A10" t="s">
        <v>11</v>
      </c>
      <c r="B10" t="s">
        <v>18</v>
      </c>
      <c r="C10" s="3">
        <v>25</v>
      </c>
      <c r="D10" t="s">
        <v>9</v>
      </c>
      <c r="E10">
        <v>0</v>
      </c>
      <c r="F10">
        <v>0</v>
      </c>
      <c r="G10">
        <v>0</v>
      </c>
    </row>
    <row r="11" spans="1:8" x14ac:dyDescent="0.3">
      <c r="A11" t="s">
        <v>12</v>
      </c>
      <c r="B11" t="s">
        <v>18</v>
      </c>
      <c r="C11" s="3">
        <v>25</v>
      </c>
      <c r="D11" t="s">
        <v>9</v>
      </c>
      <c r="E11">
        <v>0</v>
      </c>
      <c r="F11">
        <v>0</v>
      </c>
      <c r="G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wind_only</vt:lpstr>
      <vt:lpstr>4_hr_batt</vt:lpstr>
      <vt:lpstr>10_hr_batt</vt:lpstr>
      <vt:lpstr>24_hr_ocaes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2020-09-22T00:56:47Z</dcterms:modified>
</cp:coreProperties>
</file>