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o\Dropbox\01 Uni\6. Semester\WAB 3\Literatur\"/>
    </mc:Choice>
  </mc:AlternateContent>
  <bookViews>
    <workbookView xWindow="0" yWindow="0" windowWidth="19200" windowHeight="8385" activeTab="2"/>
  </bookViews>
  <sheets>
    <sheet name="Raw Data" sheetId="1" r:id="rId1"/>
    <sheet name="Processed Data" sheetId="4" r:id="rId2"/>
    <sheet name="Diagrams" sheetId="3" r:id="rId3"/>
  </sheets>
  <calcPr calcId="0"/>
</workbook>
</file>

<file path=xl/calcChain.xml><?xml version="1.0" encoding="utf-8"?>
<calcChain xmlns="http://schemas.openxmlformats.org/spreadsheetml/2006/main">
  <c r="B16" i="4" l="1"/>
  <c r="I4" i="4"/>
  <c r="C4" i="4"/>
  <c r="J4" i="4" s="1"/>
  <c r="D4" i="4"/>
  <c r="K4" i="4" s="1"/>
  <c r="E4" i="4"/>
  <c r="L4" i="4" s="1"/>
  <c r="F4" i="4"/>
  <c r="M4" i="4" s="1"/>
  <c r="G4" i="4"/>
  <c r="N4" i="4" s="1"/>
  <c r="H4" i="4"/>
  <c r="C5" i="4"/>
  <c r="J5" i="4" s="1"/>
  <c r="D5" i="4"/>
  <c r="K5" i="4" s="1"/>
  <c r="E5" i="4"/>
  <c r="L5" i="4" s="1"/>
  <c r="F5" i="4"/>
  <c r="M5" i="4" s="1"/>
  <c r="G5" i="4"/>
  <c r="N5" i="4" s="1"/>
  <c r="H5" i="4"/>
  <c r="C6" i="4"/>
  <c r="J6" i="4" s="1"/>
  <c r="D6" i="4"/>
  <c r="K6" i="4" s="1"/>
  <c r="E6" i="4"/>
  <c r="L6" i="4" s="1"/>
  <c r="F6" i="4"/>
  <c r="M6" i="4" s="1"/>
  <c r="G6" i="4"/>
  <c r="N6" i="4" s="1"/>
  <c r="H6" i="4"/>
  <c r="C7" i="4"/>
  <c r="J7" i="4" s="1"/>
  <c r="D7" i="4"/>
  <c r="K7" i="4" s="1"/>
  <c r="E7" i="4"/>
  <c r="L7" i="4" s="1"/>
  <c r="F7" i="4"/>
  <c r="M7" i="4" s="1"/>
  <c r="G7" i="4"/>
  <c r="N7" i="4" s="1"/>
  <c r="H7" i="4"/>
  <c r="C8" i="4"/>
  <c r="J8" i="4" s="1"/>
  <c r="D8" i="4"/>
  <c r="K8" i="4" s="1"/>
  <c r="E8" i="4"/>
  <c r="L8" i="4" s="1"/>
  <c r="F8" i="4"/>
  <c r="M8" i="4" s="1"/>
  <c r="G8" i="4"/>
  <c r="N8" i="4" s="1"/>
  <c r="H8" i="4"/>
  <c r="B4" i="4"/>
  <c r="B5" i="4"/>
  <c r="I5" i="4" s="1"/>
  <c r="B6" i="4"/>
  <c r="I6" i="4" s="1"/>
  <c r="B7" i="4"/>
  <c r="I7" i="4" s="1"/>
  <c r="B8" i="4"/>
  <c r="I8" i="4" s="1"/>
</calcChain>
</file>

<file path=xl/sharedStrings.xml><?xml version="1.0" encoding="utf-8"?>
<sst xmlns="http://schemas.openxmlformats.org/spreadsheetml/2006/main" count="545" uniqueCount="389">
  <si>
    <t>Delivered energy consumption by end-use sector and fuel</t>
  </si>
  <si>
    <t>http://www.eia.gov/forecasts/aeo/data/browser/#/?id=15-IEO2016&amp;region=4-0&amp;cases=Reference&amp;start=2010&amp;end=2015&amp;f=A&amp;linechart=Reference-d021916a.2-15-IEO2016.4-0&amp;map=&amp;sourcekey=0</t>
  </si>
  <si>
    <t>Tue Jun 21 2016 10:36:48 GMT+0200 (MitteleuropÃ¤ische Sommerzeit)</t>
  </si>
  <si>
    <t>Source: U.S. Energy Information Administration</t>
  </si>
  <si>
    <t>full name</t>
  </si>
  <si>
    <t>api key</t>
  </si>
  <si>
    <t>units</t>
  </si>
  <si>
    <t>2010</t>
  </si>
  <si>
    <t>2011</t>
  </si>
  <si>
    <t>2012</t>
  </si>
  <si>
    <t>2013</t>
  </si>
  <si>
    <t>2014</t>
  </si>
  <si>
    <t>2015</t>
  </si>
  <si>
    <t>Growth (2012-2040)</t>
  </si>
  <si>
    <t>Residential Sector</t>
  </si>
  <si>
    <t>15-IEO2016.1.</t>
  </si>
  <si>
    <t>Liquids</t>
  </si>
  <si>
    <t>Energy use: Liquids: Reference case</t>
  </si>
  <si>
    <t>15-IEO2016.2.Reference-d021916a</t>
  </si>
  <si>
    <t>quadrillion Btu</t>
  </si>
  <si>
    <t>9.3046</t>
  </si>
  <si>
    <t>9.1166</t>
  </si>
  <si>
    <t>9.1962</t>
  </si>
  <si>
    <t>9.3712</t>
  </si>
  <si>
    <t>9.6471</t>
  </si>
  <si>
    <t>11.0425</t>
  </si>
  <si>
    <t>-0.1%</t>
  </si>
  <si>
    <t>Natural Gas</t>
  </si>
  <si>
    <t>Energy use: Natural Gas: Reference case</t>
  </si>
  <si>
    <t>15-IEO2016.3.Reference-d021916a</t>
  </si>
  <si>
    <t>20.1253</t>
  </si>
  <si>
    <t>19.9477</t>
  </si>
  <si>
    <t>19.4026</t>
  </si>
  <si>
    <t>20.8909</t>
  </si>
  <si>
    <t>21.7703</t>
  </si>
  <si>
    <t>21.6726</t>
  </si>
  <si>
    <t>1.3%</t>
  </si>
  <si>
    <t>Coal</t>
  </si>
  <si>
    <t>Energy use: Coal: Reference case</t>
  </si>
  <si>
    <t>15-IEO2016.4.Reference-d021916a</t>
  </si>
  <si>
    <t>4.6456</t>
  </si>
  <si>
    <t>4.652</t>
  </si>
  <si>
    <t>4.7911</t>
  </si>
  <si>
    <t>4.7277</t>
  </si>
  <si>
    <t>4.6998</t>
  </si>
  <si>
    <t>4.6633</t>
  </si>
  <si>
    <t>-0.6%</t>
  </si>
  <si>
    <t>Electricity</t>
  </si>
  <si>
    <t>Energy use: Electricity: Reference case</t>
  </si>
  <si>
    <t>15-IEO2016.5.Reference-d021916a</t>
  </si>
  <si>
    <t>17.7489</t>
  </si>
  <si>
    <t>17.9944</t>
  </si>
  <si>
    <t>18.3601</t>
  </si>
  <si>
    <t>18.8701</t>
  </si>
  <si>
    <t>19.3835</t>
  </si>
  <si>
    <t>19.8436</t>
  </si>
  <si>
    <t>2.4%</t>
  </si>
  <si>
    <t>Renewables</t>
  </si>
  <si>
    <t>Energy use: Renewables: Reference case</t>
  </si>
  <si>
    <t>15-IEO2016.6.Reference-d021916a</t>
  </si>
  <si>
    <t>0.7072</t>
  </si>
  <si>
    <t>0.7061</t>
  </si>
  <si>
    <t>1.2634</t>
  </si>
  <si>
    <t>1.4088</t>
  </si>
  <si>
    <t>1.4449</t>
  </si>
  <si>
    <t>1.3115</t>
  </si>
  <si>
    <t>0.3%</t>
  </si>
  <si>
    <t>Total Residential Delivered Energy</t>
  </si>
  <si>
    <t>Energy use: Total Residential Delivered Energy: Reference case</t>
  </si>
  <si>
    <t>15-IEO2016.7.Reference-d021916a</t>
  </si>
  <si>
    <t>52.5316</t>
  </si>
  <si>
    <t>52.4167</t>
  </si>
  <si>
    <t>53.0135</t>
  </si>
  <si>
    <t>55.2687</t>
  </si>
  <si>
    <t>56.9455</t>
  </si>
  <si>
    <t>58.5334</t>
  </si>
  <si>
    <t>1.4%</t>
  </si>
  <si>
    <t>Commercial Sector</t>
  </si>
  <si>
    <t>15-IEO2016.9.</t>
  </si>
  <si>
    <t>15-IEO2016.10.Reference-d021916a</t>
  </si>
  <si>
    <t>3.9399</t>
  </si>
  <si>
    <t>3.8962</t>
  </si>
  <si>
    <t>3.9161</t>
  </si>
  <si>
    <t>4.0028</t>
  </si>
  <si>
    <t>4.0963</t>
  </si>
  <si>
    <t>4.61</t>
  </si>
  <si>
    <t>0.5%</t>
  </si>
  <si>
    <t>15-IEO2016.11.Reference-d021916a</t>
  </si>
  <si>
    <t>8.622</t>
  </si>
  <si>
    <t>8.5656</t>
  </si>
  <si>
    <t>8.3748</t>
  </si>
  <si>
    <t>8.9734</t>
  </si>
  <si>
    <t>9.4043</t>
  </si>
  <si>
    <t>9.3972</t>
  </si>
  <si>
    <t>0.9%</t>
  </si>
  <si>
    <t>15-IEO2016.12.Reference-d021916a</t>
  </si>
  <si>
    <t>1.1951</t>
  </si>
  <si>
    <t>1.2419</t>
  </si>
  <si>
    <t>1.4649</t>
  </si>
  <si>
    <t>1.4598</t>
  </si>
  <si>
    <t>1.4704</t>
  </si>
  <si>
    <t>1.4743</t>
  </si>
  <si>
    <t>0.2%</t>
  </si>
  <si>
    <t>15-IEO2016.13.Reference-d021916a</t>
  </si>
  <si>
    <t>14.9448</t>
  </si>
  <si>
    <t>15.173</t>
  </si>
  <si>
    <t>15.4229</t>
  </si>
  <si>
    <t>15.7901</t>
  </si>
  <si>
    <t>16.1572</t>
  </si>
  <si>
    <t>16.5599</t>
  </si>
  <si>
    <t>2.2%</t>
  </si>
  <si>
    <t>15-IEO2016.14.Reference-d021916a</t>
  </si>
  <si>
    <t>0.1226</t>
  </si>
  <si>
    <t>0.1287</t>
  </si>
  <si>
    <t>0.1273</t>
  </si>
  <si>
    <t>0.1421</t>
  </si>
  <si>
    <t>0.1422</t>
  </si>
  <si>
    <t>0.1424</t>
  </si>
  <si>
    <t>Total Commercial Delivered Energy</t>
  </si>
  <si>
    <t>Energy use: Total Commercial Delivered Energy: Reference case</t>
  </si>
  <si>
    <t>15-IEO2016.15.Reference-d021916a</t>
  </si>
  <si>
    <t>28.8244</t>
  </si>
  <si>
    <t>29.0053</t>
  </si>
  <si>
    <t>29.306</t>
  </si>
  <si>
    <t>30.3682</t>
  </si>
  <si>
    <t>31.2705</t>
  </si>
  <si>
    <t>32.1838</t>
  </si>
  <si>
    <t>1.6%</t>
  </si>
  <si>
    <t>Industrial Sector</t>
  </si>
  <si>
    <t>15-IEO2016.17.</t>
  </si>
  <si>
    <t>15-IEO2016.18.Reference-d021916a</t>
  </si>
  <si>
    <t>64.8528</t>
  </si>
  <si>
    <t>65.3339</t>
  </si>
  <si>
    <t>66.5307</t>
  </si>
  <si>
    <t>66.8555</t>
  </si>
  <si>
    <t>67.349</t>
  </si>
  <si>
    <t>68.2818</t>
  </si>
  <si>
    <t>1.0%</t>
  </si>
  <si>
    <t>15-IEO2016.19.Reference-d021916a</t>
  </si>
  <si>
    <t>46.3604</t>
  </si>
  <si>
    <t>49.0796</t>
  </si>
  <si>
    <t>50.6882</t>
  </si>
  <si>
    <t>50.5798</t>
  </si>
  <si>
    <t>51.4919</t>
  </si>
  <si>
    <t>51.8782</t>
  </si>
  <si>
    <t>1.7%</t>
  </si>
  <si>
    <t>15-IEO2016.20.Reference-d021916a</t>
  </si>
  <si>
    <t>52.449</t>
  </si>
  <si>
    <t>54.5407</t>
  </si>
  <si>
    <t>55.7481</t>
  </si>
  <si>
    <t>57.0301</t>
  </si>
  <si>
    <t>58.2058</t>
  </si>
  <si>
    <t>58.184</t>
  </si>
  <si>
    <t>0.7%</t>
  </si>
  <si>
    <t>15-IEO2016.21.Reference-d021916a</t>
  </si>
  <si>
    <t>29.6145</t>
  </si>
  <si>
    <t>31.5113</t>
  </si>
  <si>
    <t>31.9398</t>
  </si>
  <si>
    <t>32.2743</t>
  </si>
  <si>
    <t>33.0016</t>
  </si>
  <si>
    <t>33.3405</t>
  </si>
  <si>
    <t>15-IEO2016.22.Reference-d021916a</t>
  </si>
  <si>
    <t>16.0537</t>
  </si>
  <si>
    <t>16.5533</t>
  </si>
  <si>
    <t>17.4256</t>
  </si>
  <si>
    <t>17.0232</t>
  </si>
  <si>
    <t>17.068</t>
  </si>
  <si>
    <t>17.1113</t>
  </si>
  <si>
    <t>Total Industrial Delivered Energy</t>
  </si>
  <si>
    <t>Energy use: Total Industrial Delivered Energy: Reference case</t>
  </si>
  <si>
    <t>15-IEO2016.23.Reference-d021916a</t>
  </si>
  <si>
    <t>209.3304</t>
  </si>
  <si>
    <t>217.0187</t>
  </si>
  <si>
    <t>222.3323</t>
  </si>
  <si>
    <t>223.7628</t>
  </si>
  <si>
    <t>227.1163</t>
  </si>
  <si>
    <t>228.7958</t>
  </si>
  <si>
    <t>1.2%</t>
  </si>
  <si>
    <t>Transportation Sector</t>
  </si>
  <si>
    <t>15-IEO2016.25.</t>
  </si>
  <si>
    <t>15-IEO2016.26.Reference-d021916a</t>
  </si>
  <si>
    <t>96.6435</t>
  </si>
  <si>
    <t>98.9529</t>
  </si>
  <si>
    <t>100.3372</t>
  </si>
  <si>
    <t>102.066</t>
  </si>
  <si>
    <t>101.8909</t>
  </si>
  <si>
    <t>104.5249</t>
  </si>
  <si>
    <t>1.1%</t>
  </si>
  <si>
    <t>15-IEO2016.27.Reference-d021916a</t>
  </si>
  <si>
    <t>3.1128</t>
  </si>
  <si>
    <t>3.3123</t>
  </si>
  <si>
    <t>3.3128</t>
  </si>
  <si>
    <t>3.6081</t>
  </si>
  <si>
    <t>3.7479</t>
  </si>
  <si>
    <t>3.8073</t>
  </si>
  <si>
    <t>5.8%</t>
  </si>
  <si>
    <t>15-IEO2016.28.Reference-d021916a</t>
  </si>
  <si>
    <t>--</t>
  </si>
  <si>
    <t>15-IEO2016.29.Reference-d021916a</t>
  </si>
  <si>
    <t>0.5475</t>
  </si>
  <si>
    <t>0.5677</t>
  </si>
  <si>
    <t>0.5819</t>
  </si>
  <si>
    <t>0.6072</t>
  </si>
  <si>
    <t>0.6384</t>
  </si>
  <si>
    <t>0.6947</t>
  </si>
  <si>
    <t>4.4%</t>
  </si>
  <si>
    <t>15-IEO2016.30.Reference-d021916a</t>
  </si>
  <si>
    <t>Total Transportation Delivered Energy</t>
  </si>
  <si>
    <t>Energy use: Total Transportation Delivered Energy: Reference case</t>
  </si>
  <si>
    <t>15-IEO2016.31.Reference-d021916a</t>
  </si>
  <si>
    <t>100.3037</t>
  </si>
  <si>
    <t>102.8329</t>
  </si>
  <si>
    <t>104.2319</t>
  </si>
  <si>
    <t>106.2813</t>
  </si>
  <si>
    <t>106.2772</t>
  </si>
  <si>
    <t>109.0268</t>
  </si>
  <si>
    <t>Delivered Energy Consumption</t>
  </si>
  <si>
    <t xml:space="preserve"> All Sectors</t>
  </si>
  <si>
    <t>15-IEO2016.33.</t>
  </si>
  <si>
    <t>15-IEO2016.34.Reference-d021916a</t>
  </si>
  <si>
    <t>174.7818</t>
  </si>
  <si>
    <t>177.2988</t>
  </si>
  <si>
    <t>180.0183</t>
  </si>
  <si>
    <t>182.0246</t>
  </si>
  <si>
    <t>183.0705</t>
  </si>
  <si>
    <t>188.146</t>
  </si>
  <si>
    <t>15-IEO2016.35.Reference-d021916a</t>
  </si>
  <si>
    <t>78.2204</t>
  </si>
  <si>
    <t>80.9052</t>
  </si>
  <si>
    <t>81.7785</t>
  </si>
  <si>
    <t>84.0522</t>
  </si>
  <si>
    <t>86.4144</t>
  </si>
  <si>
    <t>86.7553</t>
  </si>
  <si>
    <t>1.8%</t>
  </si>
  <si>
    <t>15-IEO2016.36.Reference-d021916a</t>
  </si>
  <si>
    <t>58.2897</t>
  </si>
  <si>
    <t>60.4345</t>
  </si>
  <si>
    <t>62.0041</t>
  </si>
  <si>
    <t>63.2176</t>
  </si>
  <si>
    <t>64.3759</t>
  </si>
  <si>
    <t>64.3215</t>
  </si>
  <si>
    <t>0.6%</t>
  </si>
  <si>
    <t>15-IEO2016.37.Reference-d021916a</t>
  </si>
  <si>
    <t>62.8556</t>
  </si>
  <si>
    <t>65.2463</t>
  </si>
  <si>
    <t>66.3047</t>
  </si>
  <si>
    <t>67.5417</t>
  </si>
  <si>
    <t>69.1807</t>
  </si>
  <si>
    <t>70.4386</t>
  </si>
  <si>
    <t>1.9%</t>
  </si>
  <si>
    <t>15-IEO2016.38.Reference-d021916a</t>
  </si>
  <si>
    <t>16.8836</t>
  </si>
  <si>
    <t>17.388</t>
  </si>
  <si>
    <t>18.8163</t>
  </si>
  <si>
    <t>18.5741</t>
  </si>
  <si>
    <t>18.6551</t>
  </si>
  <si>
    <t>18.5652</t>
  </si>
  <si>
    <t>Total Delivered Energy</t>
  </si>
  <si>
    <t>Energy use: Total Delivered Energy: Reference case</t>
  </si>
  <si>
    <t>15-IEO2016.39.Reference-d021916a</t>
  </si>
  <si>
    <t>391.0311</t>
  </si>
  <si>
    <t>401.2729</t>
  </si>
  <si>
    <t>408.9219</t>
  </si>
  <si>
    <t>415.4102</t>
  </si>
  <si>
    <t>421.6967</t>
  </si>
  <si>
    <t>428.2267</t>
  </si>
  <si>
    <t>Electricity Related Losses</t>
  </si>
  <si>
    <t>Energy use: Electricity Related Losses: Reference case</t>
  </si>
  <si>
    <t>15-IEO2016.40.Reference-d021916a</t>
  </si>
  <si>
    <t>136.8218</t>
  </si>
  <si>
    <t>139.2539</t>
  </si>
  <si>
    <t>140.3544</t>
  </si>
  <si>
    <t>143.1915</t>
  </si>
  <si>
    <t>147.7083</t>
  </si>
  <si>
    <t>147.1453</t>
  </si>
  <si>
    <t>Total Energy</t>
  </si>
  <si>
    <t>Energy use: Total Energy: Reference case</t>
  </si>
  <si>
    <t>15-IEO2016.41.Reference-d021916a</t>
  </si>
  <si>
    <t>527.8528</t>
  </si>
  <si>
    <t>540.5268</t>
  </si>
  <si>
    <t>549.2762</t>
  </si>
  <si>
    <t>558.6018</t>
  </si>
  <si>
    <t>569.405</t>
  </si>
  <si>
    <t>575.372</t>
  </si>
  <si>
    <t>Electric Power Sector</t>
  </si>
  <si>
    <t>15-IEO2016.43.</t>
  </si>
  <si>
    <t>15-IEO2016.44.Reference-d021916a</t>
  </si>
  <si>
    <t>7.2714</t>
  </si>
  <si>
    <t>7.7772</t>
  </si>
  <si>
    <t>8.3703</t>
  </si>
  <si>
    <t>8.3659</t>
  </si>
  <si>
    <t>8.2039</t>
  </si>
  <si>
    <t>7.9153</t>
  </si>
  <si>
    <t>-1.8%</t>
  </si>
  <si>
    <t>15-IEO2016.45.Reference-d021916a</t>
  </si>
  <si>
    <t>39.3527</t>
  </si>
  <si>
    <t>39.9872</t>
  </si>
  <si>
    <t>41.8185</t>
  </si>
  <si>
    <t>41.3775</t>
  </si>
  <si>
    <t>41.6152</t>
  </si>
  <si>
    <t>41.7891</t>
  </si>
  <si>
    <t>15-IEO2016.46.Reference-d021916a</t>
  </si>
  <si>
    <t>87.4826</t>
  </si>
  <si>
    <t>91.4019</t>
  </si>
  <si>
    <t>91.1239</t>
  </si>
  <si>
    <t>93.2801</t>
  </si>
  <si>
    <t>95.8793</t>
  </si>
  <si>
    <t>96.4445</t>
  </si>
  <si>
    <t>Nuclear</t>
  </si>
  <si>
    <t>Energy use: Nuclear: Reference case</t>
  </si>
  <si>
    <t>15-IEO2016.47.Reference-d021916a</t>
  </si>
  <si>
    <t>27.3799</t>
  </si>
  <si>
    <t>26.2476</t>
  </si>
  <si>
    <t>24.4741</t>
  </si>
  <si>
    <t>24.6988</t>
  </si>
  <si>
    <t>25.2093</t>
  </si>
  <si>
    <t>26.2373</t>
  </si>
  <si>
    <t>2.3%</t>
  </si>
  <si>
    <t>15-IEO2016.48.Reference-d021916a</t>
  </si>
  <si>
    <t>40.8306</t>
  </si>
  <si>
    <t>42.9796</t>
  </si>
  <si>
    <t>44.9504</t>
  </si>
  <si>
    <t>47.7847</t>
  </si>
  <si>
    <t>49.3859</t>
  </si>
  <si>
    <t>51.5441</t>
  </si>
  <si>
    <t>3.1%</t>
  </si>
  <si>
    <t>Total Electric Power Sector</t>
  </si>
  <si>
    <t>Energy use: Total Electric Power Sector: Reference case</t>
  </si>
  <si>
    <t>15-IEO2016.49.Reference-d021916a</t>
  </si>
  <si>
    <t>202.3172</t>
  </si>
  <si>
    <t>208.3934</t>
  </si>
  <si>
    <t>210.7372</t>
  </si>
  <si>
    <t>215.507</t>
  </si>
  <si>
    <t>220.2935</t>
  </si>
  <si>
    <t>223.9302</t>
  </si>
  <si>
    <t>Unspecified</t>
  </si>
  <si>
    <t>15-IEO2016.51.</t>
  </si>
  <si>
    <t>Total Unspecified</t>
  </si>
  <si>
    <t>Energy use: Total Unspecified: Reference case</t>
  </si>
  <si>
    <t>15-IEO2016.52.Reference-d021916a</t>
  </si>
  <si>
    <t>-2.1729</t>
  </si>
  <si>
    <t>-3.4166</t>
  </si>
  <si>
    <t>-3.5625</t>
  </si>
  <si>
    <t>-5.0457</t>
  </si>
  <si>
    <t>-3.3185</t>
  </si>
  <si>
    <t>-6.6606</t>
  </si>
  <si>
    <t>#NUM!</t>
  </si>
  <si>
    <t>Total Energy Consumption</t>
  </si>
  <si>
    <t>15-IEO2016.54.</t>
  </si>
  <si>
    <t>15-IEO2016.55.Reference-d021916a</t>
  </si>
  <si>
    <t>178.5402</t>
  </si>
  <si>
    <t>180.3447</t>
  </si>
  <si>
    <t>183.55</t>
  </si>
  <si>
    <t>185.6125</t>
  </si>
  <si>
    <t>187.8656</t>
  </si>
  <si>
    <t>189.7107</t>
  </si>
  <si>
    <t>15-IEO2016.56.Reference-d021916a</t>
  </si>
  <si>
    <t>118.2911</t>
  </si>
  <si>
    <t>121.5767</t>
  </si>
  <si>
    <t>124.2122</t>
  </si>
  <si>
    <t>125.4297</t>
  </si>
  <si>
    <t>128.0296</t>
  </si>
  <si>
    <t>128.5444</t>
  </si>
  <si>
    <t>15-IEO2016.57.Reference-d021916a</t>
  </si>
  <si>
    <t>145.9223</t>
  </si>
  <si>
    <t>151.9851</t>
  </si>
  <si>
    <t>153.2689</t>
  </si>
  <si>
    <t>156.4977</t>
  </si>
  <si>
    <t>160.2552</t>
  </si>
  <si>
    <t>160.7661</t>
  </si>
  <si>
    <t>15-IEO2016.58.Reference-d021916a</t>
  </si>
  <si>
    <t>15-IEO2016.59.Reference-d021916a</t>
  </si>
  <si>
    <t>57.7194</t>
  </si>
  <si>
    <t>60.3728</t>
  </si>
  <si>
    <t>63.7711</t>
  </si>
  <si>
    <t>66.363</t>
  </si>
  <si>
    <t>68.0453</t>
  </si>
  <si>
    <t>70.1136</t>
  </si>
  <si>
    <t>2.6%</t>
  </si>
  <si>
    <t>15-IEO2016.60.Reference-d021916a</t>
  </si>
  <si>
    <t xml:space="preserve">1.4% </t>
  </si>
  <si>
    <t>[TWh]</t>
  </si>
  <si>
    <t>PCs</t>
  </si>
  <si>
    <t>Data Center</t>
  </si>
  <si>
    <t>Netze</t>
  </si>
  <si>
    <t>Stromverbrauch</t>
  </si>
  <si>
    <t>1 Quad in TWh:</t>
  </si>
  <si>
    <t>Einheit: Quad</t>
  </si>
  <si>
    <t>quadrillion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</si>
</sst>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6" fontId="0" fillId="0" borderId="0" xfId="1" applyNumberFormat="1" applyFont="1"/>
    <xf numFmtId="2" fontId="0" fillId="0" borderId="0" xfId="0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 von ICT am weltweiten</a:t>
            </a:r>
            <a:r>
              <a:rPr lang="de-DE" baseline="0"/>
              <a:t> Stromverbrauch 2012 [TWh]</a:t>
            </a:r>
            <a:r>
              <a:rPr lang="de-DE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8055555555555554E-2"/>
          <c:y val="0.25213363954505685"/>
          <c:w val="0.9819444444444444"/>
          <c:h val="0.6405238407699037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  <a:alpha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'Processed Data'!$A$16:$A$19</c:f>
              <c:strCache>
                <c:ptCount val="4"/>
                <c:pt idx="0">
                  <c:v>Stromverbrauch</c:v>
                </c:pt>
                <c:pt idx="1">
                  <c:v>Netze</c:v>
                </c:pt>
                <c:pt idx="2">
                  <c:v>PCs</c:v>
                </c:pt>
                <c:pt idx="3">
                  <c:v>Data Center</c:v>
                </c:pt>
              </c:strCache>
            </c:strRef>
          </c:cat>
          <c:val>
            <c:numRef>
              <c:f>'Processed Data'!$B$16:$B$19</c:f>
              <c:numCache>
                <c:formatCode>#,##0</c:formatCode>
                <c:ptCount val="4"/>
                <c:pt idx="0">
                  <c:v>18518.277099999999</c:v>
                </c:pt>
                <c:pt idx="1">
                  <c:v>334</c:v>
                </c:pt>
                <c:pt idx="2">
                  <c:v>307</c:v>
                </c:pt>
                <c:pt idx="3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Entwicklung des weltweiten Stromverbrauchs</a:t>
            </a:r>
            <a:r>
              <a:rPr lang="de-DE" baseline="0"/>
              <a:t> nach Sektor [TWh]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'Processed Data'!$A$4</c:f>
              <c:strCache>
                <c:ptCount val="1"/>
                <c:pt idx="0">
                  <c:v>Residential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'Processed Data'!$I$3:$N$3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'Processed Data'!$I$4:$N$4</c:f>
              <c:numCache>
                <c:formatCode>0.0</c:formatCode>
                <c:ptCount val="6"/>
                <c:pt idx="0">
                  <c:v>5201.6891173793601</c:v>
                </c:pt>
                <c:pt idx="1">
                  <c:v>5273.6380651066356</c:v>
                </c:pt>
                <c:pt idx="2">
                  <c:v>5380.814155468609</c:v>
                </c:pt>
                <c:pt idx="3">
                  <c:v>5530.2804012564311</c:v>
                </c:pt>
                <c:pt idx="4">
                  <c:v>5680.7430886828388</c:v>
                </c:pt>
                <c:pt idx="5">
                  <c:v>5815.5850880690678</c:v>
                </c:pt>
              </c:numCache>
            </c:numRef>
          </c:val>
        </c:ser>
        <c:ser>
          <c:idx val="1"/>
          <c:order val="1"/>
          <c:tx>
            <c:strRef>
              <c:f>'Processed Data'!$A$5</c:f>
              <c:strCache>
                <c:ptCount val="1"/>
                <c:pt idx="0">
                  <c:v>Commercial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'Processed Data'!$I$3:$N$3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'Processed Data'!$I$5:$N$5</c:f>
              <c:numCache>
                <c:formatCode>0.0</c:formatCode>
                <c:ptCount val="6"/>
                <c:pt idx="0">
                  <c:v>4379.8885295094951</c:v>
                </c:pt>
                <c:pt idx="1">
                  <c:v>4446.7673477227909</c:v>
                </c:pt>
                <c:pt idx="2">
                  <c:v>4520.0058081588231</c:v>
                </c:pt>
                <c:pt idx="3">
                  <c:v>4627.6215051260551</c:v>
                </c:pt>
                <c:pt idx="4">
                  <c:v>4735.2078949862698</c:v>
                </c:pt>
                <c:pt idx="5">
                  <c:v>4853.2276149446143</c:v>
                </c:pt>
              </c:numCache>
            </c:numRef>
          </c:val>
        </c:ser>
        <c:ser>
          <c:idx val="2"/>
          <c:order val="2"/>
          <c:tx>
            <c:strRef>
              <c:f>'Processed Data'!$A$6</c:f>
              <c:strCache>
                <c:ptCount val="1"/>
                <c:pt idx="0">
                  <c:v>Industrial Sector</c:v>
                </c:pt>
              </c:strCache>
            </c:strRef>
          </c:tx>
          <c:spPr>
            <a:solidFill>
              <a:schemeClr val="accent6">
                <a:lumMod val="75000"/>
                <a:alpha val="77000"/>
              </a:schemeClr>
            </a:solidFill>
            <a:ln>
              <a:noFill/>
            </a:ln>
            <a:effectLst/>
          </c:spPr>
          <c:cat>
            <c:strRef>
              <c:f>'Processed Data'!$I$3:$N$3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'Processed Data'!$I$6:$N$6</c:f>
              <c:numCache>
                <c:formatCode>0.0</c:formatCode>
                <c:ptCount val="6"/>
                <c:pt idx="0">
                  <c:v>8679.1532076146159</c:v>
                </c:pt>
                <c:pt idx="1">
                  <c:v>9235.050413517245</c:v>
                </c:pt>
                <c:pt idx="2">
                  <c:v>9360.6313670860345</c:v>
                </c:pt>
                <c:pt idx="3">
                  <c:v>9458.663640058634</c:v>
                </c:pt>
                <c:pt idx="4">
                  <c:v>9671.8142293948767</c:v>
                </c:pt>
                <c:pt idx="5">
                  <c:v>9771.1360150762339</c:v>
                </c:pt>
              </c:numCache>
            </c:numRef>
          </c:val>
        </c:ser>
        <c:ser>
          <c:idx val="3"/>
          <c:order val="3"/>
          <c:tx>
            <c:strRef>
              <c:f>'Processed Data'!$A$7</c:f>
              <c:strCache>
                <c:ptCount val="1"/>
                <c:pt idx="0">
                  <c:v>Transportation Sector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'Processed Data'!$I$3:$N$3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'Processed Data'!$I$7:$N$7</c:f>
              <c:numCache>
                <c:formatCode>0.0</c:formatCode>
                <c:ptCount val="6"/>
                <c:pt idx="0">
                  <c:v>160.45641091927951</c:v>
                </c:pt>
                <c:pt idx="1">
                  <c:v>166.37644653675792</c:v>
                </c:pt>
                <c:pt idx="2">
                  <c:v>170.53805573320318</c:v>
                </c:pt>
                <c:pt idx="3">
                  <c:v>177.95275380855983</c:v>
                </c:pt>
                <c:pt idx="4">
                  <c:v>187.09657119793246</c:v>
                </c:pt>
                <c:pt idx="5">
                  <c:v>203.59647244862734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23160"/>
        <c:axId val="595588992"/>
      </c:areaChart>
      <c:catAx>
        <c:axId val="59962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588992"/>
        <c:crosses val="autoZero"/>
        <c:auto val="1"/>
        <c:lblAlgn val="ctr"/>
        <c:lblOffset val="100"/>
        <c:noMultiLvlLbl val="0"/>
      </c:catAx>
      <c:valAx>
        <c:axId val="5955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6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47626</xdr:colOff>
      <xdr:row>17</xdr:row>
      <xdr:rowOff>71439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7</xdr:col>
      <xdr:colOff>47624</xdr:colOff>
      <xdr:row>36</xdr:row>
      <xdr:rowOff>66674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Formulas="1" topLeftCell="A43" workbookViewId="0">
      <selection activeCell="D44" sqref="D44"/>
    </sheetView>
  </sheetViews>
  <sheetFormatPr baseColWidth="10" defaultRowHeight="15" x14ac:dyDescent="0.25"/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</v>
      </c>
    </row>
    <row r="4" spans="1:11" x14ac:dyDescent="0.25">
      <c r="A4" s="1" t="s">
        <v>3</v>
      </c>
    </row>
    <row r="5" spans="1:11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</row>
    <row r="6" spans="1:11" x14ac:dyDescent="0.25">
      <c r="A6" s="1" t="s">
        <v>14</v>
      </c>
      <c r="C6" s="1" t="s">
        <v>15</v>
      </c>
    </row>
    <row r="7" spans="1:11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26</v>
      </c>
    </row>
    <row r="8" spans="1:11" x14ac:dyDescent="0.25">
      <c r="A8" s="1" t="s">
        <v>27</v>
      </c>
      <c r="B8" s="1" t="s">
        <v>28</v>
      </c>
      <c r="C8" s="1" t="s">
        <v>29</v>
      </c>
      <c r="D8" s="1" t="s">
        <v>19</v>
      </c>
      <c r="E8" s="1" t="s">
        <v>30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</row>
    <row r="9" spans="1:11" x14ac:dyDescent="0.25">
      <c r="A9" s="1" t="s">
        <v>37</v>
      </c>
      <c r="B9" s="1" t="s">
        <v>38</v>
      </c>
      <c r="C9" s="1" t="s">
        <v>39</v>
      </c>
      <c r="D9" s="1" t="s">
        <v>19</v>
      </c>
      <c r="E9" s="1" t="s">
        <v>40</v>
      </c>
      <c r="F9" s="1" t="s">
        <v>41</v>
      </c>
      <c r="G9" s="1" t="s">
        <v>42</v>
      </c>
      <c r="H9" s="1" t="s">
        <v>43</v>
      </c>
      <c r="I9" s="1" t="s">
        <v>44</v>
      </c>
      <c r="J9" s="1" t="s">
        <v>45</v>
      </c>
      <c r="K9" s="1" t="s">
        <v>46</v>
      </c>
    </row>
    <row r="10" spans="1:11" x14ac:dyDescent="0.25">
      <c r="A10" s="1" t="s">
        <v>47</v>
      </c>
      <c r="B10" s="1" t="s">
        <v>48</v>
      </c>
      <c r="C10" s="1" t="s">
        <v>49</v>
      </c>
      <c r="D10" s="1" t="s">
        <v>19</v>
      </c>
      <c r="E10" s="1" t="s">
        <v>50</v>
      </c>
      <c r="F10" s="1" t="s">
        <v>51</v>
      </c>
      <c r="G10" s="1" t="s">
        <v>52</v>
      </c>
      <c r="H10" s="1" t="s">
        <v>53</v>
      </c>
      <c r="I10" s="1" t="s">
        <v>54</v>
      </c>
      <c r="J10" s="1" t="s">
        <v>55</v>
      </c>
      <c r="K10" s="1" t="s">
        <v>56</v>
      </c>
    </row>
    <row r="11" spans="1:11" x14ac:dyDescent="0.25">
      <c r="A11" s="1" t="s">
        <v>57</v>
      </c>
      <c r="B11" s="1" t="s">
        <v>58</v>
      </c>
      <c r="C11" s="1" t="s">
        <v>59</v>
      </c>
      <c r="D11" s="1" t="s">
        <v>19</v>
      </c>
      <c r="E11" s="1" t="s">
        <v>60</v>
      </c>
      <c r="F11" s="1" t="s">
        <v>61</v>
      </c>
      <c r="G11" s="1" t="s">
        <v>62</v>
      </c>
      <c r="H11" s="1" t="s">
        <v>63</v>
      </c>
      <c r="I11" s="1" t="s">
        <v>64</v>
      </c>
      <c r="J11" s="1" t="s">
        <v>65</v>
      </c>
      <c r="K11" s="1" t="s">
        <v>66</v>
      </c>
    </row>
    <row r="12" spans="1:11" x14ac:dyDescent="0.25">
      <c r="A12" s="1" t="s">
        <v>67</v>
      </c>
      <c r="B12" s="1" t="s">
        <v>68</v>
      </c>
      <c r="C12" s="1" t="s">
        <v>69</v>
      </c>
      <c r="D12" s="1" t="s">
        <v>19</v>
      </c>
      <c r="E12" s="1" t="s">
        <v>70</v>
      </c>
      <c r="F12" s="1" t="s">
        <v>71</v>
      </c>
      <c r="G12" s="1" t="s">
        <v>72</v>
      </c>
      <c r="H12" s="1" t="s">
        <v>73</v>
      </c>
      <c r="I12" s="1" t="s">
        <v>74</v>
      </c>
      <c r="J12" s="1" t="s">
        <v>75</v>
      </c>
      <c r="K12" s="1" t="s">
        <v>76</v>
      </c>
    </row>
    <row r="13" spans="1:11" x14ac:dyDescent="0.25">
      <c r="A13" s="1" t="s">
        <v>77</v>
      </c>
      <c r="C13" s="1" t="s">
        <v>78</v>
      </c>
    </row>
    <row r="14" spans="1:11" x14ac:dyDescent="0.25">
      <c r="A14" s="1" t="s">
        <v>16</v>
      </c>
      <c r="B14" s="1" t="s">
        <v>17</v>
      </c>
      <c r="C14" s="1" t="s">
        <v>79</v>
      </c>
      <c r="D14" s="1" t="s">
        <v>19</v>
      </c>
      <c r="E14" s="1" t="s">
        <v>80</v>
      </c>
      <c r="F14" s="1" t="s">
        <v>81</v>
      </c>
      <c r="G14" s="1" t="s">
        <v>82</v>
      </c>
      <c r="H14" s="1" t="s">
        <v>83</v>
      </c>
      <c r="I14" s="1" t="s">
        <v>84</v>
      </c>
      <c r="J14" s="1" t="s">
        <v>85</v>
      </c>
      <c r="K14" s="1" t="s">
        <v>86</v>
      </c>
    </row>
    <row r="15" spans="1:11" x14ac:dyDescent="0.25">
      <c r="A15" s="1" t="s">
        <v>27</v>
      </c>
      <c r="B15" s="1" t="s">
        <v>28</v>
      </c>
      <c r="C15" s="1" t="s">
        <v>87</v>
      </c>
      <c r="D15" s="1" t="s">
        <v>19</v>
      </c>
      <c r="E15" s="1" t="s">
        <v>88</v>
      </c>
      <c r="F15" s="1" t="s">
        <v>89</v>
      </c>
      <c r="G15" s="1" t="s">
        <v>90</v>
      </c>
      <c r="H15" s="1" t="s">
        <v>91</v>
      </c>
      <c r="I15" s="1" t="s">
        <v>92</v>
      </c>
      <c r="J15" s="1" t="s">
        <v>93</v>
      </c>
      <c r="K15" s="1" t="s">
        <v>94</v>
      </c>
    </row>
    <row r="16" spans="1:11" x14ac:dyDescent="0.25">
      <c r="A16" s="1" t="s">
        <v>37</v>
      </c>
      <c r="B16" s="1" t="s">
        <v>38</v>
      </c>
      <c r="C16" s="1" t="s">
        <v>95</v>
      </c>
      <c r="D16" s="1" t="s">
        <v>19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  <c r="K16" s="1" t="s">
        <v>102</v>
      </c>
    </row>
    <row r="17" spans="1:11" x14ac:dyDescent="0.25">
      <c r="A17" s="1" t="s">
        <v>47</v>
      </c>
      <c r="B17" s="1" t="s">
        <v>48</v>
      </c>
      <c r="C17" s="1" t="s">
        <v>103</v>
      </c>
      <c r="D17" s="1" t="s">
        <v>19</v>
      </c>
      <c r="E17" s="1" t="s">
        <v>104</v>
      </c>
      <c r="F17" s="1" t="s">
        <v>105</v>
      </c>
      <c r="G17" s="1" t="s">
        <v>106</v>
      </c>
      <c r="H17" s="1" t="s">
        <v>107</v>
      </c>
      <c r="I17" s="1" t="s">
        <v>108</v>
      </c>
      <c r="J17" s="1" t="s">
        <v>109</v>
      </c>
      <c r="K17" s="1" t="s">
        <v>110</v>
      </c>
    </row>
    <row r="18" spans="1:11" x14ac:dyDescent="0.25">
      <c r="A18" s="1" t="s">
        <v>57</v>
      </c>
      <c r="B18" s="1" t="s">
        <v>58</v>
      </c>
      <c r="C18" s="1" t="s">
        <v>111</v>
      </c>
      <c r="D18" s="1" t="s">
        <v>19</v>
      </c>
      <c r="E18" s="1" t="s">
        <v>112</v>
      </c>
      <c r="F18" s="1" t="s">
        <v>113</v>
      </c>
      <c r="G18" s="1" t="s">
        <v>114</v>
      </c>
      <c r="H18" s="1" t="s">
        <v>115</v>
      </c>
      <c r="I18" s="1" t="s">
        <v>116</v>
      </c>
      <c r="J18" s="1" t="s">
        <v>117</v>
      </c>
      <c r="K18" s="1" t="s">
        <v>86</v>
      </c>
    </row>
    <row r="19" spans="1:11" x14ac:dyDescent="0.25">
      <c r="A19" s="1" t="s">
        <v>118</v>
      </c>
      <c r="B19" s="1" t="s">
        <v>119</v>
      </c>
      <c r="C19" s="1" t="s">
        <v>120</v>
      </c>
      <c r="D19" s="1" t="s">
        <v>19</v>
      </c>
      <c r="E19" s="1" t="s">
        <v>121</v>
      </c>
      <c r="F19" s="1" t="s">
        <v>122</v>
      </c>
      <c r="G19" s="1" t="s">
        <v>123</v>
      </c>
      <c r="H19" s="1" t="s">
        <v>124</v>
      </c>
      <c r="I19" s="1" t="s">
        <v>125</v>
      </c>
      <c r="J19" s="1" t="s">
        <v>126</v>
      </c>
      <c r="K19" s="1" t="s">
        <v>127</v>
      </c>
    </row>
    <row r="20" spans="1:11" x14ac:dyDescent="0.25">
      <c r="A20" s="1" t="s">
        <v>128</v>
      </c>
      <c r="C20" s="1" t="s">
        <v>129</v>
      </c>
    </row>
    <row r="21" spans="1:11" x14ac:dyDescent="0.25">
      <c r="A21" s="1" t="s">
        <v>16</v>
      </c>
      <c r="B21" s="1" t="s">
        <v>17</v>
      </c>
      <c r="C21" s="1" t="s">
        <v>130</v>
      </c>
      <c r="D21" s="1" t="s">
        <v>19</v>
      </c>
      <c r="E21" s="1" t="s">
        <v>131</v>
      </c>
      <c r="F21" s="1" t="s">
        <v>132</v>
      </c>
      <c r="G21" s="1" t="s">
        <v>133</v>
      </c>
      <c r="H21" s="1" t="s">
        <v>134</v>
      </c>
      <c r="I21" s="1" t="s">
        <v>135</v>
      </c>
      <c r="J21" s="1" t="s">
        <v>136</v>
      </c>
      <c r="K21" s="1" t="s">
        <v>137</v>
      </c>
    </row>
    <row r="22" spans="1:11" x14ac:dyDescent="0.25">
      <c r="A22" s="1" t="s">
        <v>27</v>
      </c>
      <c r="B22" s="1" t="s">
        <v>28</v>
      </c>
      <c r="C22" s="1" t="s">
        <v>138</v>
      </c>
      <c r="D22" s="1" t="s">
        <v>19</v>
      </c>
      <c r="E22" s="1" t="s">
        <v>139</v>
      </c>
      <c r="F22" s="1" t="s">
        <v>140</v>
      </c>
      <c r="G22" s="1" t="s">
        <v>141</v>
      </c>
      <c r="H22" s="1" t="s">
        <v>142</v>
      </c>
      <c r="I22" s="1" t="s">
        <v>143</v>
      </c>
      <c r="J22" s="1" t="s">
        <v>144</v>
      </c>
      <c r="K22" s="1" t="s">
        <v>145</v>
      </c>
    </row>
    <row r="23" spans="1:11" x14ac:dyDescent="0.25">
      <c r="A23" s="1" t="s">
        <v>37</v>
      </c>
      <c r="B23" s="1" t="s">
        <v>38</v>
      </c>
      <c r="C23" s="1" t="s">
        <v>146</v>
      </c>
      <c r="D23" s="1" t="s">
        <v>19</v>
      </c>
      <c r="E23" s="1" t="s">
        <v>147</v>
      </c>
      <c r="F23" s="1" t="s">
        <v>148</v>
      </c>
      <c r="G23" s="1" t="s">
        <v>149</v>
      </c>
      <c r="H23" s="1" t="s">
        <v>150</v>
      </c>
      <c r="I23" s="1" t="s">
        <v>151</v>
      </c>
      <c r="J23" s="1" t="s">
        <v>152</v>
      </c>
      <c r="K23" s="1" t="s">
        <v>153</v>
      </c>
    </row>
    <row r="24" spans="1:11" x14ac:dyDescent="0.25">
      <c r="A24" s="1" t="s">
        <v>47</v>
      </c>
      <c r="B24" s="1" t="s">
        <v>48</v>
      </c>
      <c r="C24" s="1" t="s">
        <v>154</v>
      </c>
      <c r="D24" s="1" t="s">
        <v>19</v>
      </c>
      <c r="E24" s="1" t="s">
        <v>155</v>
      </c>
      <c r="F24" s="1" t="s">
        <v>156</v>
      </c>
      <c r="G24" s="1" t="s">
        <v>157</v>
      </c>
      <c r="H24" s="1" t="s">
        <v>158</v>
      </c>
      <c r="I24" s="1" t="s">
        <v>159</v>
      </c>
      <c r="J24" s="1" t="s">
        <v>160</v>
      </c>
      <c r="K24" s="1" t="s">
        <v>36</v>
      </c>
    </row>
    <row r="25" spans="1:11" x14ac:dyDescent="0.25">
      <c r="A25" s="1" t="s">
        <v>57</v>
      </c>
      <c r="B25" s="1" t="s">
        <v>58</v>
      </c>
      <c r="C25" s="1" t="s">
        <v>161</v>
      </c>
      <c r="D25" s="1" t="s">
        <v>19</v>
      </c>
      <c r="E25" s="1" t="s">
        <v>162</v>
      </c>
      <c r="F25" s="1" t="s">
        <v>163</v>
      </c>
      <c r="G25" s="1" t="s">
        <v>164</v>
      </c>
      <c r="H25" s="1" t="s">
        <v>165</v>
      </c>
      <c r="I25" s="1" t="s">
        <v>166</v>
      </c>
      <c r="J25" s="1" t="s">
        <v>167</v>
      </c>
      <c r="K25" s="1" t="s">
        <v>36</v>
      </c>
    </row>
    <row r="26" spans="1:11" x14ac:dyDescent="0.25">
      <c r="A26" s="1" t="s">
        <v>168</v>
      </c>
      <c r="B26" s="1" t="s">
        <v>169</v>
      </c>
      <c r="C26" s="1" t="s">
        <v>170</v>
      </c>
      <c r="D26" s="1" t="s">
        <v>19</v>
      </c>
      <c r="E26" s="1" t="s">
        <v>171</v>
      </c>
      <c r="F26" s="1" t="s">
        <v>172</v>
      </c>
      <c r="G26" s="1" t="s">
        <v>173</v>
      </c>
      <c r="H26" s="1" t="s">
        <v>174</v>
      </c>
      <c r="I26" s="1" t="s">
        <v>175</v>
      </c>
      <c r="J26" s="1" t="s">
        <v>176</v>
      </c>
      <c r="K26" s="1" t="s">
        <v>177</v>
      </c>
    </row>
    <row r="27" spans="1:11" x14ac:dyDescent="0.25">
      <c r="A27" s="1" t="s">
        <v>178</v>
      </c>
      <c r="C27" s="1" t="s">
        <v>179</v>
      </c>
    </row>
    <row r="28" spans="1:11" x14ac:dyDescent="0.25">
      <c r="A28" s="1" t="s">
        <v>16</v>
      </c>
      <c r="B28" s="1" t="s">
        <v>17</v>
      </c>
      <c r="C28" s="1" t="s">
        <v>180</v>
      </c>
      <c r="D28" s="1" t="s">
        <v>19</v>
      </c>
      <c r="E28" s="1" t="s">
        <v>181</v>
      </c>
      <c r="F28" s="1" t="s">
        <v>182</v>
      </c>
      <c r="G28" s="1" t="s">
        <v>183</v>
      </c>
      <c r="H28" s="1" t="s">
        <v>184</v>
      </c>
      <c r="I28" s="1" t="s">
        <v>185</v>
      </c>
      <c r="J28" s="1" t="s">
        <v>186</v>
      </c>
      <c r="K28" s="1" t="s">
        <v>187</v>
      </c>
    </row>
    <row r="29" spans="1:11" x14ac:dyDescent="0.25">
      <c r="A29" s="1" t="s">
        <v>27</v>
      </c>
      <c r="B29" s="1" t="s">
        <v>28</v>
      </c>
      <c r="C29" s="1" t="s">
        <v>188</v>
      </c>
      <c r="D29" s="1" t="s">
        <v>19</v>
      </c>
      <c r="E29" s="1" t="s">
        <v>189</v>
      </c>
      <c r="F29" s="1" t="s">
        <v>190</v>
      </c>
      <c r="G29" s="1" t="s">
        <v>191</v>
      </c>
      <c r="H29" s="1" t="s">
        <v>192</v>
      </c>
      <c r="I29" s="1" t="s">
        <v>193</v>
      </c>
      <c r="J29" s="1" t="s">
        <v>194</v>
      </c>
      <c r="K29" s="1" t="s">
        <v>195</v>
      </c>
    </row>
    <row r="30" spans="1:11" x14ac:dyDescent="0.25">
      <c r="A30" s="1" t="s">
        <v>37</v>
      </c>
      <c r="B30" s="1" t="s">
        <v>38</v>
      </c>
      <c r="C30" s="1" t="s">
        <v>196</v>
      </c>
      <c r="D30" s="1" t="s">
        <v>19</v>
      </c>
      <c r="K30" s="1" t="s">
        <v>197</v>
      </c>
    </row>
    <row r="31" spans="1:11" x14ac:dyDescent="0.25">
      <c r="A31" s="1" t="s">
        <v>47</v>
      </c>
      <c r="B31" s="1" t="s">
        <v>48</v>
      </c>
      <c r="C31" s="1" t="s">
        <v>198</v>
      </c>
      <c r="D31" s="1" t="s">
        <v>19</v>
      </c>
      <c r="E31" s="1" t="s">
        <v>199</v>
      </c>
      <c r="F31" s="1" t="s">
        <v>200</v>
      </c>
      <c r="G31" s="1" t="s">
        <v>201</v>
      </c>
      <c r="H31" s="1" t="s">
        <v>202</v>
      </c>
      <c r="I31" s="1" t="s">
        <v>203</v>
      </c>
      <c r="J31" s="1" t="s">
        <v>204</v>
      </c>
      <c r="K31" s="1" t="s">
        <v>205</v>
      </c>
    </row>
    <row r="32" spans="1:11" x14ac:dyDescent="0.25">
      <c r="A32" s="1" t="s">
        <v>57</v>
      </c>
      <c r="B32" s="1" t="s">
        <v>58</v>
      </c>
      <c r="C32" s="1" t="s">
        <v>206</v>
      </c>
      <c r="D32" s="1" t="s">
        <v>19</v>
      </c>
      <c r="K32" s="1" t="s">
        <v>197</v>
      </c>
    </row>
    <row r="33" spans="1:11" x14ac:dyDescent="0.25">
      <c r="A33" s="1" t="s">
        <v>207</v>
      </c>
      <c r="B33" s="1" t="s">
        <v>208</v>
      </c>
      <c r="C33" s="1" t="s">
        <v>209</v>
      </c>
      <c r="D33" s="1" t="s">
        <v>19</v>
      </c>
      <c r="E33" s="1" t="s">
        <v>210</v>
      </c>
      <c r="F33" s="1" t="s">
        <v>211</v>
      </c>
      <c r="G33" s="1" t="s">
        <v>212</v>
      </c>
      <c r="H33" s="1" t="s">
        <v>213</v>
      </c>
      <c r="I33" s="1" t="s">
        <v>214</v>
      </c>
      <c r="J33" s="1" t="s">
        <v>215</v>
      </c>
      <c r="K33" s="1" t="s">
        <v>76</v>
      </c>
    </row>
    <row r="34" spans="1:11" x14ac:dyDescent="0.25">
      <c r="A34" s="1" t="s">
        <v>216</v>
      </c>
      <c r="B34" s="1" t="s">
        <v>217</v>
      </c>
      <c r="D34" s="1" t="s">
        <v>218</v>
      </c>
    </row>
    <row r="35" spans="1:11" x14ac:dyDescent="0.25">
      <c r="A35" s="1" t="s">
        <v>16</v>
      </c>
      <c r="B35" s="1" t="s">
        <v>17</v>
      </c>
      <c r="C35" s="1" t="s">
        <v>219</v>
      </c>
      <c r="D35" s="1" t="s">
        <v>19</v>
      </c>
      <c r="E35" s="1" t="s">
        <v>220</v>
      </c>
      <c r="F35" s="1" t="s">
        <v>221</v>
      </c>
      <c r="G35" s="1" t="s">
        <v>222</v>
      </c>
      <c r="H35" s="1" t="s">
        <v>223</v>
      </c>
      <c r="I35" s="1" t="s">
        <v>224</v>
      </c>
      <c r="J35" s="1" t="s">
        <v>225</v>
      </c>
      <c r="K35" s="1" t="s">
        <v>137</v>
      </c>
    </row>
    <row r="36" spans="1:11" x14ac:dyDescent="0.25">
      <c r="A36" s="1" t="s">
        <v>27</v>
      </c>
      <c r="B36" s="1" t="s">
        <v>28</v>
      </c>
      <c r="C36" s="1" t="s">
        <v>226</v>
      </c>
      <c r="D36" s="1" t="s">
        <v>19</v>
      </c>
      <c r="E36" s="1" t="s">
        <v>227</v>
      </c>
      <c r="F36" s="1" t="s">
        <v>228</v>
      </c>
      <c r="G36" s="1" t="s">
        <v>229</v>
      </c>
      <c r="H36" s="1" t="s">
        <v>230</v>
      </c>
      <c r="I36" s="1" t="s">
        <v>231</v>
      </c>
      <c r="J36" s="1" t="s">
        <v>232</v>
      </c>
      <c r="K36" s="1" t="s">
        <v>233</v>
      </c>
    </row>
    <row r="37" spans="1:11" x14ac:dyDescent="0.25">
      <c r="A37" s="1" t="s">
        <v>37</v>
      </c>
      <c r="B37" s="1" t="s">
        <v>38</v>
      </c>
      <c r="C37" s="1" t="s">
        <v>234</v>
      </c>
      <c r="D37" s="1" t="s">
        <v>19</v>
      </c>
      <c r="E37" s="1" t="s">
        <v>235</v>
      </c>
      <c r="F37" s="1" t="s">
        <v>236</v>
      </c>
      <c r="G37" s="1" t="s">
        <v>237</v>
      </c>
      <c r="H37" s="1" t="s">
        <v>238</v>
      </c>
      <c r="I37" s="1" t="s">
        <v>239</v>
      </c>
      <c r="J37" s="1" t="s">
        <v>240</v>
      </c>
      <c r="K37" s="1" t="s">
        <v>241</v>
      </c>
    </row>
    <row r="38" spans="1:11" x14ac:dyDescent="0.25">
      <c r="A38" s="1" t="s">
        <v>47</v>
      </c>
      <c r="B38" s="1" t="s">
        <v>48</v>
      </c>
      <c r="C38" s="1" t="s">
        <v>242</v>
      </c>
      <c r="D38" s="1" t="s">
        <v>19</v>
      </c>
      <c r="E38" s="1" t="s">
        <v>243</v>
      </c>
      <c r="F38" s="1" t="s">
        <v>244</v>
      </c>
      <c r="G38" s="1" t="s">
        <v>245</v>
      </c>
      <c r="H38" s="1" t="s">
        <v>246</v>
      </c>
      <c r="I38" s="1" t="s">
        <v>247</v>
      </c>
      <c r="J38" s="1" t="s">
        <v>248</v>
      </c>
      <c r="K38" s="1" t="s">
        <v>249</v>
      </c>
    </row>
    <row r="39" spans="1:11" x14ac:dyDescent="0.25">
      <c r="A39" s="1" t="s">
        <v>57</v>
      </c>
      <c r="B39" s="1" t="s">
        <v>58</v>
      </c>
      <c r="C39" s="1" t="s">
        <v>250</v>
      </c>
      <c r="D39" s="1" t="s">
        <v>19</v>
      </c>
      <c r="E39" s="1" t="s">
        <v>251</v>
      </c>
      <c r="F39" s="1" t="s">
        <v>252</v>
      </c>
      <c r="G39" s="1" t="s">
        <v>253</v>
      </c>
      <c r="H39" s="1" t="s">
        <v>254</v>
      </c>
      <c r="I39" s="1" t="s">
        <v>255</v>
      </c>
      <c r="J39" s="1" t="s">
        <v>256</v>
      </c>
      <c r="K39" s="1" t="s">
        <v>177</v>
      </c>
    </row>
    <row r="40" spans="1:11" x14ac:dyDescent="0.25">
      <c r="A40" s="1" t="s">
        <v>257</v>
      </c>
      <c r="B40" s="1" t="s">
        <v>258</v>
      </c>
      <c r="C40" s="1" t="s">
        <v>259</v>
      </c>
      <c r="D40" s="1" t="s">
        <v>19</v>
      </c>
      <c r="E40" s="1" t="s">
        <v>260</v>
      </c>
      <c r="F40" s="1" t="s">
        <v>261</v>
      </c>
      <c r="G40" s="1" t="s">
        <v>262</v>
      </c>
      <c r="H40" s="1" t="s">
        <v>263</v>
      </c>
      <c r="I40" s="1" t="s">
        <v>264</v>
      </c>
      <c r="J40" s="1" t="s">
        <v>265</v>
      </c>
      <c r="K40" s="1" t="s">
        <v>36</v>
      </c>
    </row>
    <row r="41" spans="1:11" x14ac:dyDescent="0.25">
      <c r="A41" s="1" t="s">
        <v>266</v>
      </c>
      <c r="B41" s="1" t="s">
        <v>267</v>
      </c>
      <c r="C41" s="1" t="s">
        <v>268</v>
      </c>
      <c r="D41" s="1" t="s">
        <v>19</v>
      </c>
      <c r="E41" s="1" t="s">
        <v>269</v>
      </c>
      <c r="F41" s="1" t="s">
        <v>270</v>
      </c>
      <c r="G41" s="1" t="s">
        <v>271</v>
      </c>
      <c r="H41" s="1" t="s">
        <v>272</v>
      </c>
      <c r="I41" s="1" t="s">
        <v>273</v>
      </c>
      <c r="J41" s="1" t="s">
        <v>274</v>
      </c>
      <c r="K41" s="1" t="s">
        <v>145</v>
      </c>
    </row>
    <row r="42" spans="1:11" x14ac:dyDescent="0.25">
      <c r="A42" s="1" t="s">
        <v>275</v>
      </c>
      <c r="B42" s="1" t="s">
        <v>276</v>
      </c>
      <c r="C42" s="1" t="s">
        <v>277</v>
      </c>
      <c r="D42" s="1" t="s">
        <v>19</v>
      </c>
      <c r="E42" s="1" t="s">
        <v>278</v>
      </c>
      <c r="F42" s="1" t="s">
        <v>279</v>
      </c>
      <c r="G42" s="1" t="s">
        <v>280</v>
      </c>
      <c r="H42" s="1" t="s">
        <v>281</v>
      </c>
      <c r="I42" s="1" t="s">
        <v>282</v>
      </c>
      <c r="J42" s="1" t="s">
        <v>283</v>
      </c>
      <c r="K42" s="1" t="s">
        <v>76</v>
      </c>
    </row>
    <row r="43" spans="1:11" x14ac:dyDescent="0.25">
      <c r="A43" s="1" t="s">
        <v>284</v>
      </c>
      <c r="C43" s="1" t="s">
        <v>285</v>
      </c>
    </row>
    <row r="44" spans="1:11" x14ac:dyDescent="0.25">
      <c r="A44" s="1" t="s">
        <v>16</v>
      </c>
      <c r="B44" s="1" t="s">
        <v>17</v>
      </c>
      <c r="C44" s="1" t="s">
        <v>286</v>
      </c>
      <c r="D44" s="1" t="s">
        <v>19</v>
      </c>
      <c r="E44" s="1" t="s">
        <v>287</v>
      </c>
      <c r="F44" s="1" t="s">
        <v>288</v>
      </c>
      <c r="G44" s="1" t="s">
        <v>289</v>
      </c>
      <c r="H44" s="1" t="s">
        <v>290</v>
      </c>
      <c r="I44" s="1" t="s">
        <v>291</v>
      </c>
      <c r="J44" s="1" t="s">
        <v>292</v>
      </c>
      <c r="K44" s="1" t="s">
        <v>293</v>
      </c>
    </row>
    <row r="45" spans="1:11" x14ac:dyDescent="0.25">
      <c r="A45" s="1" t="s">
        <v>27</v>
      </c>
      <c r="B45" s="1" t="s">
        <v>28</v>
      </c>
      <c r="C45" s="1" t="s">
        <v>294</v>
      </c>
      <c r="D45" s="1" t="s">
        <v>19</v>
      </c>
      <c r="E45" s="1" t="s">
        <v>295</v>
      </c>
      <c r="F45" s="1" t="s">
        <v>296</v>
      </c>
      <c r="G45" s="1" t="s">
        <v>297</v>
      </c>
      <c r="H45" s="1" t="s">
        <v>298</v>
      </c>
      <c r="I45" s="1" t="s">
        <v>299</v>
      </c>
      <c r="J45" s="1" t="s">
        <v>300</v>
      </c>
      <c r="K45" s="1" t="s">
        <v>110</v>
      </c>
    </row>
    <row r="46" spans="1:11" x14ac:dyDescent="0.25">
      <c r="A46" s="1" t="s">
        <v>37</v>
      </c>
      <c r="B46" s="1" t="s">
        <v>38</v>
      </c>
      <c r="C46" s="1" t="s">
        <v>301</v>
      </c>
      <c r="D46" s="1" t="s">
        <v>19</v>
      </c>
      <c r="E46" s="1" t="s">
        <v>302</v>
      </c>
      <c r="F46" s="1" t="s">
        <v>303</v>
      </c>
      <c r="G46" s="1" t="s">
        <v>304</v>
      </c>
      <c r="H46" s="1" t="s">
        <v>305</v>
      </c>
      <c r="I46" s="1" t="s">
        <v>306</v>
      </c>
      <c r="J46" s="1" t="s">
        <v>307</v>
      </c>
      <c r="K46" s="1" t="s">
        <v>86</v>
      </c>
    </row>
    <row r="47" spans="1:11" x14ac:dyDescent="0.25">
      <c r="A47" s="1" t="s">
        <v>308</v>
      </c>
      <c r="B47" s="1" t="s">
        <v>309</v>
      </c>
      <c r="C47" s="1" t="s">
        <v>310</v>
      </c>
      <c r="D47" s="1" t="s">
        <v>19</v>
      </c>
      <c r="E47" s="1" t="s">
        <v>311</v>
      </c>
      <c r="F47" s="1" t="s">
        <v>312</v>
      </c>
      <c r="G47" s="1" t="s">
        <v>313</v>
      </c>
      <c r="H47" s="1" t="s">
        <v>314</v>
      </c>
      <c r="I47" s="1" t="s">
        <v>315</v>
      </c>
      <c r="J47" s="1" t="s">
        <v>316</v>
      </c>
      <c r="K47" s="1" t="s">
        <v>317</v>
      </c>
    </row>
    <row r="48" spans="1:11" x14ac:dyDescent="0.25">
      <c r="A48" s="1" t="s">
        <v>57</v>
      </c>
      <c r="B48" s="1" t="s">
        <v>58</v>
      </c>
      <c r="C48" s="1" t="s">
        <v>318</v>
      </c>
      <c r="D48" s="1" t="s">
        <v>19</v>
      </c>
      <c r="E48" s="1" t="s">
        <v>319</v>
      </c>
      <c r="F48" s="1" t="s">
        <v>320</v>
      </c>
      <c r="G48" s="1" t="s">
        <v>321</v>
      </c>
      <c r="H48" s="1" t="s">
        <v>322</v>
      </c>
      <c r="I48" s="1" t="s">
        <v>323</v>
      </c>
      <c r="J48" s="1" t="s">
        <v>324</v>
      </c>
      <c r="K48" s="1" t="s">
        <v>325</v>
      </c>
    </row>
    <row r="49" spans="1:11" x14ac:dyDescent="0.25">
      <c r="A49" s="1" t="s">
        <v>326</v>
      </c>
      <c r="B49" s="1" t="s">
        <v>327</v>
      </c>
      <c r="C49" s="1" t="s">
        <v>328</v>
      </c>
      <c r="D49" s="1" t="s">
        <v>19</v>
      </c>
      <c r="E49" s="1" t="s">
        <v>329</v>
      </c>
      <c r="F49" s="1" t="s">
        <v>330</v>
      </c>
      <c r="G49" s="1" t="s">
        <v>331</v>
      </c>
      <c r="H49" s="1" t="s">
        <v>332</v>
      </c>
      <c r="I49" s="1" t="s">
        <v>333</v>
      </c>
      <c r="J49" s="1" t="s">
        <v>334</v>
      </c>
      <c r="K49" s="1" t="s">
        <v>145</v>
      </c>
    </row>
    <row r="50" spans="1:11" x14ac:dyDescent="0.25">
      <c r="A50" s="1" t="s">
        <v>335</v>
      </c>
      <c r="C50" s="1" t="s">
        <v>336</v>
      </c>
    </row>
    <row r="51" spans="1:11" x14ac:dyDescent="0.25">
      <c r="A51" s="1" t="s">
        <v>337</v>
      </c>
      <c r="B51" s="1" t="s">
        <v>338</v>
      </c>
      <c r="C51" s="1" t="s">
        <v>339</v>
      </c>
      <c r="D51" s="1" t="s">
        <v>19</v>
      </c>
      <c r="E51" s="1" t="s">
        <v>340</v>
      </c>
      <c r="F51" s="1" t="s">
        <v>341</v>
      </c>
      <c r="G51" s="1" t="s">
        <v>342</v>
      </c>
      <c r="H51" s="1" t="s">
        <v>343</v>
      </c>
      <c r="I51" s="1" t="s">
        <v>344</v>
      </c>
      <c r="J51" s="1" t="s">
        <v>345</v>
      </c>
      <c r="K51" s="1" t="s">
        <v>346</v>
      </c>
    </row>
    <row r="52" spans="1:11" x14ac:dyDescent="0.25">
      <c r="A52" s="1" t="s">
        <v>347</v>
      </c>
      <c r="C52" s="1" t="s">
        <v>348</v>
      </c>
    </row>
    <row r="53" spans="1:11" x14ac:dyDescent="0.25">
      <c r="A53" s="1" t="s">
        <v>16</v>
      </c>
      <c r="B53" s="1" t="s">
        <v>17</v>
      </c>
      <c r="C53" s="1" t="s">
        <v>349</v>
      </c>
      <c r="D53" s="1" t="s">
        <v>19</v>
      </c>
      <c r="E53" s="1" t="s">
        <v>350</v>
      </c>
      <c r="F53" s="1" t="s">
        <v>351</v>
      </c>
      <c r="G53" s="1" t="s">
        <v>352</v>
      </c>
      <c r="H53" s="1" t="s">
        <v>353</v>
      </c>
      <c r="I53" s="1" t="s">
        <v>354</v>
      </c>
      <c r="J53" s="1" t="s">
        <v>355</v>
      </c>
      <c r="K53" s="1" t="s">
        <v>187</v>
      </c>
    </row>
    <row r="54" spans="1:11" x14ac:dyDescent="0.25">
      <c r="A54" s="1" t="s">
        <v>27</v>
      </c>
      <c r="B54" s="1" t="s">
        <v>28</v>
      </c>
      <c r="C54" s="1" t="s">
        <v>356</v>
      </c>
      <c r="D54" s="1" t="s">
        <v>19</v>
      </c>
      <c r="E54" s="1" t="s">
        <v>357</v>
      </c>
      <c r="F54" s="1" t="s">
        <v>358</v>
      </c>
      <c r="G54" s="1" t="s">
        <v>359</v>
      </c>
      <c r="H54" s="1" t="s">
        <v>360</v>
      </c>
      <c r="I54" s="1" t="s">
        <v>361</v>
      </c>
      <c r="J54" s="1" t="s">
        <v>362</v>
      </c>
      <c r="K54" s="1" t="s">
        <v>249</v>
      </c>
    </row>
    <row r="55" spans="1:11" x14ac:dyDescent="0.25">
      <c r="A55" s="1" t="s">
        <v>37</v>
      </c>
      <c r="B55" s="1" t="s">
        <v>38</v>
      </c>
      <c r="C55" s="1" t="s">
        <v>363</v>
      </c>
      <c r="D55" s="1" t="s">
        <v>19</v>
      </c>
      <c r="E55" s="1" t="s">
        <v>364</v>
      </c>
      <c r="F55" s="1" t="s">
        <v>365</v>
      </c>
      <c r="G55" s="1" t="s">
        <v>366</v>
      </c>
      <c r="H55" s="1" t="s">
        <v>367</v>
      </c>
      <c r="I55" s="1" t="s">
        <v>368</v>
      </c>
      <c r="J55" s="1" t="s">
        <v>369</v>
      </c>
      <c r="K55" s="1" t="s">
        <v>241</v>
      </c>
    </row>
    <row r="56" spans="1:11" x14ac:dyDescent="0.25">
      <c r="A56" s="1" t="s">
        <v>308</v>
      </c>
      <c r="B56" s="1" t="s">
        <v>309</v>
      </c>
      <c r="C56" s="1" t="s">
        <v>370</v>
      </c>
      <c r="D56" s="1" t="s">
        <v>19</v>
      </c>
      <c r="E56" s="1" t="s">
        <v>311</v>
      </c>
      <c r="F56" s="1" t="s">
        <v>312</v>
      </c>
      <c r="G56" s="1" t="s">
        <v>313</v>
      </c>
      <c r="H56" s="1" t="s">
        <v>314</v>
      </c>
      <c r="I56" s="1" t="s">
        <v>315</v>
      </c>
      <c r="J56" s="1" t="s">
        <v>316</v>
      </c>
      <c r="K56" s="1" t="s">
        <v>317</v>
      </c>
    </row>
    <row r="57" spans="1:11" x14ac:dyDescent="0.25">
      <c r="A57" s="1" t="s">
        <v>57</v>
      </c>
      <c r="B57" s="1" t="s">
        <v>58</v>
      </c>
      <c r="C57" s="1" t="s">
        <v>371</v>
      </c>
      <c r="D57" s="1" t="s">
        <v>19</v>
      </c>
      <c r="E57" s="1" t="s">
        <v>372</v>
      </c>
      <c r="F57" s="1" t="s">
        <v>373</v>
      </c>
      <c r="G57" s="1" t="s">
        <v>374</v>
      </c>
      <c r="H57" s="1" t="s">
        <v>375</v>
      </c>
      <c r="I57" s="1" t="s">
        <v>376</v>
      </c>
      <c r="J57" s="1" t="s">
        <v>377</v>
      </c>
      <c r="K57" s="1" t="s">
        <v>378</v>
      </c>
    </row>
    <row r="58" spans="1:11" x14ac:dyDescent="0.25">
      <c r="A58" s="1" t="s">
        <v>275</v>
      </c>
      <c r="B58" s="1" t="s">
        <v>276</v>
      </c>
      <c r="C58" s="1" t="s">
        <v>379</v>
      </c>
      <c r="D58" s="1" t="s">
        <v>19</v>
      </c>
      <c r="E58" s="1" t="s">
        <v>278</v>
      </c>
      <c r="F58" s="1" t="s">
        <v>279</v>
      </c>
      <c r="G58" s="1" t="s">
        <v>280</v>
      </c>
      <c r="H58" s="1" t="s">
        <v>281</v>
      </c>
      <c r="I58" s="1" t="s">
        <v>282</v>
      </c>
      <c r="J58" s="1" t="s">
        <v>283</v>
      </c>
      <c r="K58" s="1" t="s">
        <v>380</v>
      </c>
    </row>
  </sheetData>
  <pageMargins left="0.7" right="0.7" top="0.78740157499999996" bottom="0.78740157499999996" header="0.3" footer="0.3"/>
  <ignoredErrors>
    <ignoredError sqref="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1" sqref="B11"/>
    </sheetView>
  </sheetViews>
  <sheetFormatPr baseColWidth="10" defaultRowHeight="15" x14ac:dyDescent="0.25"/>
  <cols>
    <col min="1" max="1" width="13.28515625" customWidth="1"/>
    <col min="2" max="2" width="14.140625" bestFit="1" customWidth="1"/>
    <col min="3" max="8" width="11.42578125" customWidth="1"/>
  </cols>
  <sheetData>
    <row r="1" spans="1:14" x14ac:dyDescent="0.25">
      <c r="B1" t="s">
        <v>387</v>
      </c>
      <c r="I1" t="s">
        <v>386</v>
      </c>
      <c r="J1" s="7"/>
    </row>
    <row r="2" spans="1:14" x14ac:dyDescent="0.25">
      <c r="B2" t="s">
        <v>388</v>
      </c>
      <c r="I2">
        <v>293.0710701722</v>
      </c>
    </row>
    <row r="3" spans="1:14" x14ac:dyDescent="0.25"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4" x14ac:dyDescent="0.25">
      <c r="A4" s="1" t="s">
        <v>14</v>
      </c>
      <c r="B4">
        <f>VALUE(SUBSTITUTE('Raw Data'!E10,".",","))</f>
        <v>17.748899999999999</v>
      </c>
      <c r="C4">
        <f>VALUE(SUBSTITUTE('Raw Data'!F10,".",","))</f>
        <v>17.994399999999999</v>
      </c>
      <c r="D4">
        <f>VALUE(SUBSTITUTE('Raw Data'!G10,".",","))</f>
        <v>18.360099999999999</v>
      </c>
      <c r="E4">
        <f>VALUE(SUBSTITUTE('Raw Data'!H10,".",","))</f>
        <v>18.870100000000001</v>
      </c>
      <c r="F4">
        <f>VALUE(SUBSTITUTE('Raw Data'!I10,".",","))</f>
        <v>19.383500000000002</v>
      </c>
      <c r="G4">
        <f>VALUE(SUBSTITUTE('Raw Data'!J10,".",","))</f>
        <v>19.843599999999999</v>
      </c>
      <c r="H4">
        <f>VALUE(SUBSTITUTE('Raw Data'!K10,".",","))</f>
        <v>2.4E-2</v>
      </c>
      <c r="I4" s="3">
        <f>$I$2*B4</f>
        <v>5201.6891173793601</v>
      </c>
      <c r="J4" s="3">
        <f>$I$2*C4</f>
        <v>5273.6380651066356</v>
      </c>
      <c r="K4" s="3">
        <f>$I$2*D4</f>
        <v>5380.814155468609</v>
      </c>
      <c r="L4" s="3">
        <f>$I$2*E4</f>
        <v>5530.2804012564311</v>
      </c>
      <c r="M4" s="3">
        <f>$I$2*F4</f>
        <v>5680.7430886828388</v>
      </c>
      <c r="N4" s="3">
        <f>$I$2*G4</f>
        <v>5815.5850880690678</v>
      </c>
    </row>
    <row r="5" spans="1:14" x14ac:dyDescent="0.25">
      <c r="A5" s="1" t="s">
        <v>77</v>
      </c>
      <c r="B5">
        <f>VALUE(SUBSTITUTE('Raw Data'!E17,".",","))</f>
        <v>14.944800000000001</v>
      </c>
      <c r="C5">
        <f>VALUE(SUBSTITUTE('Raw Data'!F17,".",","))</f>
        <v>15.173</v>
      </c>
      <c r="D5">
        <f>VALUE(SUBSTITUTE('Raw Data'!G17,".",","))</f>
        <v>15.4229</v>
      </c>
      <c r="E5">
        <f>VALUE(SUBSTITUTE('Raw Data'!H17,".",","))</f>
        <v>15.790100000000001</v>
      </c>
      <c r="F5">
        <f>VALUE(SUBSTITUTE('Raw Data'!I17,".",","))</f>
        <v>16.1572</v>
      </c>
      <c r="G5">
        <f>VALUE(SUBSTITUTE('Raw Data'!J17,".",","))</f>
        <v>16.559899999999999</v>
      </c>
      <c r="H5">
        <f>VALUE(SUBSTITUTE('Raw Data'!K17,".",","))</f>
        <v>2.1999999999999999E-2</v>
      </c>
      <c r="I5" s="3">
        <f>$I$2*B5</f>
        <v>4379.8885295094951</v>
      </c>
      <c r="J5" s="3">
        <f>$I$2*C5</f>
        <v>4446.7673477227909</v>
      </c>
      <c r="K5" s="3">
        <f>$I$2*D5</f>
        <v>4520.0058081588231</v>
      </c>
      <c r="L5" s="3">
        <f>$I$2*E5</f>
        <v>4627.6215051260551</v>
      </c>
      <c r="M5" s="3">
        <f>$I$2*F5</f>
        <v>4735.2078949862698</v>
      </c>
      <c r="N5" s="3">
        <f>$I$2*G5</f>
        <v>4853.2276149446143</v>
      </c>
    </row>
    <row r="6" spans="1:14" x14ac:dyDescent="0.25">
      <c r="A6" s="1" t="s">
        <v>128</v>
      </c>
      <c r="B6">
        <f>VALUE(SUBSTITUTE('Raw Data'!E24,".",","))</f>
        <v>29.6145</v>
      </c>
      <c r="C6">
        <f>VALUE(SUBSTITUTE('Raw Data'!F24,".",","))</f>
        <v>31.511299999999999</v>
      </c>
      <c r="D6">
        <f>VALUE(SUBSTITUTE('Raw Data'!G24,".",","))</f>
        <v>31.939800000000002</v>
      </c>
      <c r="E6">
        <f>VALUE(SUBSTITUTE('Raw Data'!H24,".",","))</f>
        <v>32.274299999999997</v>
      </c>
      <c r="F6">
        <f>VALUE(SUBSTITUTE('Raw Data'!I24,".",","))</f>
        <v>33.001600000000003</v>
      </c>
      <c r="G6">
        <f>VALUE(SUBSTITUTE('Raw Data'!J24,".",","))</f>
        <v>33.340499999999999</v>
      </c>
      <c r="H6">
        <f>VALUE(SUBSTITUTE('Raw Data'!K24,".",","))</f>
        <v>1.2999999999999999E-2</v>
      </c>
      <c r="I6" s="3">
        <f>$I$2*B6</f>
        <v>8679.1532076146159</v>
      </c>
      <c r="J6" s="3">
        <f>$I$2*C6</f>
        <v>9235.050413517245</v>
      </c>
      <c r="K6" s="3">
        <f>$I$2*D6</f>
        <v>9360.6313670860345</v>
      </c>
      <c r="L6" s="3">
        <f>$I$2*E6</f>
        <v>9458.663640058634</v>
      </c>
      <c r="M6" s="3">
        <f>$I$2*F6</f>
        <v>9671.8142293948767</v>
      </c>
      <c r="N6" s="3">
        <f>$I$2*G6</f>
        <v>9771.1360150762339</v>
      </c>
    </row>
    <row r="7" spans="1:14" x14ac:dyDescent="0.25">
      <c r="A7" s="1" t="s">
        <v>178</v>
      </c>
      <c r="B7">
        <f>VALUE(SUBSTITUTE('Raw Data'!E31,".",","))</f>
        <v>0.54749999999999999</v>
      </c>
      <c r="C7">
        <f>VALUE(SUBSTITUTE('Raw Data'!F31,".",","))</f>
        <v>0.56769999999999998</v>
      </c>
      <c r="D7">
        <f>VALUE(SUBSTITUTE('Raw Data'!G31,".",","))</f>
        <v>0.58189999999999997</v>
      </c>
      <c r="E7">
        <f>VALUE(SUBSTITUTE('Raw Data'!H31,".",","))</f>
        <v>0.60719999999999996</v>
      </c>
      <c r="F7">
        <f>VALUE(SUBSTITUTE('Raw Data'!I31,".",","))</f>
        <v>0.63839999999999997</v>
      </c>
      <c r="G7">
        <f>VALUE(SUBSTITUTE('Raw Data'!J31,".",","))</f>
        <v>0.69469999999999998</v>
      </c>
      <c r="H7">
        <f>VALUE(SUBSTITUTE('Raw Data'!K31,".",","))</f>
        <v>4.3999999999999997E-2</v>
      </c>
      <c r="I7" s="3">
        <f>$I$2*B7</f>
        <v>160.45641091927951</v>
      </c>
      <c r="J7" s="3">
        <f>$I$2*C7</f>
        <v>166.37644653675792</v>
      </c>
      <c r="K7" s="3">
        <f>$I$2*D7</f>
        <v>170.53805573320318</v>
      </c>
      <c r="L7" s="3">
        <f>$I$2*E7</f>
        <v>177.95275380855983</v>
      </c>
      <c r="M7" s="3">
        <f>$I$2*F7</f>
        <v>187.09657119793246</v>
      </c>
      <c r="N7" s="3">
        <f>$I$2*G7</f>
        <v>203.59647244862734</v>
      </c>
    </row>
    <row r="8" spans="1:14" x14ac:dyDescent="0.25">
      <c r="A8" s="1" t="s">
        <v>216</v>
      </c>
      <c r="B8">
        <f>VALUE(SUBSTITUTE('Raw Data'!E38,".",","))</f>
        <v>62.855600000000003</v>
      </c>
      <c r="C8">
        <f>VALUE(SUBSTITUTE('Raw Data'!F38,".",","))</f>
        <v>65.246300000000005</v>
      </c>
      <c r="D8">
        <f>VALUE(SUBSTITUTE('Raw Data'!G38,".",","))</f>
        <v>66.304699999999997</v>
      </c>
      <c r="E8">
        <f>VALUE(SUBSTITUTE('Raw Data'!H38,".",","))</f>
        <v>67.541700000000006</v>
      </c>
      <c r="F8">
        <f>VALUE(SUBSTITUTE('Raw Data'!I38,".",","))</f>
        <v>69.180700000000002</v>
      </c>
      <c r="G8">
        <f>VALUE(SUBSTITUTE('Raw Data'!J38,".",","))</f>
        <v>70.438599999999994</v>
      </c>
      <c r="H8">
        <f>VALUE(SUBSTITUTE('Raw Data'!K38,".",","))</f>
        <v>1.9E-2</v>
      </c>
      <c r="I8" s="3">
        <f>$I$2*B8</f>
        <v>18421.157958315736</v>
      </c>
      <c r="J8" s="3">
        <f>$I$2*C8</f>
        <v>19121.802965776413</v>
      </c>
      <c r="K8" s="3">
        <f>$I$2*D8</f>
        <v>19431.989386446669</v>
      </c>
      <c r="L8" s="3">
        <f>$I$2*E8</f>
        <v>19794.518300249681</v>
      </c>
      <c r="M8" s="3">
        <f>$I$2*F8</f>
        <v>20274.861784261917</v>
      </c>
      <c r="N8" s="3">
        <f>$I$2*G8</f>
        <v>20643.515883431526</v>
      </c>
    </row>
    <row r="10" spans="1:14" x14ac:dyDescent="0.25">
      <c r="B10" t="s">
        <v>381</v>
      </c>
    </row>
    <row r="11" spans="1:14" x14ac:dyDescent="0.25">
      <c r="A11" s="1" t="s">
        <v>14</v>
      </c>
      <c r="B11" s="4">
        <v>5379.5092999999997</v>
      </c>
    </row>
    <row r="12" spans="1:14" x14ac:dyDescent="0.25">
      <c r="A12" s="1" t="s">
        <v>77</v>
      </c>
      <c r="B12" s="4">
        <v>4518.9097000000002</v>
      </c>
    </row>
    <row r="13" spans="1:14" x14ac:dyDescent="0.25">
      <c r="A13" s="1" t="s">
        <v>128</v>
      </c>
      <c r="B13" s="4">
        <v>9358.3613999999998</v>
      </c>
    </row>
    <row r="14" spans="1:14" x14ac:dyDescent="0.25">
      <c r="A14" s="1" t="s">
        <v>178</v>
      </c>
      <c r="B14" s="4">
        <v>170.4967</v>
      </c>
    </row>
    <row r="15" spans="1:14" x14ac:dyDescent="0.25">
      <c r="A15" s="1" t="s">
        <v>216</v>
      </c>
      <c r="B15" s="4">
        <v>19427.277099999999</v>
      </c>
    </row>
    <row r="16" spans="1:14" x14ac:dyDescent="0.25">
      <c r="A16" s="1" t="s">
        <v>385</v>
      </c>
      <c r="B16" s="2">
        <f>B15-(SUM(B17:B19))</f>
        <v>18518.277099999999</v>
      </c>
    </row>
    <row r="17" spans="1:2" x14ac:dyDescent="0.25">
      <c r="A17" s="1" t="s">
        <v>384</v>
      </c>
      <c r="B17" s="2">
        <v>334</v>
      </c>
    </row>
    <row r="18" spans="1:2" x14ac:dyDescent="0.25">
      <c r="A18" s="1" t="s">
        <v>382</v>
      </c>
      <c r="B18" s="2">
        <v>307</v>
      </c>
    </row>
    <row r="19" spans="1:2" x14ac:dyDescent="0.25">
      <c r="A19" s="1" t="s">
        <v>383</v>
      </c>
      <c r="B19" s="2">
        <v>268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zoomScaleNormal="100" workbookViewId="0">
      <selection activeCell="I25" sqref="I25"/>
    </sheetView>
  </sheetViews>
  <sheetFormatPr baseColWidth="10" defaultRowHeight="15" x14ac:dyDescent="0.25"/>
  <cols>
    <col min="2" max="7" width="11.42578125" customWidth="1"/>
  </cols>
  <sheetData>
    <row r="2" spans="1:14" x14ac:dyDescent="0.25">
      <c r="I2" s="2"/>
    </row>
    <row r="5" spans="1:14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H6" s="2"/>
      <c r="I6" s="2"/>
      <c r="J6" s="2"/>
      <c r="K6" s="2"/>
      <c r="L6" s="2"/>
      <c r="M6" s="2"/>
      <c r="N6" s="5"/>
    </row>
    <row r="7" spans="1:14" x14ac:dyDescent="0.25">
      <c r="A7" s="1"/>
      <c r="H7" s="2"/>
      <c r="I7" s="2"/>
      <c r="J7" s="2"/>
      <c r="K7" s="2"/>
      <c r="L7" s="2"/>
      <c r="M7" s="2"/>
      <c r="N7" s="5"/>
    </row>
    <row r="8" spans="1:14" x14ac:dyDescent="0.25">
      <c r="A8" s="1"/>
      <c r="H8" s="2"/>
      <c r="I8" s="2"/>
      <c r="J8" s="2"/>
      <c r="K8" s="2"/>
      <c r="L8" s="2"/>
      <c r="M8" s="2"/>
      <c r="N8" s="5"/>
    </row>
    <row r="9" spans="1:14" x14ac:dyDescent="0.25">
      <c r="A9" s="1"/>
      <c r="H9" s="2"/>
      <c r="I9" s="2"/>
      <c r="J9" s="2"/>
      <c r="K9" s="2"/>
      <c r="L9" s="2"/>
      <c r="M9" s="2"/>
      <c r="N9" s="5"/>
    </row>
    <row r="10" spans="1:14" x14ac:dyDescent="0.25">
      <c r="A10" s="1"/>
      <c r="H10" s="2"/>
      <c r="I10" s="2"/>
      <c r="J10" s="2"/>
      <c r="K10" s="2"/>
      <c r="L10" s="2"/>
      <c r="M10" s="2"/>
    </row>
    <row r="11" spans="1:14" x14ac:dyDescent="0.25">
      <c r="N11" s="6"/>
    </row>
    <row r="13" spans="1:14" x14ac:dyDescent="0.25">
      <c r="A13" s="1"/>
      <c r="B13" s="2"/>
    </row>
    <row r="14" spans="1:14" x14ac:dyDescent="0.25">
      <c r="B14" s="2"/>
      <c r="N14" s="6"/>
    </row>
    <row r="15" spans="1:14" x14ac:dyDescent="0.25">
      <c r="A15" s="1"/>
      <c r="B15" s="2"/>
    </row>
    <row r="16" spans="1:14" x14ac:dyDescent="0.25">
      <c r="A16" s="1"/>
      <c r="B16" s="2"/>
      <c r="N16" s="6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Processed Data</vt:lpstr>
      <vt:lpstr>Diagrams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2016-06-21T08:49:18Z</dcterms:created>
  <dcterms:modified xsi:type="dcterms:W3CDTF">2016-06-21T11:14:34Z</dcterms:modified>
</cp:coreProperties>
</file>