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URSOS\2022 MUSE\Scenarios_Prices1\default_Scenario_3\Results\"/>
    </mc:Choice>
  </mc:AlternateContent>
  <bookViews>
    <workbookView xWindow="0" yWindow="0" windowWidth="20400" windowHeight="2700" activeTab="1"/>
  </bookViews>
  <sheets>
    <sheet name="MCAConsumption" sheetId="1" r:id="rId1"/>
    <sheet name="Emissions" sheetId="2" r:id="rId2"/>
  </sheets>
  <calcPr calcId="162913"/>
  <pivotCaches>
    <pivotCache cacheId="0" r:id="rId3"/>
  </pivotCaches>
</workbook>
</file>

<file path=xl/calcChain.xml><?xml version="1.0" encoding="utf-8"?>
<calcChain xmlns="http://schemas.openxmlformats.org/spreadsheetml/2006/main">
  <c r="C5" i="2" l="1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D4" i="2"/>
  <c r="E4" i="2"/>
  <c r="F4" i="2"/>
  <c r="C4" i="2"/>
  <c r="J9" i="2" l="1"/>
  <c r="I9" i="2"/>
  <c r="H9" i="2"/>
  <c r="G9" i="2"/>
  <c r="J8" i="2"/>
  <c r="I8" i="2"/>
  <c r="H8" i="2"/>
  <c r="G8" i="2"/>
  <c r="J7" i="2"/>
  <c r="I7" i="2"/>
  <c r="H7" i="2"/>
  <c r="G7" i="2"/>
  <c r="J6" i="2"/>
  <c r="I6" i="2"/>
  <c r="H6" i="2"/>
  <c r="G6" i="2"/>
  <c r="J5" i="2"/>
  <c r="I5" i="2"/>
  <c r="H5" i="2"/>
  <c r="G5" i="2"/>
  <c r="J4" i="2"/>
  <c r="I4" i="2"/>
  <c r="H4" i="2"/>
  <c r="G4" i="2"/>
  <c r="G10" i="2" l="1"/>
  <c r="I10" i="2"/>
  <c r="J10" i="2"/>
  <c r="H10" i="2"/>
  <c r="C10" i="2"/>
  <c r="D10" i="2"/>
  <c r="E10" i="2"/>
  <c r="F10" i="2"/>
</calcChain>
</file>

<file path=xl/sharedStrings.xml><?xml version="1.0" encoding="utf-8"?>
<sst xmlns="http://schemas.openxmlformats.org/spreadsheetml/2006/main" count="657" uniqueCount="36">
  <si>
    <t>timeslice</t>
  </si>
  <si>
    <t>commodity</t>
  </si>
  <si>
    <t>region</t>
  </si>
  <si>
    <t>consumption</t>
  </si>
  <si>
    <t>units_prices</t>
  </si>
  <si>
    <t>year</t>
  </si>
  <si>
    <t>('all-year', 'all-week', 'night')</t>
  </si>
  <si>
    <t>electricity</t>
  </si>
  <si>
    <t>R1</t>
  </si>
  <si>
    <t>MUS$2010/PJ</t>
  </si>
  <si>
    <t>gas</t>
  </si>
  <si>
    <t>diesel</t>
  </si>
  <si>
    <t>gasoline</t>
  </si>
  <si>
    <t>lpg</t>
  </si>
  <si>
    <t>hydrogen</t>
  </si>
  <si>
    <t>transport</t>
  </si>
  <si>
    <t>('all-year', 'all-week', 'morning')</t>
  </si>
  <si>
    <t>('all-year', 'all-week', 'afternoon')</t>
  </si>
  <si>
    <t>('all-year', 'all-week', 'early-peak')</t>
  </si>
  <si>
    <t>('all-year', 'all-week', 'late-peak')</t>
  </si>
  <si>
    <t>('all-year', 'all-week', 'evening')</t>
  </si>
  <si>
    <t>Column Labels</t>
  </si>
  <si>
    <t>Grand Total</t>
  </si>
  <si>
    <t>Row Labels</t>
  </si>
  <si>
    <t>Sum of consumption</t>
  </si>
  <si>
    <t>Timeslice</t>
  </si>
  <si>
    <t>Total consumption</t>
  </si>
  <si>
    <t>CO2total(kt)</t>
  </si>
  <si>
    <t>Fuels</t>
  </si>
  <si>
    <t>CO2f (kt/PJ)</t>
  </si>
  <si>
    <t>Electricity</t>
  </si>
  <si>
    <t>Gasoline</t>
  </si>
  <si>
    <t>Diesel</t>
  </si>
  <si>
    <t>LPG</t>
  </si>
  <si>
    <t>Hydrogen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</si>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</sst>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[MCAConsumption_Pivot.xlsx]MCAConsumption!PivotTable1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MCAConsumption!$I$3:$I$4</c:f>
              <c:strCache>
                <c:ptCount val="1"/>
                <c:pt idx="0">
                  <c:v>diesel</c:v>
                </c:pt>
              </c:strCache>
            </c:strRef>
          </c:tx>
          <c:invertIfNegative val="0"/>
          <c:cat>
            <c:strRef>
              <c:f>MCAConsumption!$H$5:$H$12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strCache>
            </c:strRef>
          </c:cat>
          <c:val>
            <c:numRef>
              <c:f>MCAConsumption!$I$5:$I$12</c:f>
              <c:numCache>
                <c:formatCode>General</c:formatCode>
                <c:ptCount val="7"/>
                <c:pt idx="0">
                  <c:v>49.616500000000002</c:v>
                </c:pt>
                <c:pt idx="1">
                  <c:v>27.2363</c:v>
                </c:pt>
                <c:pt idx="2">
                  <c:v>4.8560999999999996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4D-425B-85D7-C6A30AEFE14E}"/>
            </c:ext>
          </c:extLst>
        </c:ser>
        <c:ser>
          <c:idx val="1"/>
          <c:order val="1"/>
          <c:tx>
            <c:strRef>
              <c:f>MCAConsumption!$J$3:$J$4</c:f>
              <c:strCache>
                <c:ptCount val="1"/>
                <c:pt idx="0">
                  <c:v>electricity</c:v>
                </c:pt>
              </c:strCache>
            </c:strRef>
          </c:tx>
          <c:invertIfNegative val="0"/>
          <c:cat>
            <c:strRef>
              <c:f>MCAConsumption!$H$5:$H$12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strCache>
            </c:strRef>
          </c:cat>
          <c:val>
            <c:numRef>
              <c:f>MCAConsumption!$J$5:$J$12</c:f>
              <c:numCache>
                <c:formatCode>General</c:formatCode>
                <c:ptCount val="7"/>
                <c:pt idx="0">
                  <c:v>1.3416999999999999</c:v>
                </c:pt>
                <c:pt idx="1">
                  <c:v>44.9559</c:v>
                </c:pt>
                <c:pt idx="2">
                  <c:v>86.924800000000005</c:v>
                </c:pt>
                <c:pt idx="3">
                  <c:v>101.0856</c:v>
                </c:pt>
                <c:pt idx="4">
                  <c:v>101.2801</c:v>
                </c:pt>
                <c:pt idx="5">
                  <c:v>101.7149</c:v>
                </c:pt>
                <c:pt idx="6">
                  <c:v>104.06910000000001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4D-425B-85D7-C6A30AEFE14E}"/>
            </c:ext>
          </c:extLst>
        </c:ser>
        <c:ser>
          <c:idx val="2"/>
          <c:order val="2"/>
          <c:tx>
            <c:strRef>
              <c:f>MCAConsumption!$K$3:$K$4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MCAConsumption!$H$5:$H$12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strCache>
            </c:strRef>
          </c:cat>
          <c:val>
            <c:numRef>
              <c:f>MCAConsumption!$K$5:$K$12</c:f>
              <c:numCache>
                <c:formatCode>General</c:formatCode>
                <c:ptCount val="7"/>
                <c:pt idx="0">
                  <c:v>0.1138</c:v>
                </c:pt>
                <c:pt idx="1">
                  <c:v>5.6899999999999999E-2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4D-425B-85D7-C6A30AEFE14E}"/>
            </c:ext>
          </c:extLst>
        </c:ser>
        <c:ser>
          <c:idx val="3"/>
          <c:order val="3"/>
          <c:tx>
            <c:strRef>
              <c:f>MCAConsumption!$L$3:$L$4</c:f>
              <c:strCache>
                <c:ptCount val="1"/>
                <c:pt idx="0">
                  <c:v>gasoline</c:v>
                </c:pt>
              </c:strCache>
            </c:strRef>
          </c:tx>
          <c:invertIfNegative val="0"/>
          <c:cat>
            <c:strRef>
              <c:f>MCAConsumption!$H$5:$H$12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strCache>
            </c:strRef>
          </c:cat>
          <c:val>
            <c:numRef>
              <c:f>MCAConsumption!$L$5:$L$12</c:f>
              <c:numCache>
                <c:formatCode>General</c:formatCode>
                <c:ptCount val="7"/>
                <c:pt idx="0">
                  <c:v>89.513599999999997</c:v>
                </c:pt>
                <c:pt idx="1">
                  <c:v>49.5319</c:v>
                </c:pt>
                <c:pt idx="2">
                  <c:v>9.2771000000000008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4D-425B-85D7-C6A30AEFE14E}"/>
            </c:ext>
          </c:extLst>
        </c:ser>
        <c:ser>
          <c:idx val="4"/>
          <c:order val="4"/>
          <c:tx>
            <c:strRef>
              <c:f>MCAConsumption!$M$3:$M$4</c:f>
              <c:strCache>
                <c:ptCount val="1"/>
                <c:pt idx="0">
                  <c:v>hydrogen</c:v>
                </c:pt>
              </c:strCache>
            </c:strRef>
          </c:tx>
          <c:invertIfNegative val="0"/>
          <c:cat>
            <c:strRef>
              <c:f>MCAConsumption!$H$5:$H$12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strCache>
            </c:strRef>
          </c:cat>
          <c:val>
            <c:numRef>
              <c:f>MCAConsumption!$M$5:$M$12</c:f>
              <c:numCache>
                <c:formatCode>General</c:formatCode>
                <c:ptCount val="7"/>
                <c:pt idx="0">
                  <c:v>5.0000000000000001E-4</c:v>
                </c:pt>
                <c:pt idx="1">
                  <c:v>5.0000000000000001E-4</c:v>
                </c:pt>
                <c:pt idx="2">
                  <c:v>2.9999999999999997E-4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4D-425B-85D7-C6A30AEFE14E}"/>
            </c:ext>
          </c:extLst>
        </c:ser>
        <c:ser>
          <c:idx val="5"/>
          <c:order val="5"/>
          <c:tx>
            <c:strRef>
              <c:f>MCAConsumption!$N$3:$N$4</c:f>
              <c:strCache>
                <c:ptCount val="1"/>
                <c:pt idx="0">
                  <c:v>lpg</c:v>
                </c:pt>
              </c:strCache>
            </c:strRef>
          </c:tx>
          <c:invertIfNegative val="0"/>
          <c:cat>
            <c:strRef>
              <c:f>MCAConsumption!$H$5:$H$12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strCache>
            </c:strRef>
          </c:cat>
          <c:val>
            <c:numRef>
              <c:f>MCAConsumption!$N$5:$N$12</c:f>
              <c:numCache>
                <c:formatCode>General</c:formatCode>
                <c:ptCount val="7"/>
                <c:pt idx="0">
                  <c:v>1.4E-3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4D-425B-85D7-C6A30AEFE14E}"/>
            </c:ext>
          </c:extLst>
        </c:ser>
        <c:ser>
          <c:idx val="6"/>
          <c:order val="6"/>
          <c:tx>
            <c:strRef>
              <c:f>MCAConsumption!$O$3:$O$4</c:f>
              <c:strCache>
                <c:ptCount val="1"/>
                <c:pt idx="0">
                  <c:v>transport</c:v>
                </c:pt>
              </c:strCache>
            </c:strRef>
          </c:tx>
          <c:invertIfNegative val="0"/>
          <c:cat>
            <c:strRef>
              <c:f>MCAConsumption!$H$5:$H$12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strCache>
            </c:strRef>
          </c:cat>
          <c:val>
            <c:numRef>
              <c:f>MCAConsumption!$O$5:$O$12</c:f>
              <c:numCache>
                <c:formatCode>General</c:formatCode>
                <c:ptCount val="7"/>
                <c:pt idx="0">
                  <c:v>67.6601</c:v>
                </c:pt>
                <c:pt idx="1">
                  <c:v>72.407399999999996</c:v>
                </c:pt>
                <c:pt idx="2">
                  <c:v>77.260300000000001</c:v>
                </c:pt>
                <c:pt idx="3">
                  <c:v>81.536100000000005</c:v>
                </c:pt>
                <c:pt idx="4">
                  <c:v>85.416700000000006</c:v>
                </c:pt>
                <c:pt idx="5">
                  <c:v>89.049199999999999</c:v>
                </c:pt>
                <c:pt idx="6">
                  <c:v>91.981399999999994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14D-425B-85D7-C6A30AEFE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2352927"/>
        <c:axId val="1422359167"/>
      </c:barChart>
      <c:catAx>
        <c:axId val="14223529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22359167"/>
        <c:crosses val="autoZero"/>
        <c:auto val="1"/>
        <c:lblAlgn val="ctr"/>
        <c:lblOffset val="100"/>
        <c:noMultiLvlLbl val="0"/>
      </c:catAx>
      <c:valAx>
        <c:axId val="1422359167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Consumption (PJ)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2352927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Emissions!$G$2</c:f>
              <c:strCache>
                <c:ptCount val="1"/>
                <c:pt idx="0">
                  <c:v>CO2total(kt)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Emissions!$G$3:$J$3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Emissions!$G$10:$J$10</c:f>
              <c:numCache>
                <c:formatCode>General</c:formatCode>
                <c:ptCount val="4"/>
                <c:pt idx="0">
                  <c:v>9949.007169999999</c:v>
                </c:pt>
                <c:pt idx="1">
                  <c:v>1009.23401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C0-417A-8769-83546A370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6170928"/>
        <c:axId val="1116171760"/>
      </c:barChart>
      <c:catAx>
        <c:axId val="111617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171760"/>
        <c:crosses val="autoZero"/>
        <c:auto val="1"/>
        <c:lblAlgn val="ctr"/>
        <c:lblOffset val="100"/>
        <c:noMultiLvlLbl val="0"/>
      </c:catAx>
      <c:valAx>
        <c:axId val="111617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17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1422400</xdr:colOff>
      <xdr:row>13</xdr:row>
      <xdr:rowOff>63500</xdr:rowOff>
    </xdr:from>
    <xdr:to>
      <xdr:col>21</xdr:col>
      <xdr:colOff>355600</xdr:colOff>
      <xdr:row>34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361950</xdr:colOff>
      <xdr:row>0</xdr:row>
      <xdr:rowOff>123824</xdr:rowOff>
    </xdr:from>
    <xdr:to>
      <xdr:col>18</xdr:col>
      <xdr:colOff>447675</xdr:colOff>
      <xdr:row>16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aizeDall'Orsoletta" refreshedDate="44726.432147800922" createdVersion="6" refreshedVersion="6" minRefreshableVersion="3" recordCount="156">
  <cacheSource type="worksheet">
    <worksheetSource ref="A1:F157" sheet="MCAConsumption"/>
  </cacheSource>
  <cacheFields count="6">
    <cacheField name="timeslice" numFmtId="0">
      <sharedItems count="6">
        <s v="('all-year', 'all-week', 'night')"/>
        <s v="('all-year', 'all-week', 'morning')"/>
        <s v="('all-year', 'all-week', 'afternoon')"/>
        <s v="('all-year', 'all-week', 'early-peak')"/>
        <s v="('all-year', 'all-week', 'late-peak')"/>
        <s v="('all-year', 'all-week', 'evening')"/>
      </sharedItems>
    </cacheField>
    <cacheField name="commodity" numFmtId="0">
      <sharedItems count="7">
        <s v="electricity"/>
        <s v="gas"/>
        <s v="diesel"/>
        <s v="gasoline"/>
        <s v="lpg"/>
        <s v="hydrogen"/>
        <s v="transport"/>
      </sharedItems>
    </cacheField>
    <cacheField name="region" numFmtId="0">
      <sharedItems/>
    </cacheField>
    <cacheField name="consumption" numFmtId="0">
      <sharedItems containsSemiMixedTypes="0" containsString="0" containsNumber="1" minValue="2.9999999999999997E-4" maxValue="104.06910000000001"/>
    </cacheField>
    <cacheField name="units_prices" numFmtId="0">
      <sharedItems/>
    </cacheField>
    <cacheField name="year" numFmtId="0">
      <sharedItems containsSemiMixedTypes="0" containsString="0" containsNumber="1" containsInteger="1" minValue="2020" maxValue="2050" count="7">
        <n v="2020"/>
        <n v="2025"/>
        <n v="2030"/>
        <n v="2035"/>
        <n v="2040"/>
        <n v="2045"/>
        <n v="20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6">
  <r>
    <x v="0"/>
    <x v="0"/>
    <s v="R1"/>
    <n v="1.3416999999999999"/>
    <s v="MUS$2010/PJ"/>
    <x v="0"/>
  </r>
  <r>
    <x v="0"/>
    <x v="1"/>
    <s v="R1"/>
    <n v="0.1138"/>
    <s v="MUS$2010/PJ"/>
    <x v="0"/>
  </r>
  <r>
    <x v="0"/>
    <x v="2"/>
    <s v="R1"/>
    <n v="49.616500000000002"/>
    <s v="MUS$2010/PJ"/>
    <x v="0"/>
  </r>
  <r>
    <x v="0"/>
    <x v="3"/>
    <s v="R1"/>
    <n v="89.513599999999997"/>
    <s v="MUS$2010/PJ"/>
    <x v="0"/>
  </r>
  <r>
    <x v="0"/>
    <x v="4"/>
    <s v="R1"/>
    <n v="1.4E-3"/>
    <s v="MUS$2010/PJ"/>
    <x v="0"/>
  </r>
  <r>
    <x v="0"/>
    <x v="5"/>
    <s v="R1"/>
    <n v="5.0000000000000001E-4"/>
    <s v="MUS$2010/PJ"/>
    <x v="0"/>
  </r>
  <r>
    <x v="0"/>
    <x v="6"/>
    <s v="R1"/>
    <n v="67.6601"/>
    <s v="MUS$2010/PJ"/>
    <x v="0"/>
  </r>
  <r>
    <x v="1"/>
    <x v="0"/>
    <s v="R1"/>
    <n v="1.3416999999999999"/>
    <s v="MUS$2010/PJ"/>
    <x v="0"/>
  </r>
  <r>
    <x v="1"/>
    <x v="1"/>
    <s v="R1"/>
    <n v="0.1138"/>
    <s v="MUS$2010/PJ"/>
    <x v="0"/>
  </r>
  <r>
    <x v="1"/>
    <x v="2"/>
    <s v="R1"/>
    <n v="49.616500000000002"/>
    <s v="MUS$2010/PJ"/>
    <x v="0"/>
  </r>
  <r>
    <x v="1"/>
    <x v="3"/>
    <s v="R1"/>
    <n v="89.513599999999997"/>
    <s v="MUS$2010/PJ"/>
    <x v="0"/>
  </r>
  <r>
    <x v="1"/>
    <x v="4"/>
    <s v="R1"/>
    <n v="1.4E-3"/>
    <s v="MUS$2010/PJ"/>
    <x v="0"/>
  </r>
  <r>
    <x v="1"/>
    <x v="5"/>
    <s v="R1"/>
    <n v="5.0000000000000001E-4"/>
    <s v="MUS$2010/PJ"/>
    <x v="0"/>
  </r>
  <r>
    <x v="1"/>
    <x v="6"/>
    <s v="R1"/>
    <n v="67.6601"/>
    <s v="MUS$2010/PJ"/>
    <x v="0"/>
  </r>
  <r>
    <x v="2"/>
    <x v="0"/>
    <s v="R1"/>
    <n v="1.3416999999999999"/>
    <s v="MUS$2010/PJ"/>
    <x v="0"/>
  </r>
  <r>
    <x v="2"/>
    <x v="1"/>
    <s v="R1"/>
    <n v="0.1138"/>
    <s v="MUS$2010/PJ"/>
    <x v="0"/>
  </r>
  <r>
    <x v="2"/>
    <x v="2"/>
    <s v="R1"/>
    <n v="49.616500000000002"/>
    <s v="MUS$2010/PJ"/>
    <x v="0"/>
  </r>
  <r>
    <x v="2"/>
    <x v="3"/>
    <s v="R1"/>
    <n v="89.513599999999997"/>
    <s v="MUS$2010/PJ"/>
    <x v="0"/>
  </r>
  <r>
    <x v="2"/>
    <x v="4"/>
    <s v="R1"/>
    <n v="1.4E-3"/>
    <s v="MUS$2010/PJ"/>
    <x v="0"/>
  </r>
  <r>
    <x v="2"/>
    <x v="5"/>
    <s v="R1"/>
    <n v="5.0000000000000001E-4"/>
    <s v="MUS$2010/PJ"/>
    <x v="0"/>
  </r>
  <r>
    <x v="2"/>
    <x v="6"/>
    <s v="R1"/>
    <n v="67.6601"/>
    <s v="MUS$2010/PJ"/>
    <x v="0"/>
  </r>
  <r>
    <x v="3"/>
    <x v="0"/>
    <s v="R1"/>
    <n v="1.3416999999999999"/>
    <s v="MUS$2010/PJ"/>
    <x v="0"/>
  </r>
  <r>
    <x v="3"/>
    <x v="1"/>
    <s v="R1"/>
    <n v="0.1138"/>
    <s v="MUS$2010/PJ"/>
    <x v="0"/>
  </r>
  <r>
    <x v="3"/>
    <x v="2"/>
    <s v="R1"/>
    <n v="49.616500000000002"/>
    <s v="MUS$2010/PJ"/>
    <x v="0"/>
  </r>
  <r>
    <x v="3"/>
    <x v="3"/>
    <s v="R1"/>
    <n v="89.513599999999997"/>
    <s v="MUS$2010/PJ"/>
    <x v="0"/>
  </r>
  <r>
    <x v="3"/>
    <x v="4"/>
    <s v="R1"/>
    <n v="1.4E-3"/>
    <s v="MUS$2010/PJ"/>
    <x v="0"/>
  </r>
  <r>
    <x v="3"/>
    <x v="5"/>
    <s v="R1"/>
    <n v="5.0000000000000001E-4"/>
    <s v="MUS$2010/PJ"/>
    <x v="0"/>
  </r>
  <r>
    <x v="3"/>
    <x v="6"/>
    <s v="R1"/>
    <n v="67.6601"/>
    <s v="MUS$2010/PJ"/>
    <x v="0"/>
  </r>
  <r>
    <x v="4"/>
    <x v="0"/>
    <s v="R1"/>
    <n v="1.3416999999999999"/>
    <s v="MUS$2010/PJ"/>
    <x v="0"/>
  </r>
  <r>
    <x v="4"/>
    <x v="1"/>
    <s v="R1"/>
    <n v="0.1138"/>
    <s v="MUS$2010/PJ"/>
    <x v="0"/>
  </r>
  <r>
    <x v="4"/>
    <x v="2"/>
    <s v="R1"/>
    <n v="49.616500000000002"/>
    <s v="MUS$2010/PJ"/>
    <x v="0"/>
  </r>
  <r>
    <x v="4"/>
    <x v="3"/>
    <s v="R1"/>
    <n v="89.513599999999997"/>
    <s v="MUS$2010/PJ"/>
    <x v="0"/>
  </r>
  <r>
    <x v="4"/>
    <x v="4"/>
    <s v="R1"/>
    <n v="1.4E-3"/>
    <s v="MUS$2010/PJ"/>
    <x v="0"/>
  </r>
  <r>
    <x v="4"/>
    <x v="5"/>
    <s v="R1"/>
    <n v="5.0000000000000001E-4"/>
    <s v="MUS$2010/PJ"/>
    <x v="0"/>
  </r>
  <r>
    <x v="4"/>
    <x v="6"/>
    <s v="R1"/>
    <n v="67.6601"/>
    <s v="MUS$2010/PJ"/>
    <x v="0"/>
  </r>
  <r>
    <x v="5"/>
    <x v="0"/>
    <s v="R1"/>
    <n v="1.3416999999999999"/>
    <s v="MUS$2010/PJ"/>
    <x v="0"/>
  </r>
  <r>
    <x v="5"/>
    <x v="1"/>
    <s v="R1"/>
    <n v="0.1138"/>
    <s v="MUS$2010/PJ"/>
    <x v="0"/>
  </r>
  <r>
    <x v="5"/>
    <x v="2"/>
    <s v="R1"/>
    <n v="49.616500000000002"/>
    <s v="MUS$2010/PJ"/>
    <x v="0"/>
  </r>
  <r>
    <x v="5"/>
    <x v="3"/>
    <s v="R1"/>
    <n v="89.513599999999997"/>
    <s v="MUS$2010/PJ"/>
    <x v="0"/>
  </r>
  <r>
    <x v="5"/>
    <x v="4"/>
    <s v="R1"/>
    <n v="1.4E-3"/>
    <s v="MUS$2010/PJ"/>
    <x v="0"/>
  </r>
  <r>
    <x v="5"/>
    <x v="5"/>
    <s v="R1"/>
    <n v="5.0000000000000001E-4"/>
    <s v="MUS$2010/PJ"/>
    <x v="0"/>
  </r>
  <r>
    <x v="5"/>
    <x v="6"/>
    <s v="R1"/>
    <n v="67.6601"/>
    <s v="MUS$2010/PJ"/>
    <x v="0"/>
  </r>
  <r>
    <x v="0"/>
    <x v="0"/>
    <s v="R1"/>
    <n v="44.9559"/>
    <s v="MUS$2010/PJ"/>
    <x v="1"/>
  </r>
  <r>
    <x v="0"/>
    <x v="1"/>
    <s v="R1"/>
    <n v="5.6899999999999999E-2"/>
    <s v="MUS$2010/PJ"/>
    <x v="1"/>
  </r>
  <r>
    <x v="0"/>
    <x v="2"/>
    <s v="R1"/>
    <n v="27.2363"/>
    <s v="MUS$2010/PJ"/>
    <x v="1"/>
  </r>
  <r>
    <x v="0"/>
    <x v="3"/>
    <s v="R1"/>
    <n v="49.5319"/>
    <s v="MUS$2010/PJ"/>
    <x v="1"/>
  </r>
  <r>
    <x v="0"/>
    <x v="5"/>
    <s v="R1"/>
    <n v="5.0000000000000001E-4"/>
    <s v="MUS$2010/PJ"/>
    <x v="1"/>
  </r>
  <r>
    <x v="0"/>
    <x v="6"/>
    <s v="R1"/>
    <n v="72.407399999999996"/>
    <s v="MUS$2010/PJ"/>
    <x v="1"/>
  </r>
  <r>
    <x v="1"/>
    <x v="0"/>
    <s v="R1"/>
    <n v="44.9559"/>
    <s v="MUS$2010/PJ"/>
    <x v="1"/>
  </r>
  <r>
    <x v="1"/>
    <x v="1"/>
    <s v="R1"/>
    <n v="5.6899999999999999E-2"/>
    <s v="MUS$2010/PJ"/>
    <x v="1"/>
  </r>
  <r>
    <x v="1"/>
    <x v="2"/>
    <s v="R1"/>
    <n v="27.2363"/>
    <s v="MUS$2010/PJ"/>
    <x v="1"/>
  </r>
  <r>
    <x v="1"/>
    <x v="3"/>
    <s v="R1"/>
    <n v="49.5319"/>
    <s v="MUS$2010/PJ"/>
    <x v="1"/>
  </r>
  <r>
    <x v="1"/>
    <x v="5"/>
    <s v="R1"/>
    <n v="5.0000000000000001E-4"/>
    <s v="MUS$2010/PJ"/>
    <x v="1"/>
  </r>
  <r>
    <x v="1"/>
    <x v="6"/>
    <s v="R1"/>
    <n v="72.407399999999996"/>
    <s v="MUS$2010/PJ"/>
    <x v="1"/>
  </r>
  <r>
    <x v="2"/>
    <x v="0"/>
    <s v="R1"/>
    <n v="44.9559"/>
    <s v="MUS$2010/PJ"/>
    <x v="1"/>
  </r>
  <r>
    <x v="2"/>
    <x v="1"/>
    <s v="R1"/>
    <n v="5.6899999999999999E-2"/>
    <s v="MUS$2010/PJ"/>
    <x v="1"/>
  </r>
  <r>
    <x v="2"/>
    <x v="2"/>
    <s v="R1"/>
    <n v="27.2363"/>
    <s v="MUS$2010/PJ"/>
    <x v="1"/>
  </r>
  <r>
    <x v="2"/>
    <x v="3"/>
    <s v="R1"/>
    <n v="49.5319"/>
    <s v="MUS$2010/PJ"/>
    <x v="1"/>
  </r>
  <r>
    <x v="2"/>
    <x v="5"/>
    <s v="R1"/>
    <n v="5.0000000000000001E-4"/>
    <s v="MUS$2010/PJ"/>
    <x v="1"/>
  </r>
  <r>
    <x v="2"/>
    <x v="6"/>
    <s v="R1"/>
    <n v="72.407399999999996"/>
    <s v="MUS$2010/PJ"/>
    <x v="1"/>
  </r>
  <r>
    <x v="3"/>
    <x v="0"/>
    <s v="R1"/>
    <n v="44.9559"/>
    <s v="MUS$2010/PJ"/>
    <x v="1"/>
  </r>
  <r>
    <x v="3"/>
    <x v="1"/>
    <s v="R1"/>
    <n v="5.6899999999999999E-2"/>
    <s v="MUS$2010/PJ"/>
    <x v="1"/>
  </r>
  <r>
    <x v="3"/>
    <x v="2"/>
    <s v="R1"/>
    <n v="27.2363"/>
    <s v="MUS$2010/PJ"/>
    <x v="1"/>
  </r>
  <r>
    <x v="3"/>
    <x v="3"/>
    <s v="R1"/>
    <n v="49.5319"/>
    <s v="MUS$2010/PJ"/>
    <x v="1"/>
  </r>
  <r>
    <x v="3"/>
    <x v="5"/>
    <s v="R1"/>
    <n v="5.0000000000000001E-4"/>
    <s v="MUS$2010/PJ"/>
    <x v="1"/>
  </r>
  <r>
    <x v="3"/>
    <x v="6"/>
    <s v="R1"/>
    <n v="72.407399999999996"/>
    <s v="MUS$2010/PJ"/>
    <x v="1"/>
  </r>
  <r>
    <x v="4"/>
    <x v="0"/>
    <s v="R1"/>
    <n v="44.9559"/>
    <s v="MUS$2010/PJ"/>
    <x v="1"/>
  </r>
  <r>
    <x v="4"/>
    <x v="1"/>
    <s v="R1"/>
    <n v="5.6899999999999999E-2"/>
    <s v="MUS$2010/PJ"/>
    <x v="1"/>
  </r>
  <r>
    <x v="4"/>
    <x v="2"/>
    <s v="R1"/>
    <n v="27.2363"/>
    <s v="MUS$2010/PJ"/>
    <x v="1"/>
  </r>
  <r>
    <x v="4"/>
    <x v="3"/>
    <s v="R1"/>
    <n v="49.5319"/>
    <s v="MUS$2010/PJ"/>
    <x v="1"/>
  </r>
  <r>
    <x v="4"/>
    <x v="5"/>
    <s v="R1"/>
    <n v="5.0000000000000001E-4"/>
    <s v="MUS$2010/PJ"/>
    <x v="1"/>
  </r>
  <r>
    <x v="4"/>
    <x v="6"/>
    <s v="R1"/>
    <n v="72.407399999999996"/>
    <s v="MUS$2010/PJ"/>
    <x v="1"/>
  </r>
  <r>
    <x v="5"/>
    <x v="0"/>
    <s v="R1"/>
    <n v="44.9559"/>
    <s v="MUS$2010/PJ"/>
    <x v="1"/>
  </r>
  <r>
    <x v="5"/>
    <x v="1"/>
    <s v="R1"/>
    <n v="5.6899999999999999E-2"/>
    <s v="MUS$2010/PJ"/>
    <x v="1"/>
  </r>
  <r>
    <x v="5"/>
    <x v="2"/>
    <s v="R1"/>
    <n v="27.2363"/>
    <s v="MUS$2010/PJ"/>
    <x v="1"/>
  </r>
  <r>
    <x v="5"/>
    <x v="3"/>
    <s v="R1"/>
    <n v="49.5319"/>
    <s v="MUS$2010/PJ"/>
    <x v="1"/>
  </r>
  <r>
    <x v="5"/>
    <x v="5"/>
    <s v="R1"/>
    <n v="5.0000000000000001E-4"/>
    <s v="MUS$2010/PJ"/>
    <x v="1"/>
  </r>
  <r>
    <x v="5"/>
    <x v="6"/>
    <s v="R1"/>
    <n v="72.407399999999996"/>
    <s v="MUS$2010/PJ"/>
    <x v="1"/>
  </r>
  <r>
    <x v="0"/>
    <x v="0"/>
    <s v="R1"/>
    <n v="86.924800000000005"/>
    <s v="MUS$2010/PJ"/>
    <x v="2"/>
  </r>
  <r>
    <x v="0"/>
    <x v="2"/>
    <s v="R1"/>
    <n v="4.8560999999999996"/>
    <s v="MUS$2010/PJ"/>
    <x v="2"/>
  </r>
  <r>
    <x v="0"/>
    <x v="3"/>
    <s v="R1"/>
    <n v="9.2771000000000008"/>
    <s v="MUS$2010/PJ"/>
    <x v="2"/>
  </r>
  <r>
    <x v="0"/>
    <x v="5"/>
    <s v="R1"/>
    <n v="2.9999999999999997E-4"/>
    <s v="MUS$2010/PJ"/>
    <x v="2"/>
  </r>
  <r>
    <x v="0"/>
    <x v="6"/>
    <s v="R1"/>
    <n v="77.260300000000001"/>
    <s v="MUS$2010/PJ"/>
    <x v="2"/>
  </r>
  <r>
    <x v="1"/>
    <x v="0"/>
    <s v="R1"/>
    <n v="86.924800000000005"/>
    <s v="MUS$2010/PJ"/>
    <x v="2"/>
  </r>
  <r>
    <x v="1"/>
    <x v="2"/>
    <s v="R1"/>
    <n v="4.8560999999999996"/>
    <s v="MUS$2010/PJ"/>
    <x v="2"/>
  </r>
  <r>
    <x v="1"/>
    <x v="3"/>
    <s v="R1"/>
    <n v="9.2771000000000008"/>
    <s v="MUS$2010/PJ"/>
    <x v="2"/>
  </r>
  <r>
    <x v="1"/>
    <x v="5"/>
    <s v="R1"/>
    <n v="2.9999999999999997E-4"/>
    <s v="MUS$2010/PJ"/>
    <x v="2"/>
  </r>
  <r>
    <x v="1"/>
    <x v="6"/>
    <s v="R1"/>
    <n v="77.260300000000001"/>
    <s v="MUS$2010/PJ"/>
    <x v="2"/>
  </r>
  <r>
    <x v="2"/>
    <x v="0"/>
    <s v="R1"/>
    <n v="86.924800000000005"/>
    <s v="MUS$2010/PJ"/>
    <x v="2"/>
  </r>
  <r>
    <x v="2"/>
    <x v="2"/>
    <s v="R1"/>
    <n v="4.8560999999999996"/>
    <s v="MUS$2010/PJ"/>
    <x v="2"/>
  </r>
  <r>
    <x v="2"/>
    <x v="3"/>
    <s v="R1"/>
    <n v="9.2771000000000008"/>
    <s v="MUS$2010/PJ"/>
    <x v="2"/>
  </r>
  <r>
    <x v="2"/>
    <x v="5"/>
    <s v="R1"/>
    <n v="2.9999999999999997E-4"/>
    <s v="MUS$2010/PJ"/>
    <x v="2"/>
  </r>
  <r>
    <x v="2"/>
    <x v="6"/>
    <s v="R1"/>
    <n v="77.260300000000001"/>
    <s v="MUS$2010/PJ"/>
    <x v="2"/>
  </r>
  <r>
    <x v="3"/>
    <x v="0"/>
    <s v="R1"/>
    <n v="86.924800000000005"/>
    <s v="MUS$2010/PJ"/>
    <x v="2"/>
  </r>
  <r>
    <x v="3"/>
    <x v="2"/>
    <s v="R1"/>
    <n v="4.8560999999999996"/>
    <s v="MUS$2010/PJ"/>
    <x v="2"/>
  </r>
  <r>
    <x v="3"/>
    <x v="3"/>
    <s v="R1"/>
    <n v="9.2771000000000008"/>
    <s v="MUS$2010/PJ"/>
    <x v="2"/>
  </r>
  <r>
    <x v="3"/>
    <x v="5"/>
    <s v="R1"/>
    <n v="2.9999999999999997E-4"/>
    <s v="MUS$2010/PJ"/>
    <x v="2"/>
  </r>
  <r>
    <x v="3"/>
    <x v="6"/>
    <s v="R1"/>
    <n v="77.260300000000001"/>
    <s v="MUS$2010/PJ"/>
    <x v="2"/>
  </r>
  <r>
    <x v="4"/>
    <x v="0"/>
    <s v="R1"/>
    <n v="86.924800000000005"/>
    <s v="MUS$2010/PJ"/>
    <x v="2"/>
  </r>
  <r>
    <x v="4"/>
    <x v="2"/>
    <s v="R1"/>
    <n v="4.8560999999999996"/>
    <s v="MUS$2010/PJ"/>
    <x v="2"/>
  </r>
  <r>
    <x v="4"/>
    <x v="3"/>
    <s v="R1"/>
    <n v="9.2771000000000008"/>
    <s v="MUS$2010/PJ"/>
    <x v="2"/>
  </r>
  <r>
    <x v="4"/>
    <x v="5"/>
    <s v="R1"/>
    <n v="2.9999999999999997E-4"/>
    <s v="MUS$2010/PJ"/>
    <x v="2"/>
  </r>
  <r>
    <x v="4"/>
    <x v="6"/>
    <s v="R1"/>
    <n v="77.260300000000001"/>
    <s v="MUS$2010/PJ"/>
    <x v="2"/>
  </r>
  <r>
    <x v="5"/>
    <x v="0"/>
    <s v="R1"/>
    <n v="86.924800000000005"/>
    <s v="MUS$2010/PJ"/>
    <x v="2"/>
  </r>
  <r>
    <x v="5"/>
    <x v="2"/>
    <s v="R1"/>
    <n v="4.8560999999999996"/>
    <s v="MUS$2010/PJ"/>
    <x v="2"/>
  </r>
  <r>
    <x v="5"/>
    <x v="3"/>
    <s v="R1"/>
    <n v="9.2771000000000008"/>
    <s v="MUS$2010/PJ"/>
    <x v="2"/>
  </r>
  <r>
    <x v="5"/>
    <x v="5"/>
    <s v="R1"/>
    <n v="2.9999999999999997E-4"/>
    <s v="MUS$2010/PJ"/>
    <x v="2"/>
  </r>
  <r>
    <x v="5"/>
    <x v="6"/>
    <s v="R1"/>
    <n v="77.260300000000001"/>
    <s v="MUS$2010/PJ"/>
    <x v="2"/>
  </r>
  <r>
    <x v="0"/>
    <x v="0"/>
    <s v="R1"/>
    <n v="101.0856"/>
    <s v="MUS$2010/PJ"/>
    <x v="3"/>
  </r>
  <r>
    <x v="0"/>
    <x v="6"/>
    <s v="R1"/>
    <n v="81.536100000000005"/>
    <s v="MUS$2010/PJ"/>
    <x v="3"/>
  </r>
  <r>
    <x v="1"/>
    <x v="0"/>
    <s v="R1"/>
    <n v="101.0856"/>
    <s v="MUS$2010/PJ"/>
    <x v="3"/>
  </r>
  <r>
    <x v="1"/>
    <x v="6"/>
    <s v="R1"/>
    <n v="81.536100000000005"/>
    <s v="MUS$2010/PJ"/>
    <x v="3"/>
  </r>
  <r>
    <x v="2"/>
    <x v="0"/>
    <s v="R1"/>
    <n v="101.0856"/>
    <s v="MUS$2010/PJ"/>
    <x v="3"/>
  </r>
  <r>
    <x v="2"/>
    <x v="6"/>
    <s v="R1"/>
    <n v="81.536100000000005"/>
    <s v="MUS$2010/PJ"/>
    <x v="3"/>
  </r>
  <r>
    <x v="3"/>
    <x v="0"/>
    <s v="R1"/>
    <n v="101.0856"/>
    <s v="MUS$2010/PJ"/>
    <x v="3"/>
  </r>
  <r>
    <x v="3"/>
    <x v="6"/>
    <s v="R1"/>
    <n v="81.536100000000005"/>
    <s v="MUS$2010/PJ"/>
    <x v="3"/>
  </r>
  <r>
    <x v="4"/>
    <x v="0"/>
    <s v="R1"/>
    <n v="101.0856"/>
    <s v="MUS$2010/PJ"/>
    <x v="3"/>
  </r>
  <r>
    <x v="4"/>
    <x v="6"/>
    <s v="R1"/>
    <n v="81.536100000000005"/>
    <s v="MUS$2010/PJ"/>
    <x v="3"/>
  </r>
  <r>
    <x v="5"/>
    <x v="0"/>
    <s v="R1"/>
    <n v="101.0856"/>
    <s v="MUS$2010/PJ"/>
    <x v="3"/>
  </r>
  <r>
    <x v="5"/>
    <x v="6"/>
    <s v="R1"/>
    <n v="81.536100000000005"/>
    <s v="MUS$2010/PJ"/>
    <x v="3"/>
  </r>
  <r>
    <x v="0"/>
    <x v="0"/>
    <s v="R1"/>
    <n v="101.2801"/>
    <s v="MUS$2010/PJ"/>
    <x v="4"/>
  </r>
  <r>
    <x v="0"/>
    <x v="6"/>
    <s v="R1"/>
    <n v="85.416700000000006"/>
    <s v="MUS$2010/PJ"/>
    <x v="4"/>
  </r>
  <r>
    <x v="1"/>
    <x v="0"/>
    <s v="R1"/>
    <n v="101.2801"/>
    <s v="MUS$2010/PJ"/>
    <x v="4"/>
  </r>
  <r>
    <x v="1"/>
    <x v="6"/>
    <s v="R1"/>
    <n v="85.416700000000006"/>
    <s v="MUS$2010/PJ"/>
    <x v="4"/>
  </r>
  <r>
    <x v="2"/>
    <x v="0"/>
    <s v="R1"/>
    <n v="101.2801"/>
    <s v="MUS$2010/PJ"/>
    <x v="4"/>
  </r>
  <r>
    <x v="2"/>
    <x v="6"/>
    <s v="R1"/>
    <n v="85.416700000000006"/>
    <s v="MUS$2010/PJ"/>
    <x v="4"/>
  </r>
  <r>
    <x v="3"/>
    <x v="0"/>
    <s v="R1"/>
    <n v="101.2801"/>
    <s v="MUS$2010/PJ"/>
    <x v="4"/>
  </r>
  <r>
    <x v="3"/>
    <x v="6"/>
    <s v="R1"/>
    <n v="85.416700000000006"/>
    <s v="MUS$2010/PJ"/>
    <x v="4"/>
  </r>
  <r>
    <x v="4"/>
    <x v="0"/>
    <s v="R1"/>
    <n v="101.2801"/>
    <s v="MUS$2010/PJ"/>
    <x v="4"/>
  </r>
  <r>
    <x v="4"/>
    <x v="6"/>
    <s v="R1"/>
    <n v="85.416700000000006"/>
    <s v="MUS$2010/PJ"/>
    <x v="4"/>
  </r>
  <r>
    <x v="5"/>
    <x v="0"/>
    <s v="R1"/>
    <n v="101.2801"/>
    <s v="MUS$2010/PJ"/>
    <x v="4"/>
  </r>
  <r>
    <x v="5"/>
    <x v="6"/>
    <s v="R1"/>
    <n v="85.416700000000006"/>
    <s v="MUS$2010/PJ"/>
    <x v="4"/>
  </r>
  <r>
    <x v="0"/>
    <x v="0"/>
    <s v="R1"/>
    <n v="101.7149"/>
    <s v="MUS$2010/PJ"/>
    <x v="5"/>
  </r>
  <r>
    <x v="0"/>
    <x v="6"/>
    <s v="R1"/>
    <n v="89.049199999999999"/>
    <s v="MUS$2010/PJ"/>
    <x v="5"/>
  </r>
  <r>
    <x v="1"/>
    <x v="0"/>
    <s v="R1"/>
    <n v="101.7149"/>
    <s v="MUS$2010/PJ"/>
    <x v="5"/>
  </r>
  <r>
    <x v="1"/>
    <x v="6"/>
    <s v="R1"/>
    <n v="89.049199999999999"/>
    <s v="MUS$2010/PJ"/>
    <x v="5"/>
  </r>
  <r>
    <x v="2"/>
    <x v="0"/>
    <s v="R1"/>
    <n v="101.7149"/>
    <s v="MUS$2010/PJ"/>
    <x v="5"/>
  </r>
  <r>
    <x v="2"/>
    <x v="6"/>
    <s v="R1"/>
    <n v="89.049199999999999"/>
    <s v="MUS$2010/PJ"/>
    <x v="5"/>
  </r>
  <r>
    <x v="3"/>
    <x v="0"/>
    <s v="R1"/>
    <n v="101.7149"/>
    <s v="MUS$2010/PJ"/>
    <x v="5"/>
  </r>
  <r>
    <x v="3"/>
    <x v="6"/>
    <s v="R1"/>
    <n v="89.049199999999999"/>
    <s v="MUS$2010/PJ"/>
    <x v="5"/>
  </r>
  <r>
    <x v="4"/>
    <x v="0"/>
    <s v="R1"/>
    <n v="101.7149"/>
    <s v="MUS$2010/PJ"/>
    <x v="5"/>
  </r>
  <r>
    <x v="4"/>
    <x v="6"/>
    <s v="R1"/>
    <n v="89.049199999999999"/>
    <s v="MUS$2010/PJ"/>
    <x v="5"/>
  </r>
  <r>
    <x v="5"/>
    <x v="0"/>
    <s v="R1"/>
    <n v="101.7149"/>
    <s v="MUS$2010/PJ"/>
    <x v="5"/>
  </r>
  <r>
    <x v="5"/>
    <x v="6"/>
    <s v="R1"/>
    <n v="89.049199999999999"/>
    <s v="MUS$2010/PJ"/>
    <x v="5"/>
  </r>
  <r>
    <x v="0"/>
    <x v="0"/>
    <s v="R1"/>
    <n v="104.06910000000001"/>
    <s v="MUS$2010/PJ"/>
    <x v="6"/>
  </r>
  <r>
    <x v="0"/>
    <x v="6"/>
    <s v="R1"/>
    <n v="91.981399999999994"/>
    <s v="MUS$2010/PJ"/>
    <x v="6"/>
  </r>
  <r>
    <x v="1"/>
    <x v="0"/>
    <s v="R1"/>
    <n v="104.06910000000001"/>
    <s v="MUS$2010/PJ"/>
    <x v="6"/>
  </r>
  <r>
    <x v="1"/>
    <x v="6"/>
    <s v="R1"/>
    <n v="91.981399999999994"/>
    <s v="MUS$2010/PJ"/>
    <x v="6"/>
  </r>
  <r>
    <x v="2"/>
    <x v="0"/>
    <s v="R1"/>
    <n v="104.06910000000001"/>
    <s v="MUS$2010/PJ"/>
    <x v="6"/>
  </r>
  <r>
    <x v="2"/>
    <x v="6"/>
    <s v="R1"/>
    <n v="91.981399999999994"/>
    <s v="MUS$2010/PJ"/>
    <x v="6"/>
  </r>
  <r>
    <x v="3"/>
    <x v="0"/>
    <s v="R1"/>
    <n v="104.06910000000001"/>
    <s v="MUS$2010/PJ"/>
    <x v="6"/>
  </r>
  <r>
    <x v="3"/>
    <x v="6"/>
    <s v="R1"/>
    <n v="91.981399999999994"/>
    <s v="MUS$2010/PJ"/>
    <x v="6"/>
  </r>
  <r>
    <x v="4"/>
    <x v="0"/>
    <s v="R1"/>
    <n v="104.06910000000001"/>
    <s v="MUS$2010/PJ"/>
    <x v="6"/>
  </r>
  <r>
    <x v="4"/>
    <x v="6"/>
    <s v="R1"/>
    <n v="91.981399999999994"/>
    <s v="MUS$2010/PJ"/>
    <x v="6"/>
  </r>
  <r>
    <x v="5"/>
    <x v="0"/>
    <s v="R1"/>
    <n v="104.06910000000001"/>
    <s v="MUS$2010/PJ"/>
    <x v="6"/>
  </r>
  <r>
    <x v="5"/>
    <x v="6"/>
    <s v="R1"/>
    <n v="91.981399999999994"/>
    <s v="MUS$2010/PJ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H3:P12" firstHeaderRow="1" firstDataRow="2" firstDataCol="1" rowPageCount="1" colPageCount="1"/>
  <pivotFields count="6">
    <pivotField axis="axisPage" showAll="0">
      <items count="7">
        <item x="2"/>
        <item x="3"/>
        <item x="5"/>
        <item x="4"/>
        <item x="1"/>
        <item x="0"/>
        <item t="default"/>
      </items>
    </pivotField>
    <pivotField axis="axisCol" showAll="0">
      <items count="8">
        <item x="2"/>
        <item x="0"/>
        <item x="1"/>
        <item x="3"/>
        <item x="5"/>
        <item x="4"/>
        <item x="6"/>
        <item t="default"/>
      </items>
    </pivotField>
    <pivotField showAll="0"/>
    <pivotField dataField="1"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0" item="0" hier="-1"/>
  </pageFields>
  <dataFields count="1">
    <dataField name="Sum of consumption" fld="3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7"/>
  <sheetViews>
    <sheetView workbookViewId="0"/>
  </sheetViews>
  <sheetFormatPr defaultRowHeight="15" x14ac:dyDescent="0.25"/>
  <cols>
    <col min="8" max="8" width="19.42578125" customWidth="1"/>
    <col min="9" max="9" width="33.28515625" bestFit="1" customWidth="1"/>
    <col min="10" max="10" width="9.85546875" customWidth="1"/>
    <col min="11" max="11" width="7" customWidth="1"/>
    <col min="12" max="12" width="9" customWidth="1"/>
    <col min="13" max="13" width="9.42578125" customWidth="1"/>
    <col min="14" max="14" width="7" customWidth="1"/>
    <col min="15" max="15" width="9.140625" customWidth="1"/>
    <col min="16" max="16" width="11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s="1" t="s">
        <v>0</v>
      </c>
      <c r="I1" t="s">
        <v>17</v>
      </c>
    </row>
    <row r="2" spans="1:16" x14ac:dyDescent="0.25">
      <c r="A2" t="s">
        <v>6</v>
      </c>
      <c r="B2" t="s">
        <v>7</v>
      </c>
      <c r="C2" t="s">
        <v>8</v>
      </c>
      <c r="D2">
        <v>1.3416999999999999</v>
      </c>
      <c r="E2" t="s">
        <v>9</v>
      </c>
      <c r="F2">
        <v>2020</v>
      </c>
    </row>
    <row r="3" spans="1:16" x14ac:dyDescent="0.25">
      <c r="A3" t="s">
        <v>6</v>
      </c>
      <c r="B3" t="s">
        <v>10</v>
      </c>
      <c r="C3" t="s">
        <v>8</v>
      </c>
      <c r="D3">
        <v>0.1138</v>
      </c>
      <c r="E3" t="s">
        <v>9</v>
      </c>
      <c r="F3">
        <v>2020</v>
      </c>
      <c r="H3" s="1" t="s">
        <v>24</v>
      </c>
      <c r="I3" s="1" t="s">
        <v>21</v>
      </c>
    </row>
    <row r="4" spans="1:16" x14ac:dyDescent="0.25">
      <c r="A4" t="s">
        <v>6</v>
      </c>
      <c r="B4" t="s">
        <v>11</v>
      </c>
      <c r="C4" t="s">
        <v>8</v>
      </c>
      <c r="D4">
        <v>49.616500000000002</v>
      </c>
      <c r="E4" t="s">
        <v>9</v>
      </c>
      <c r="F4">
        <v>2020</v>
      </c>
      <c r="H4" s="1" t="s">
        <v>23</v>
      </c>
      <c r="I4" t="s">
        <v>11</v>
      </c>
      <c r="J4" t="s">
        <v>7</v>
      </c>
      <c r="K4" t="s">
        <v>10</v>
      </c>
      <c r="L4" t="s">
        <v>12</v>
      </c>
      <c r="M4" t="s">
        <v>14</v>
      </c>
      <c r="N4" t="s">
        <v>13</v>
      </c>
      <c r="O4" t="s">
        <v>15</v>
      </c>
      <c r="P4" t="s">
        <v>22</v>
      </c>
    </row>
    <row r="5" spans="1:16" x14ac:dyDescent="0.25">
      <c r="A5" t="s">
        <v>6</v>
      </c>
      <c r="B5" t="s">
        <v>12</v>
      </c>
      <c r="C5" t="s">
        <v>8</v>
      </c>
      <c r="D5">
        <v>89.513599999999997</v>
      </c>
      <c r="E5" t="s">
        <v>9</v>
      </c>
      <c r="F5">
        <v>2020</v>
      </c>
      <c r="H5" s="2">
        <v>2020</v>
      </c>
      <c r="I5" s="3">
        <v>49.616500000000002</v>
      </c>
      <c r="J5" s="3">
        <v>1.3416999999999999</v>
      </c>
      <c r="K5" s="3">
        <v>0.1138</v>
      </c>
      <c r="L5" s="3">
        <v>89.513599999999997</v>
      </c>
      <c r="M5" s="3">
        <v>5.0000000000000001E-4</v>
      </c>
      <c r="N5" s="3">
        <v>1.4E-3</v>
      </c>
      <c r="O5" s="3">
        <v>67.6601</v>
      </c>
      <c r="P5" s="3">
        <v>208.24759999999998</v>
      </c>
    </row>
    <row r="6" spans="1:16" x14ac:dyDescent="0.25">
      <c r="A6" t="s">
        <v>6</v>
      </c>
      <c r="B6" t="s">
        <v>13</v>
      </c>
      <c r="C6" t="s">
        <v>8</v>
      </c>
      <c r="D6">
        <v>1.4E-3</v>
      </c>
      <c r="E6" t="s">
        <v>9</v>
      </c>
      <c r="F6">
        <v>2020</v>
      </c>
      <c r="H6" s="2">
        <v>2025</v>
      </c>
      <c r="I6" s="3">
        <v>27.2363</v>
      </c>
      <c r="J6" s="3">
        <v>44.9559</v>
      </c>
      <c r="K6" s="3">
        <v>5.6899999999999999E-2</v>
      </c>
      <c r="L6" s="3">
        <v>49.5319</v>
      </c>
      <c r="M6" s="3">
        <v>5.0000000000000001E-4</v>
      </c>
      <c r="N6" s="3"/>
      <c r="O6" s="3">
        <v>72.407399999999996</v>
      </c>
      <c r="P6" s="3">
        <v>194.18889999999999</v>
      </c>
    </row>
    <row r="7" spans="1:16" x14ac:dyDescent="0.25">
      <c r="A7" t="s">
        <v>6</v>
      </c>
      <c r="B7" t="s">
        <v>14</v>
      </c>
      <c r="C7" t="s">
        <v>8</v>
      </c>
      <c r="D7">
        <v>5.0000000000000001E-4</v>
      </c>
      <c r="E7" t="s">
        <v>9</v>
      </c>
      <c r="F7">
        <v>2020</v>
      </c>
      <c r="H7" s="2">
        <v>2030</v>
      </c>
      <c r="I7" s="3">
        <v>4.8560999999999996</v>
      </c>
      <c r="J7" s="3">
        <v>86.924800000000005</v>
      </c>
      <c r="K7" s="3"/>
      <c r="L7" s="3">
        <v>9.2771000000000008</v>
      </c>
      <c r="M7" s="3">
        <v>2.9999999999999997E-4</v>
      </c>
      <c r="N7" s="3"/>
      <c r="O7" s="3">
        <v>77.260300000000001</v>
      </c>
      <c r="P7" s="3">
        <v>178.3186</v>
      </c>
    </row>
    <row r="8" spans="1:16" x14ac:dyDescent="0.25">
      <c r="A8" t="s">
        <v>6</v>
      </c>
      <c r="B8" t="s">
        <v>15</v>
      </c>
      <c r="C8" t="s">
        <v>8</v>
      </c>
      <c r="D8">
        <v>67.6601</v>
      </c>
      <c r="E8" t="s">
        <v>9</v>
      </c>
      <c r="F8">
        <v>2020</v>
      </c>
      <c r="H8" s="2">
        <v>2035</v>
      </c>
      <c r="I8" s="3"/>
      <c r="J8" s="3">
        <v>101.0856</v>
      </c>
      <c r="K8" s="3"/>
      <c r="L8" s="3"/>
      <c r="M8" s="3"/>
      <c r="N8" s="3"/>
      <c r="O8" s="3">
        <v>81.536100000000005</v>
      </c>
      <c r="P8" s="3">
        <v>182.6217</v>
      </c>
    </row>
    <row r="9" spans="1:16" x14ac:dyDescent="0.25">
      <c r="A9" t="s">
        <v>16</v>
      </c>
      <c r="B9" t="s">
        <v>7</v>
      </c>
      <c r="C9" t="s">
        <v>8</v>
      </c>
      <c r="D9">
        <v>1.3416999999999999</v>
      </c>
      <c r="E9" t="s">
        <v>9</v>
      </c>
      <c r="F9">
        <v>2020</v>
      </c>
      <c r="H9" s="2">
        <v>2040</v>
      </c>
      <c r="I9" s="3"/>
      <c r="J9" s="3">
        <v>101.2801</v>
      </c>
      <c r="K9" s="3"/>
      <c r="L9" s="3"/>
      <c r="M9" s="3"/>
      <c r="N9" s="3"/>
      <c r="O9" s="3">
        <v>85.416700000000006</v>
      </c>
      <c r="P9" s="3">
        <v>186.6968</v>
      </c>
    </row>
    <row r="10" spans="1:16" x14ac:dyDescent="0.25">
      <c r="A10" t="s">
        <v>16</v>
      </c>
      <c r="B10" t="s">
        <v>10</v>
      </c>
      <c r="C10" t="s">
        <v>8</v>
      </c>
      <c r="D10">
        <v>0.1138</v>
      </c>
      <c r="E10" t="s">
        <v>9</v>
      </c>
      <c r="F10">
        <v>2020</v>
      </c>
      <c r="H10" s="2">
        <v>2045</v>
      </c>
      <c r="I10" s="3"/>
      <c r="J10" s="3">
        <v>101.7149</v>
      </c>
      <c r="K10" s="3"/>
      <c r="L10" s="3"/>
      <c r="M10" s="3"/>
      <c r="N10" s="3"/>
      <c r="O10" s="3">
        <v>89.049199999999999</v>
      </c>
      <c r="P10" s="3">
        <v>190.76409999999998</v>
      </c>
    </row>
    <row r="11" spans="1:16" x14ac:dyDescent="0.25">
      <c r="A11" t="s">
        <v>16</v>
      </c>
      <c r="B11" t="s">
        <v>11</v>
      </c>
      <c r="C11" t="s">
        <v>8</v>
      </c>
      <c r="D11">
        <v>49.616500000000002</v>
      </c>
      <c r="E11" t="s">
        <v>9</v>
      </c>
      <c r="F11">
        <v>2020</v>
      </c>
      <c r="H11" s="2">
        <v>2050</v>
      </c>
      <c r="I11" s="3"/>
      <c r="J11" s="3">
        <v>104.06910000000001</v>
      </c>
      <c r="K11" s="3"/>
      <c r="L11" s="3"/>
      <c r="M11" s="3"/>
      <c r="N11" s="3"/>
      <c r="O11" s="3">
        <v>91.981399999999994</v>
      </c>
      <c r="P11" s="3">
        <v>196.0505</v>
      </c>
    </row>
    <row r="12" spans="1:16" x14ac:dyDescent="0.25">
      <c r="A12" t="s">
        <v>16</v>
      </c>
      <c r="B12" t="s">
        <v>12</v>
      </c>
      <c r="C12" t="s">
        <v>8</v>
      </c>
      <c r="D12">
        <v>89.513599999999997</v>
      </c>
      <c r="E12" t="s">
        <v>9</v>
      </c>
      <c r="F12">
        <v>2020</v>
      </c>
      <c r="H12" s="2" t="s">
        <v>22</v>
      </c>
      <c r="I12" s="3">
        <v>81.7089</v>
      </c>
      <c r="J12" s="3">
        <v>541.37210000000005</v>
      </c>
      <c r="K12" s="3">
        <v>0.17069999999999999</v>
      </c>
      <c r="L12" s="3">
        <v>148.32259999999999</v>
      </c>
      <c r="M12" s="3">
        <v>1.2999999999999999E-3</v>
      </c>
      <c r="N12" s="3">
        <v>1.4E-3</v>
      </c>
      <c r="O12" s="3">
        <v>565.31119999999999</v>
      </c>
      <c r="P12" s="3">
        <v>1336.8882000000001</v>
      </c>
    </row>
    <row r="13" spans="1:16" x14ac:dyDescent="0.25">
      <c r="A13" t="s">
        <v>16</v>
      </c>
      <c r="B13" t="s">
        <v>13</v>
      </c>
      <c r="C13" t="s">
        <v>8</v>
      </c>
      <c r="D13">
        <v>1.4E-3</v>
      </c>
      <c r="E13" t="s">
        <v>9</v>
      </c>
      <c r="F13">
        <v>2020</v>
      </c>
    </row>
    <row r="14" spans="1:16" x14ac:dyDescent="0.25">
      <c r="A14" t="s">
        <v>16</v>
      </c>
      <c r="B14" t="s">
        <v>14</v>
      </c>
      <c r="C14" t="s">
        <v>8</v>
      </c>
      <c r="D14">
        <v>5.0000000000000001E-4</v>
      </c>
      <c r="E14" t="s">
        <v>9</v>
      </c>
      <c r="F14">
        <v>2020</v>
      </c>
    </row>
    <row r="15" spans="1:16" x14ac:dyDescent="0.25">
      <c r="A15" t="s">
        <v>16</v>
      </c>
      <c r="B15" t="s">
        <v>15</v>
      </c>
      <c r="C15" t="s">
        <v>8</v>
      </c>
      <c r="D15">
        <v>67.6601</v>
      </c>
      <c r="E15" t="s">
        <v>9</v>
      </c>
      <c r="F15">
        <v>2020</v>
      </c>
    </row>
    <row r="16" spans="1:16" x14ac:dyDescent="0.25">
      <c r="A16" t="s">
        <v>17</v>
      </c>
      <c r="B16" t="s">
        <v>7</v>
      </c>
      <c r="C16" t="s">
        <v>8</v>
      </c>
      <c r="D16">
        <v>1.3416999999999999</v>
      </c>
      <c r="E16" t="s">
        <v>9</v>
      </c>
      <c r="F16">
        <v>2020</v>
      </c>
    </row>
    <row r="17" spans="1:6" x14ac:dyDescent="0.25">
      <c r="A17" t="s">
        <v>17</v>
      </c>
      <c r="B17" t="s">
        <v>10</v>
      </c>
      <c r="C17" t="s">
        <v>8</v>
      </c>
      <c r="D17">
        <v>0.1138</v>
      </c>
      <c r="E17" t="s">
        <v>9</v>
      </c>
      <c r="F17">
        <v>2020</v>
      </c>
    </row>
    <row r="18" spans="1:6" x14ac:dyDescent="0.25">
      <c r="A18" t="s">
        <v>17</v>
      </c>
      <c r="B18" t="s">
        <v>11</v>
      </c>
      <c r="C18" t="s">
        <v>8</v>
      </c>
      <c r="D18">
        <v>49.616500000000002</v>
      </c>
      <c r="E18" t="s">
        <v>9</v>
      </c>
      <c r="F18">
        <v>2020</v>
      </c>
    </row>
    <row r="19" spans="1:6" x14ac:dyDescent="0.25">
      <c r="A19" t="s">
        <v>17</v>
      </c>
      <c r="B19" t="s">
        <v>12</v>
      </c>
      <c r="C19" t="s">
        <v>8</v>
      </c>
      <c r="D19">
        <v>89.513599999999997</v>
      </c>
      <c r="E19" t="s">
        <v>9</v>
      </c>
      <c r="F19">
        <v>2020</v>
      </c>
    </row>
    <row r="20" spans="1:6" x14ac:dyDescent="0.25">
      <c r="A20" t="s">
        <v>17</v>
      </c>
      <c r="B20" t="s">
        <v>13</v>
      </c>
      <c r="C20" t="s">
        <v>8</v>
      </c>
      <c r="D20">
        <v>1.4E-3</v>
      </c>
      <c r="E20" t="s">
        <v>9</v>
      </c>
      <c r="F20">
        <v>2020</v>
      </c>
    </row>
    <row r="21" spans="1:6" x14ac:dyDescent="0.25">
      <c r="A21" t="s">
        <v>17</v>
      </c>
      <c r="B21" t="s">
        <v>14</v>
      </c>
      <c r="C21" t="s">
        <v>8</v>
      </c>
      <c r="D21">
        <v>5.0000000000000001E-4</v>
      </c>
      <c r="E21" t="s">
        <v>9</v>
      </c>
      <c r="F21">
        <v>2020</v>
      </c>
    </row>
    <row r="22" spans="1:6" x14ac:dyDescent="0.25">
      <c r="A22" t="s">
        <v>17</v>
      </c>
      <c r="B22" t="s">
        <v>15</v>
      </c>
      <c r="C22" t="s">
        <v>8</v>
      </c>
      <c r="D22">
        <v>67.6601</v>
      </c>
      <c r="E22" t="s">
        <v>9</v>
      </c>
      <c r="F22">
        <v>2020</v>
      </c>
    </row>
    <row r="23" spans="1:6" x14ac:dyDescent="0.25">
      <c r="A23" t="s">
        <v>18</v>
      </c>
      <c r="B23" t="s">
        <v>7</v>
      </c>
      <c r="C23" t="s">
        <v>8</v>
      </c>
      <c r="D23">
        <v>1.3416999999999999</v>
      </c>
      <c r="E23" t="s">
        <v>9</v>
      </c>
      <c r="F23">
        <v>2020</v>
      </c>
    </row>
    <row r="24" spans="1:6" x14ac:dyDescent="0.25">
      <c r="A24" t="s">
        <v>18</v>
      </c>
      <c r="B24" t="s">
        <v>10</v>
      </c>
      <c r="C24" t="s">
        <v>8</v>
      </c>
      <c r="D24">
        <v>0.1138</v>
      </c>
      <c r="E24" t="s">
        <v>9</v>
      </c>
      <c r="F24">
        <v>2020</v>
      </c>
    </row>
    <row r="25" spans="1:6" x14ac:dyDescent="0.25">
      <c r="A25" t="s">
        <v>18</v>
      </c>
      <c r="B25" t="s">
        <v>11</v>
      </c>
      <c r="C25" t="s">
        <v>8</v>
      </c>
      <c r="D25">
        <v>49.616500000000002</v>
      </c>
      <c r="E25" t="s">
        <v>9</v>
      </c>
      <c r="F25">
        <v>2020</v>
      </c>
    </row>
    <row r="26" spans="1:6" x14ac:dyDescent="0.25">
      <c r="A26" t="s">
        <v>18</v>
      </c>
      <c r="B26" t="s">
        <v>12</v>
      </c>
      <c r="C26" t="s">
        <v>8</v>
      </c>
      <c r="D26">
        <v>89.513599999999997</v>
      </c>
      <c r="E26" t="s">
        <v>9</v>
      </c>
      <c r="F26">
        <v>2020</v>
      </c>
    </row>
    <row r="27" spans="1:6" x14ac:dyDescent="0.25">
      <c r="A27" t="s">
        <v>18</v>
      </c>
      <c r="B27" t="s">
        <v>13</v>
      </c>
      <c r="C27" t="s">
        <v>8</v>
      </c>
      <c r="D27">
        <v>1.4E-3</v>
      </c>
      <c r="E27" t="s">
        <v>9</v>
      </c>
      <c r="F27">
        <v>2020</v>
      </c>
    </row>
    <row r="28" spans="1:6" x14ac:dyDescent="0.25">
      <c r="A28" t="s">
        <v>18</v>
      </c>
      <c r="B28" t="s">
        <v>14</v>
      </c>
      <c r="C28" t="s">
        <v>8</v>
      </c>
      <c r="D28">
        <v>5.0000000000000001E-4</v>
      </c>
      <c r="E28" t="s">
        <v>9</v>
      </c>
      <c r="F28">
        <v>2020</v>
      </c>
    </row>
    <row r="29" spans="1:6" x14ac:dyDescent="0.25">
      <c r="A29" t="s">
        <v>18</v>
      </c>
      <c r="B29" t="s">
        <v>15</v>
      </c>
      <c r="C29" t="s">
        <v>8</v>
      </c>
      <c r="D29">
        <v>67.6601</v>
      </c>
      <c r="E29" t="s">
        <v>9</v>
      </c>
      <c r="F29">
        <v>2020</v>
      </c>
    </row>
    <row r="30" spans="1:6" x14ac:dyDescent="0.25">
      <c r="A30" t="s">
        <v>19</v>
      </c>
      <c r="B30" t="s">
        <v>7</v>
      </c>
      <c r="C30" t="s">
        <v>8</v>
      </c>
      <c r="D30">
        <v>1.3416999999999999</v>
      </c>
      <c r="E30" t="s">
        <v>9</v>
      </c>
      <c r="F30">
        <v>2020</v>
      </c>
    </row>
    <row r="31" spans="1:6" x14ac:dyDescent="0.25">
      <c r="A31" t="s">
        <v>19</v>
      </c>
      <c r="B31" t="s">
        <v>10</v>
      </c>
      <c r="C31" t="s">
        <v>8</v>
      </c>
      <c r="D31">
        <v>0.1138</v>
      </c>
      <c r="E31" t="s">
        <v>9</v>
      </c>
      <c r="F31">
        <v>2020</v>
      </c>
    </row>
    <row r="32" spans="1:6" x14ac:dyDescent="0.25">
      <c r="A32" t="s">
        <v>19</v>
      </c>
      <c r="B32" t="s">
        <v>11</v>
      </c>
      <c r="C32" t="s">
        <v>8</v>
      </c>
      <c r="D32">
        <v>49.616500000000002</v>
      </c>
      <c r="E32" t="s">
        <v>9</v>
      </c>
      <c r="F32">
        <v>2020</v>
      </c>
    </row>
    <row r="33" spans="1:6" x14ac:dyDescent="0.25">
      <c r="A33" t="s">
        <v>19</v>
      </c>
      <c r="B33" t="s">
        <v>12</v>
      </c>
      <c r="C33" t="s">
        <v>8</v>
      </c>
      <c r="D33">
        <v>89.513599999999997</v>
      </c>
      <c r="E33" t="s">
        <v>9</v>
      </c>
      <c r="F33">
        <v>2020</v>
      </c>
    </row>
    <row r="34" spans="1:6" x14ac:dyDescent="0.25">
      <c r="A34" t="s">
        <v>19</v>
      </c>
      <c r="B34" t="s">
        <v>13</v>
      </c>
      <c r="C34" t="s">
        <v>8</v>
      </c>
      <c r="D34">
        <v>1.4E-3</v>
      </c>
      <c r="E34" t="s">
        <v>9</v>
      </c>
      <c r="F34">
        <v>2020</v>
      </c>
    </row>
    <row r="35" spans="1:6" x14ac:dyDescent="0.25">
      <c r="A35" t="s">
        <v>19</v>
      </c>
      <c r="B35" t="s">
        <v>14</v>
      </c>
      <c r="C35" t="s">
        <v>8</v>
      </c>
      <c r="D35">
        <v>5.0000000000000001E-4</v>
      </c>
      <c r="E35" t="s">
        <v>9</v>
      </c>
      <c r="F35">
        <v>2020</v>
      </c>
    </row>
    <row r="36" spans="1:6" x14ac:dyDescent="0.25">
      <c r="A36" t="s">
        <v>19</v>
      </c>
      <c r="B36" t="s">
        <v>15</v>
      </c>
      <c r="C36" t="s">
        <v>8</v>
      </c>
      <c r="D36">
        <v>67.6601</v>
      </c>
      <c r="E36" t="s">
        <v>9</v>
      </c>
      <c r="F36">
        <v>2020</v>
      </c>
    </row>
    <row r="37" spans="1:6" x14ac:dyDescent="0.25">
      <c r="A37" t="s">
        <v>20</v>
      </c>
      <c r="B37" t="s">
        <v>7</v>
      </c>
      <c r="C37" t="s">
        <v>8</v>
      </c>
      <c r="D37">
        <v>1.3416999999999999</v>
      </c>
      <c r="E37" t="s">
        <v>9</v>
      </c>
      <c r="F37">
        <v>2020</v>
      </c>
    </row>
    <row r="38" spans="1:6" x14ac:dyDescent="0.25">
      <c r="A38" t="s">
        <v>20</v>
      </c>
      <c r="B38" t="s">
        <v>10</v>
      </c>
      <c r="C38" t="s">
        <v>8</v>
      </c>
      <c r="D38">
        <v>0.1138</v>
      </c>
      <c r="E38" t="s">
        <v>9</v>
      </c>
      <c r="F38">
        <v>2020</v>
      </c>
    </row>
    <row r="39" spans="1:6" x14ac:dyDescent="0.25">
      <c r="A39" t="s">
        <v>20</v>
      </c>
      <c r="B39" t="s">
        <v>11</v>
      </c>
      <c r="C39" t="s">
        <v>8</v>
      </c>
      <c r="D39">
        <v>49.616500000000002</v>
      </c>
      <c r="E39" t="s">
        <v>9</v>
      </c>
      <c r="F39">
        <v>2020</v>
      </c>
    </row>
    <row r="40" spans="1:6" x14ac:dyDescent="0.25">
      <c r="A40" t="s">
        <v>20</v>
      </c>
      <c r="B40" t="s">
        <v>12</v>
      </c>
      <c r="C40" t="s">
        <v>8</v>
      </c>
      <c r="D40">
        <v>89.513599999999997</v>
      </c>
      <c r="E40" t="s">
        <v>9</v>
      </c>
      <c r="F40">
        <v>2020</v>
      </c>
    </row>
    <row r="41" spans="1:6" x14ac:dyDescent="0.25">
      <c r="A41" t="s">
        <v>20</v>
      </c>
      <c r="B41" t="s">
        <v>13</v>
      </c>
      <c r="C41" t="s">
        <v>8</v>
      </c>
      <c r="D41">
        <v>1.4E-3</v>
      </c>
      <c r="E41" t="s">
        <v>9</v>
      </c>
      <c r="F41">
        <v>2020</v>
      </c>
    </row>
    <row r="42" spans="1:6" x14ac:dyDescent="0.25">
      <c r="A42" t="s">
        <v>20</v>
      </c>
      <c r="B42" t="s">
        <v>14</v>
      </c>
      <c r="C42" t="s">
        <v>8</v>
      </c>
      <c r="D42">
        <v>5.0000000000000001E-4</v>
      </c>
      <c r="E42" t="s">
        <v>9</v>
      </c>
      <c r="F42">
        <v>2020</v>
      </c>
    </row>
    <row r="43" spans="1:6" x14ac:dyDescent="0.25">
      <c r="A43" t="s">
        <v>20</v>
      </c>
      <c r="B43" t="s">
        <v>15</v>
      </c>
      <c r="C43" t="s">
        <v>8</v>
      </c>
      <c r="D43">
        <v>67.6601</v>
      </c>
      <c r="E43" t="s">
        <v>9</v>
      </c>
      <c r="F43">
        <v>2020</v>
      </c>
    </row>
    <row r="44" spans="1:6" x14ac:dyDescent="0.25">
      <c r="A44" t="s">
        <v>6</v>
      </c>
      <c r="B44" t="s">
        <v>7</v>
      </c>
      <c r="C44" t="s">
        <v>8</v>
      </c>
      <c r="D44">
        <v>44.9559</v>
      </c>
      <c r="E44" t="s">
        <v>9</v>
      </c>
      <c r="F44">
        <v>2025</v>
      </c>
    </row>
    <row r="45" spans="1:6" x14ac:dyDescent="0.25">
      <c r="A45" t="s">
        <v>6</v>
      </c>
      <c r="B45" t="s">
        <v>10</v>
      </c>
      <c r="C45" t="s">
        <v>8</v>
      </c>
      <c r="D45">
        <v>5.6899999999999999E-2</v>
      </c>
      <c r="E45" t="s">
        <v>9</v>
      </c>
      <c r="F45">
        <v>2025</v>
      </c>
    </row>
    <row r="46" spans="1:6" x14ac:dyDescent="0.25">
      <c r="A46" t="s">
        <v>6</v>
      </c>
      <c r="B46" t="s">
        <v>11</v>
      </c>
      <c r="C46" t="s">
        <v>8</v>
      </c>
      <c r="D46">
        <v>27.2363</v>
      </c>
      <c r="E46" t="s">
        <v>9</v>
      </c>
      <c r="F46">
        <v>2025</v>
      </c>
    </row>
    <row r="47" spans="1:6" x14ac:dyDescent="0.25">
      <c r="A47" t="s">
        <v>6</v>
      </c>
      <c r="B47" t="s">
        <v>12</v>
      </c>
      <c r="C47" t="s">
        <v>8</v>
      </c>
      <c r="D47">
        <v>49.5319</v>
      </c>
      <c r="E47" t="s">
        <v>9</v>
      </c>
      <c r="F47">
        <v>2025</v>
      </c>
    </row>
    <row r="48" spans="1:6" x14ac:dyDescent="0.25">
      <c r="A48" t="s">
        <v>6</v>
      </c>
      <c r="B48" t="s">
        <v>14</v>
      </c>
      <c r="C48" t="s">
        <v>8</v>
      </c>
      <c r="D48">
        <v>5.0000000000000001E-4</v>
      </c>
      <c r="E48" t="s">
        <v>9</v>
      </c>
      <c r="F48">
        <v>2025</v>
      </c>
    </row>
    <row r="49" spans="1:6" x14ac:dyDescent="0.25">
      <c r="A49" t="s">
        <v>6</v>
      </c>
      <c r="B49" t="s">
        <v>15</v>
      </c>
      <c r="C49" t="s">
        <v>8</v>
      </c>
      <c r="D49">
        <v>72.407399999999996</v>
      </c>
      <c r="E49" t="s">
        <v>9</v>
      </c>
      <c r="F49">
        <v>2025</v>
      </c>
    </row>
    <row r="50" spans="1:6" x14ac:dyDescent="0.25">
      <c r="A50" t="s">
        <v>16</v>
      </c>
      <c r="B50" t="s">
        <v>7</v>
      </c>
      <c r="C50" t="s">
        <v>8</v>
      </c>
      <c r="D50">
        <v>44.9559</v>
      </c>
      <c r="E50" t="s">
        <v>9</v>
      </c>
      <c r="F50">
        <v>2025</v>
      </c>
    </row>
    <row r="51" spans="1:6" x14ac:dyDescent="0.25">
      <c r="A51" t="s">
        <v>16</v>
      </c>
      <c r="B51" t="s">
        <v>10</v>
      </c>
      <c r="C51" t="s">
        <v>8</v>
      </c>
      <c r="D51">
        <v>5.6899999999999999E-2</v>
      </c>
      <c r="E51" t="s">
        <v>9</v>
      </c>
      <c r="F51">
        <v>2025</v>
      </c>
    </row>
    <row r="52" spans="1:6" x14ac:dyDescent="0.25">
      <c r="A52" t="s">
        <v>16</v>
      </c>
      <c r="B52" t="s">
        <v>11</v>
      </c>
      <c r="C52" t="s">
        <v>8</v>
      </c>
      <c r="D52">
        <v>27.2363</v>
      </c>
      <c r="E52" t="s">
        <v>9</v>
      </c>
      <c r="F52">
        <v>2025</v>
      </c>
    </row>
    <row r="53" spans="1:6" x14ac:dyDescent="0.25">
      <c r="A53" t="s">
        <v>16</v>
      </c>
      <c r="B53" t="s">
        <v>12</v>
      </c>
      <c r="C53" t="s">
        <v>8</v>
      </c>
      <c r="D53">
        <v>49.5319</v>
      </c>
      <c r="E53" t="s">
        <v>9</v>
      </c>
      <c r="F53">
        <v>2025</v>
      </c>
    </row>
    <row r="54" spans="1:6" x14ac:dyDescent="0.25">
      <c r="A54" t="s">
        <v>16</v>
      </c>
      <c r="B54" t="s">
        <v>14</v>
      </c>
      <c r="C54" t="s">
        <v>8</v>
      </c>
      <c r="D54">
        <v>5.0000000000000001E-4</v>
      </c>
      <c r="E54" t="s">
        <v>9</v>
      </c>
      <c r="F54">
        <v>2025</v>
      </c>
    </row>
    <row r="55" spans="1:6" x14ac:dyDescent="0.25">
      <c r="A55" t="s">
        <v>16</v>
      </c>
      <c r="B55" t="s">
        <v>15</v>
      </c>
      <c r="C55" t="s">
        <v>8</v>
      </c>
      <c r="D55">
        <v>72.407399999999996</v>
      </c>
      <c r="E55" t="s">
        <v>9</v>
      </c>
      <c r="F55">
        <v>2025</v>
      </c>
    </row>
    <row r="56" spans="1:6" x14ac:dyDescent="0.25">
      <c r="A56" t="s">
        <v>17</v>
      </c>
      <c r="B56" t="s">
        <v>7</v>
      </c>
      <c r="C56" t="s">
        <v>8</v>
      </c>
      <c r="D56">
        <v>44.9559</v>
      </c>
      <c r="E56" t="s">
        <v>9</v>
      </c>
      <c r="F56">
        <v>2025</v>
      </c>
    </row>
    <row r="57" spans="1:6" x14ac:dyDescent="0.25">
      <c r="A57" t="s">
        <v>17</v>
      </c>
      <c r="B57" t="s">
        <v>10</v>
      </c>
      <c r="C57" t="s">
        <v>8</v>
      </c>
      <c r="D57">
        <v>5.6899999999999999E-2</v>
      </c>
      <c r="E57" t="s">
        <v>9</v>
      </c>
      <c r="F57">
        <v>2025</v>
      </c>
    </row>
    <row r="58" spans="1:6" x14ac:dyDescent="0.25">
      <c r="A58" t="s">
        <v>17</v>
      </c>
      <c r="B58" t="s">
        <v>11</v>
      </c>
      <c r="C58" t="s">
        <v>8</v>
      </c>
      <c r="D58">
        <v>27.2363</v>
      </c>
      <c r="E58" t="s">
        <v>9</v>
      </c>
      <c r="F58">
        <v>2025</v>
      </c>
    </row>
    <row r="59" spans="1:6" x14ac:dyDescent="0.25">
      <c r="A59" t="s">
        <v>17</v>
      </c>
      <c r="B59" t="s">
        <v>12</v>
      </c>
      <c r="C59" t="s">
        <v>8</v>
      </c>
      <c r="D59">
        <v>49.5319</v>
      </c>
      <c r="E59" t="s">
        <v>9</v>
      </c>
      <c r="F59">
        <v>2025</v>
      </c>
    </row>
    <row r="60" spans="1:6" x14ac:dyDescent="0.25">
      <c r="A60" t="s">
        <v>17</v>
      </c>
      <c r="B60" t="s">
        <v>14</v>
      </c>
      <c r="C60" t="s">
        <v>8</v>
      </c>
      <c r="D60">
        <v>5.0000000000000001E-4</v>
      </c>
      <c r="E60" t="s">
        <v>9</v>
      </c>
      <c r="F60">
        <v>2025</v>
      </c>
    </row>
    <row r="61" spans="1:6" x14ac:dyDescent="0.25">
      <c r="A61" t="s">
        <v>17</v>
      </c>
      <c r="B61" t="s">
        <v>15</v>
      </c>
      <c r="C61" t="s">
        <v>8</v>
      </c>
      <c r="D61">
        <v>72.407399999999996</v>
      </c>
      <c r="E61" t="s">
        <v>9</v>
      </c>
      <c r="F61">
        <v>2025</v>
      </c>
    </row>
    <row r="62" spans="1:6" x14ac:dyDescent="0.25">
      <c r="A62" t="s">
        <v>18</v>
      </c>
      <c r="B62" t="s">
        <v>7</v>
      </c>
      <c r="C62" t="s">
        <v>8</v>
      </c>
      <c r="D62">
        <v>44.9559</v>
      </c>
      <c r="E62" t="s">
        <v>9</v>
      </c>
      <c r="F62">
        <v>2025</v>
      </c>
    </row>
    <row r="63" spans="1:6" x14ac:dyDescent="0.25">
      <c r="A63" t="s">
        <v>18</v>
      </c>
      <c r="B63" t="s">
        <v>10</v>
      </c>
      <c r="C63" t="s">
        <v>8</v>
      </c>
      <c r="D63">
        <v>5.6899999999999999E-2</v>
      </c>
      <c r="E63" t="s">
        <v>9</v>
      </c>
      <c r="F63">
        <v>2025</v>
      </c>
    </row>
    <row r="64" spans="1:6" x14ac:dyDescent="0.25">
      <c r="A64" t="s">
        <v>18</v>
      </c>
      <c r="B64" t="s">
        <v>11</v>
      </c>
      <c r="C64" t="s">
        <v>8</v>
      </c>
      <c r="D64">
        <v>27.2363</v>
      </c>
      <c r="E64" t="s">
        <v>9</v>
      </c>
      <c r="F64">
        <v>2025</v>
      </c>
    </row>
    <row r="65" spans="1:6" x14ac:dyDescent="0.25">
      <c r="A65" t="s">
        <v>18</v>
      </c>
      <c r="B65" t="s">
        <v>12</v>
      </c>
      <c r="C65" t="s">
        <v>8</v>
      </c>
      <c r="D65">
        <v>49.5319</v>
      </c>
      <c r="E65" t="s">
        <v>9</v>
      </c>
      <c r="F65">
        <v>2025</v>
      </c>
    </row>
    <row r="66" spans="1:6" x14ac:dyDescent="0.25">
      <c r="A66" t="s">
        <v>18</v>
      </c>
      <c r="B66" t="s">
        <v>14</v>
      </c>
      <c r="C66" t="s">
        <v>8</v>
      </c>
      <c r="D66">
        <v>5.0000000000000001E-4</v>
      </c>
      <c r="E66" t="s">
        <v>9</v>
      </c>
      <c r="F66">
        <v>2025</v>
      </c>
    </row>
    <row r="67" spans="1:6" x14ac:dyDescent="0.25">
      <c r="A67" t="s">
        <v>18</v>
      </c>
      <c r="B67" t="s">
        <v>15</v>
      </c>
      <c r="C67" t="s">
        <v>8</v>
      </c>
      <c r="D67">
        <v>72.407399999999996</v>
      </c>
      <c r="E67" t="s">
        <v>9</v>
      </c>
      <c r="F67">
        <v>2025</v>
      </c>
    </row>
    <row r="68" spans="1:6" x14ac:dyDescent="0.25">
      <c r="A68" t="s">
        <v>19</v>
      </c>
      <c r="B68" t="s">
        <v>7</v>
      </c>
      <c r="C68" t="s">
        <v>8</v>
      </c>
      <c r="D68">
        <v>44.9559</v>
      </c>
      <c r="E68" t="s">
        <v>9</v>
      </c>
      <c r="F68">
        <v>2025</v>
      </c>
    </row>
    <row r="69" spans="1:6" x14ac:dyDescent="0.25">
      <c r="A69" t="s">
        <v>19</v>
      </c>
      <c r="B69" t="s">
        <v>10</v>
      </c>
      <c r="C69" t="s">
        <v>8</v>
      </c>
      <c r="D69">
        <v>5.6899999999999999E-2</v>
      </c>
      <c r="E69" t="s">
        <v>9</v>
      </c>
      <c r="F69">
        <v>2025</v>
      </c>
    </row>
    <row r="70" spans="1:6" x14ac:dyDescent="0.25">
      <c r="A70" t="s">
        <v>19</v>
      </c>
      <c r="B70" t="s">
        <v>11</v>
      </c>
      <c r="C70" t="s">
        <v>8</v>
      </c>
      <c r="D70">
        <v>27.2363</v>
      </c>
      <c r="E70" t="s">
        <v>9</v>
      </c>
      <c r="F70">
        <v>2025</v>
      </c>
    </row>
    <row r="71" spans="1:6" x14ac:dyDescent="0.25">
      <c r="A71" t="s">
        <v>19</v>
      </c>
      <c r="B71" t="s">
        <v>12</v>
      </c>
      <c r="C71" t="s">
        <v>8</v>
      </c>
      <c r="D71">
        <v>49.5319</v>
      </c>
      <c r="E71" t="s">
        <v>9</v>
      </c>
      <c r="F71">
        <v>2025</v>
      </c>
    </row>
    <row r="72" spans="1:6" x14ac:dyDescent="0.25">
      <c r="A72" t="s">
        <v>19</v>
      </c>
      <c r="B72" t="s">
        <v>14</v>
      </c>
      <c r="C72" t="s">
        <v>8</v>
      </c>
      <c r="D72">
        <v>5.0000000000000001E-4</v>
      </c>
      <c r="E72" t="s">
        <v>9</v>
      </c>
      <c r="F72">
        <v>2025</v>
      </c>
    </row>
    <row r="73" spans="1:6" x14ac:dyDescent="0.25">
      <c r="A73" t="s">
        <v>19</v>
      </c>
      <c r="B73" t="s">
        <v>15</v>
      </c>
      <c r="C73" t="s">
        <v>8</v>
      </c>
      <c r="D73">
        <v>72.407399999999996</v>
      </c>
      <c r="E73" t="s">
        <v>9</v>
      </c>
      <c r="F73">
        <v>2025</v>
      </c>
    </row>
    <row r="74" spans="1:6" x14ac:dyDescent="0.25">
      <c r="A74" t="s">
        <v>20</v>
      </c>
      <c r="B74" t="s">
        <v>7</v>
      </c>
      <c r="C74" t="s">
        <v>8</v>
      </c>
      <c r="D74">
        <v>44.9559</v>
      </c>
      <c r="E74" t="s">
        <v>9</v>
      </c>
      <c r="F74">
        <v>2025</v>
      </c>
    </row>
    <row r="75" spans="1:6" x14ac:dyDescent="0.25">
      <c r="A75" t="s">
        <v>20</v>
      </c>
      <c r="B75" t="s">
        <v>10</v>
      </c>
      <c r="C75" t="s">
        <v>8</v>
      </c>
      <c r="D75">
        <v>5.6899999999999999E-2</v>
      </c>
      <c r="E75" t="s">
        <v>9</v>
      </c>
      <c r="F75">
        <v>2025</v>
      </c>
    </row>
    <row r="76" spans="1:6" x14ac:dyDescent="0.25">
      <c r="A76" t="s">
        <v>20</v>
      </c>
      <c r="B76" t="s">
        <v>11</v>
      </c>
      <c r="C76" t="s">
        <v>8</v>
      </c>
      <c r="D76">
        <v>27.2363</v>
      </c>
      <c r="E76" t="s">
        <v>9</v>
      </c>
      <c r="F76">
        <v>2025</v>
      </c>
    </row>
    <row r="77" spans="1:6" x14ac:dyDescent="0.25">
      <c r="A77" t="s">
        <v>20</v>
      </c>
      <c r="B77" t="s">
        <v>12</v>
      </c>
      <c r="C77" t="s">
        <v>8</v>
      </c>
      <c r="D77">
        <v>49.5319</v>
      </c>
      <c r="E77" t="s">
        <v>9</v>
      </c>
      <c r="F77">
        <v>2025</v>
      </c>
    </row>
    <row r="78" spans="1:6" x14ac:dyDescent="0.25">
      <c r="A78" t="s">
        <v>20</v>
      </c>
      <c r="B78" t="s">
        <v>14</v>
      </c>
      <c r="C78" t="s">
        <v>8</v>
      </c>
      <c r="D78">
        <v>5.0000000000000001E-4</v>
      </c>
      <c r="E78" t="s">
        <v>9</v>
      </c>
      <c r="F78">
        <v>2025</v>
      </c>
    </row>
    <row r="79" spans="1:6" x14ac:dyDescent="0.25">
      <c r="A79" t="s">
        <v>20</v>
      </c>
      <c r="B79" t="s">
        <v>15</v>
      </c>
      <c r="C79" t="s">
        <v>8</v>
      </c>
      <c r="D79">
        <v>72.407399999999996</v>
      </c>
      <c r="E79" t="s">
        <v>9</v>
      </c>
      <c r="F79">
        <v>2025</v>
      </c>
    </row>
    <row r="80" spans="1:6" x14ac:dyDescent="0.25">
      <c r="A80" t="s">
        <v>6</v>
      </c>
      <c r="B80" t="s">
        <v>7</v>
      </c>
      <c r="C80" t="s">
        <v>8</v>
      </c>
      <c r="D80">
        <v>86.924800000000005</v>
      </c>
      <c r="E80" t="s">
        <v>9</v>
      </c>
      <c r="F80">
        <v>2030</v>
      </c>
    </row>
    <row r="81" spans="1:6" x14ac:dyDescent="0.25">
      <c r="A81" t="s">
        <v>6</v>
      </c>
      <c r="B81" t="s">
        <v>11</v>
      </c>
      <c r="C81" t="s">
        <v>8</v>
      </c>
      <c r="D81">
        <v>4.8560999999999996</v>
      </c>
      <c r="E81" t="s">
        <v>9</v>
      </c>
      <c r="F81">
        <v>2030</v>
      </c>
    </row>
    <row r="82" spans="1:6" x14ac:dyDescent="0.25">
      <c r="A82" t="s">
        <v>6</v>
      </c>
      <c r="B82" t="s">
        <v>12</v>
      </c>
      <c r="C82" t="s">
        <v>8</v>
      </c>
      <c r="D82">
        <v>9.2771000000000008</v>
      </c>
      <c r="E82" t="s">
        <v>9</v>
      </c>
      <c r="F82">
        <v>2030</v>
      </c>
    </row>
    <row r="83" spans="1:6" x14ac:dyDescent="0.25">
      <c r="A83" t="s">
        <v>6</v>
      </c>
      <c r="B83" t="s">
        <v>14</v>
      </c>
      <c r="C83" t="s">
        <v>8</v>
      </c>
      <c r="D83">
        <v>2.9999999999999997E-4</v>
      </c>
      <c r="E83" t="s">
        <v>9</v>
      </c>
      <c r="F83">
        <v>2030</v>
      </c>
    </row>
    <row r="84" spans="1:6" x14ac:dyDescent="0.25">
      <c r="A84" t="s">
        <v>6</v>
      </c>
      <c r="B84" t="s">
        <v>15</v>
      </c>
      <c r="C84" t="s">
        <v>8</v>
      </c>
      <c r="D84">
        <v>77.260300000000001</v>
      </c>
      <c r="E84" t="s">
        <v>9</v>
      </c>
      <c r="F84">
        <v>2030</v>
      </c>
    </row>
    <row r="85" spans="1:6" x14ac:dyDescent="0.25">
      <c r="A85" t="s">
        <v>16</v>
      </c>
      <c r="B85" t="s">
        <v>7</v>
      </c>
      <c r="C85" t="s">
        <v>8</v>
      </c>
      <c r="D85">
        <v>86.924800000000005</v>
      </c>
      <c r="E85" t="s">
        <v>9</v>
      </c>
      <c r="F85">
        <v>2030</v>
      </c>
    </row>
    <row r="86" spans="1:6" x14ac:dyDescent="0.25">
      <c r="A86" t="s">
        <v>16</v>
      </c>
      <c r="B86" t="s">
        <v>11</v>
      </c>
      <c r="C86" t="s">
        <v>8</v>
      </c>
      <c r="D86">
        <v>4.8560999999999996</v>
      </c>
      <c r="E86" t="s">
        <v>9</v>
      </c>
      <c r="F86">
        <v>2030</v>
      </c>
    </row>
    <row r="87" spans="1:6" x14ac:dyDescent="0.25">
      <c r="A87" t="s">
        <v>16</v>
      </c>
      <c r="B87" t="s">
        <v>12</v>
      </c>
      <c r="C87" t="s">
        <v>8</v>
      </c>
      <c r="D87">
        <v>9.2771000000000008</v>
      </c>
      <c r="E87" t="s">
        <v>9</v>
      </c>
      <c r="F87">
        <v>2030</v>
      </c>
    </row>
    <row r="88" spans="1:6" x14ac:dyDescent="0.25">
      <c r="A88" t="s">
        <v>16</v>
      </c>
      <c r="B88" t="s">
        <v>14</v>
      </c>
      <c r="C88" t="s">
        <v>8</v>
      </c>
      <c r="D88">
        <v>2.9999999999999997E-4</v>
      </c>
      <c r="E88" t="s">
        <v>9</v>
      </c>
      <c r="F88">
        <v>2030</v>
      </c>
    </row>
    <row r="89" spans="1:6" x14ac:dyDescent="0.25">
      <c r="A89" t="s">
        <v>16</v>
      </c>
      <c r="B89" t="s">
        <v>15</v>
      </c>
      <c r="C89" t="s">
        <v>8</v>
      </c>
      <c r="D89">
        <v>77.260300000000001</v>
      </c>
      <c r="E89" t="s">
        <v>9</v>
      </c>
      <c r="F89">
        <v>2030</v>
      </c>
    </row>
    <row r="90" spans="1:6" x14ac:dyDescent="0.25">
      <c r="A90" t="s">
        <v>17</v>
      </c>
      <c r="B90" t="s">
        <v>7</v>
      </c>
      <c r="C90" t="s">
        <v>8</v>
      </c>
      <c r="D90">
        <v>86.924800000000005</v>
      </c>
      <c r="E90" t="s">
        <v>9</v>
      </c>
      <c r="F90">
        <v>2030</v>
      </c>
    </row>
    <row r="91" spans="1:6" x14ac:dyDescent="0.25">
      <c r="A91" t="s">
        <v>17</v>
      </c>
      <c r="B91" t="s">
        <v>11</v>
      </c>
      <c r="C91" t="s">
        <v>8</v>
      </c>
      <c r="D91">
        <v>4.8560999999999996</v>
      </c>
      <c r="E91" t="s">
        <v>9</v>
      </c>
      <c r="F91">
        <v>2030</v>
      </c>
    </row>
    <row r="92" spans="1:6" x14ac:dyDescent="0.25">
      <c r="A92" t="s">
        <v>17</v>
      </c>
      <c r="B92" t="s">
        <v>12</v>
      </c>
      <c r="C92" t="s">
        <v>8</v>
      </c>
      <c r="D92">
        <v>9.2771000000000008</v>
      </c>
      <c r="E92" t="s">
        <v>9</v>
      </c>
      <c r="F92">
        <v>2030</v>
      </c>
    </row>
    <row r="93" spans="1:6" x14ac:dyDescent="0.25">
      <c r="A93" t="s">
        <v>17</v>
      </c>
      <c r="B93" t="s">
        <v>14</v>
      </c>
      <c r="C93" t="s">
        <v>8</v>
      </c>
      <c r="D93">
        <v>2.9999999999999997E-4</v>
      </c>
      <c r="E93" t="s">
        <v>9</v>
      </c>
      <c r="F93">
        <v>2030</v>
      </c>
    </row>
    <row r="94" spans="1:6" x14ac:dyDescent="0.25">
      <c r="A94" t="s">
        <v>17</v>
      </c>
      <c r="B94" t="s">
        <v>15</v>
      </c>
      <c r="C94" t="s">
        <v>8</v>
      </c>
      <c r="D94">
        <v>77.260300000000001</v>
      </c>
      <c r="E94" t="s">
        <v>9</v>
      </c>
      <c r="F94">
        <v>2030</v>
      </c>
    </row>
    <row r="95" spans="1:6" x14ac:dyDescent="0.25">
      <c r="A95" t="s">
        <v>18</v>
      </c>
      <c r="B95" t="s">
        <v>7</v>
      </c>
      <c r="C95" t="s">
        <v>8</v>
      </c>
      <c r="D95">
        <v>86.924800000000005</v>
      </c>
      <c r="E95" t="s">
        <v>9</v>
      </c>
      <c r="F95">
        <v>2030</v>
      </c>
    </row>
    <row r="96" spans="1:6" x14ac:dyDescent="0.25">
      <c r="A96" t="s">
        <v>18</v>
      </c>
      <c r="B96" t="s">
        <v>11</v>
      </c>
      <c r="C96" t="s">
        <v>8</v>
      </c>
      <c r="D96">
        <v>4.8560999999999996</v>
      </c>
      <c r="E96" t="s">
        <v>9</v>
      </c>
      <c r="F96">
        <v>2030</v>
      </c>
    </row>
    <row r="97" spans="1:6" x14ac:dyDescent="0.25">
      <c r="A97" t="s">
        <v>18</v>
      </c>
      <c r="B97" t="s">
        <v>12</v>
      </c>
      <c r="C97" t="s">
        <v>8</v>
      </c>
      <c r="D97">
        <v>9.2771000000000008</v>
      </c>
      <c r="E97" t="s">
        <v>9</v>
      </c>
      <c r="F97">
        <v>2030</v>
      </c>
    </row>
    <row r="98" spans="1:6" x14ac:dyDescent="0.25">
      <c r="A98" t="s">
        <v>18</v>
      </c>
      <c r="B98" t="s">
        <v>14</v>
      </c>
      <c r="C98" t="s">
        <v>8</v>
      </c>
      <c r="D98">
        <v>2.9999999999999997E-4</v>
      </c>
      <c r="E98" t="s">
        <v>9</v>
      </c>
      <c r="F98">
        <v>2030</v>
      </c>
    </row>
    <row r="99" spans="1:6" x14ac:dyDescent="0.25">
      <c r="A99" t="s">
        <v>18</v>
      </c>
      <c r="B99" t="s">
        <v>15</v>
      </c>
      <c r="C99" t="s">
        <v>8</v>
      </c>
      <c r="D99">
        <v>77.260300000000001</v>
      </c>
      <c r="E99" t="s">
        <v>9</v>
      </c>
      <c r="F99">
        <v>2030</v>
      </c>
    </row>
    <row r="100" spans="1:6" x14ac:dyDescent="0.25">
      <c r="A100" t="s">
        <v>19</v>
      </c>
      <c r="B100" t="s">
        <v>7</v>
      </c>
      <c r="C100" t="s">
        <v>8</v>
      </c>
      <c r="D100">
        <v>86.924800000000005</v>
      </c>
      <c r="E100" t="s">
        <v>9</v>
      </c>
      <c r="F100">
        <v>2030</v>
      </c>
    </row>
    <row r="101" spans="1:6" x14ac:dyDescent="0.25">
      <c r="A101" t="s">
        <v>19</v>
      </c>
      <c r="B101" t="s">
        <v>11</v>
      </c>
      <c r="C101" t="s">
        <v>8</v>
      </c>
      <c r="D101">
        <v>4.8560999999999996</v>
      </c>
      <c r="E101" t="s">
        <v>9</v>
      </c>
      <c r="F101">
        <v>2030</v>
      </c>
    </row>
    <row r="102" spans="1:6" x14ac:dyDescent="0.25">
      <c r="A102" t="s">
        <v>19</v>
      </c>
      <c r="B102" t="s">
        <v>12</v>
      </c>
      <c r="C102" t="s">
        <v>8</v>
      </c>
      <c r="D102">
        <v>9.2771000000000008</v>
      </c>
      <c r="E102" t="s">
        <v>9</v>
      </c>
      <c r="F102">
        <v>2030</v>
      </c>
    </row>
    <row r="103" spans="1:6" x14ac:dyDescent="0.25">
      <c r="A103" t="s">
        <v>19</v>
      </c>
      <c r="B103" t="s">
        <v>14</v>
      </c>
      <c r="C103" t="s">
        <v>8</v>
      </c>
      <c r="D103">
        <v>2.9999999999999997E-4</v>
      </c>
      <c r="E103" t="s">
        <v>9</v>
      </c>
      <c r="F103">
        <v>2030</v>
      </c>
    </row>
    <row r="104" spans="1:6" x14ac:dyDescent="0.25">
      <c r="A104" t="s">
        <v>19</v>
      </c>
      <c r="B104" t="s">
        <v>15</v>
      </c>
      <c r="C104" t="s">
        <v>8</v>
      </c>
      <c r="D104">
        <v>77.260300000000001</v>
      </c>
      <c r="E104" t="s">
        <v>9</v>
      </c>
      <c r="F104">
        <v>2030</v>
      </c>
    </row>
    <row r="105" spans="1:6" x14ac:dyDescent="0.25">
      <c r="A105" t="s">
        <v>20</v>
      </c>
      <c r="B105" t="s">
        <v>7</v>
      </c>
      <c r="C105" t="s">
        <v>8</v>
      </c>
      <c r="D105">
        <v>86.924800000000005</v>
      </c>
      <c r="E105" t="s">
        <v>9</v>
      </c>
      <c r="F105">
        <v>2030</v>
      </c>
    </row>
    <row r="106" spans="1:6" x14ac:dyDescent="0.25">
      <c r="A106" t="s">
        <v>20</v>
      </c>
      <c r="B106" t="s">
        <v>11</v>
      </c>
      <c r="C106" t="s">
        <v>8</v>
      </c>
      <c r="D106">
        <v>4.8560999999999996</v>
      </c>
      <c r="E106" t="s">
        <v>9</v>
      </c>
      <c r="F106">
        <v>2030</v>
      </c>
    </row>
    <row r="107" spans="1:6" x14ac:dyDescent="0.25">
      <c r="A107" t="s">
        <v>20</v>
      </c>
      <c r="B107" t="s">
        <v>12</v>
      </c>
      <c r="C107" t="s">
        <v>8</v>
      </c>
      <c r="D107">
        <v>9.2771000000000008</v>
      </c>
      <c r="E107" t="s">
        <v>9</v>
      </c>
      <c r="F107">
        <v>2030</v>
      </c>
    </row>
    <row r="108" spans="1:6" x14ac:dyDescent="0.25">
      <c r="A108" t="s">
        <v>20</v>
      </c>
      <c r="B108" t="s">
        <v>14</v>
      </c>
      <c r="C108" t="s">
        <v>8</v>
      </c>
      <c r="D108">
        <v>2.9999999999999997E-4</v>
      </c>
      <c r="E108" t="s">
        <v>9</v>
      </c>
      <c r="F108">
        <v>2030</v>
      </c>
    </row>
    <row r="109" spans="1:6" x14ac:dyDescent="0.25">
      <c r="A109" t="s">
        <v>20</v>
      </c>
      <c r="B109" t="s">
        <v>15</v>
      </c>
      <c r="C109" t="s">
        <v>8</v>
      </c>
      <c r="D109">
        <v>77.260300000000001</v>
      </c>
      <c r="E109" t="s">
        <v>9</v>
      </c>
      <c r="F109">
        <v>2030</v>
      </c>
    </row>
    <row r="110" spans="1:6" x14ac:dyDescent="0.25">
      <c r="A110" t="s">
        <v>6</v>
      </c>
      <c r="B110" t="s">
        <v>7</v>
      </c>
      <c r="C110" t="s">
        <v>8</v>
      </c>
      <c r="D110">
        <v>101.0856</v>
      </c>
      <c r="E110" t="s">
        <v>9</v>
      </c>
      <c r="F110">
        <v>2035</v>
      </c>
    </row>
    <row r="111" spans="1:6" x14ac:dyDescent="0.25">
      <c r="A111" t="s">
        <v>6</v>
      </c>
      <c r="B111" t="s">
        <v>15</v>
      </c>
      <c r="C111" t="s">
        <v>8</v>
      </c>
      <c r="D111">
        <v>81.536100000000005</v>
      </c>
      <c r="E111" t="s">
        <v>9</v>
      </c>
      <c r="F111">
        <v>2035</v>
      </c>
    </row>
    <row r="112" spans="1:6" x14ac:dyDescent="0.25">
      <c r="A112" t="s">
        <v>16</v>
      </c>
      <c r="B112" t="s">
        <v>7</v>
      </c>
      <c r="C112" t="s">
        <v>8</v>
      </c>
      <c r="D112">
        <v>101.0856</v>
      </c>
      <c r="E112" t="s">
        <v>9</v>
      </c>
      <c r="F112">
        <v>2035</v>
      </c>
    </row>
    <row r="113" spans="1:6" x14ac:dyDescent="0.25">
      <c r="A113" t="s">
        <v>16</v>
      </c>
      <c r="B113" t="s">
        <v>15</v>
      </c>
      <c r="C113" t="s">
        <v>8</v>
      </c>
      <c r="D113">
        <v>81.536100000000005</v>
      </c>
      <c r="E113" t="s">
        <v>9</v>
      </c>
      <c r="F113">
        <v>2035</v>
      </c>
    </row>
    <row r="114" spans="1:6" x14ac:dyDescent="0.25">
      <c r="A114" t="s">
        <v>17</v>
      </c>
      <c r="B114" t="s">
        <v>7</v>
      </c>
      <c r="C114" t="s">
        <v>8</v>
      </c>
      <c r="D114">
        <v>101.0856</v>
      </c>
      <c r="E114" t="s">
        <v>9</v>
      </c>
      <c r="F114">
        <v>2035</v>
      </c>
    </row>
    <row r="115" spans="1:6" x14ac:dyDescent="0.25">
      <c r="A115" t="s">
        <v>17</v>
      </c>
      <c r="B115" t="s">
        <v>15</v>
      </c>
      <c r="C115" t="s">
        <v>8</v>
      </c>
      <c r="D115">
        <v>81.536100000000005</v>
      </c>
      <c r="E115" t="s">
        <v>9</v>
      </c>
      <c r="F115">
        <v>2035</v>
      </c>
    </row>
    <row r="116" spans="1:6" x14ac:dyDescent="0.25">
      <c r="A116" t="s">
        <v>18</v>
      </c>
      <c r="B116" t="s">
        <v>7</v>
      </c>
      <c r="C116" t="s">
        <v>8</v>
      </c>
      <c r="D116">
        <v>101.0856</v>
      </c>
      <c r="E116" t="s">
        <v>9</v>
      </c>
      <c r="F116">
        <v>2035</v>
      </c>
    </row>
    <row r="117" spans="1:6" x14ac:dyDescent="0.25">
      <c r="A117" t="s">
        <v>18</v>
      </c>
      <c r="B117" t="s">
        <v>15</v>
      </c>
      <c r="C117" t="s">
        <v>8</v>
      </c>
      <c r="D117">
        <v>81.536100000000005</v>
      </c>
      <c r="E117" t="s">
        <v>9</v>
      </c>
      <c r="F117">
        <v>2035</v>
      </c>
    </row>
    <row r="118" spans="1:6" x14ac:dyDescent="0.25">
      <c r="A118" t="s">
        <v>19</v>
      </c>
      <c r="B118" t="s">
        <v>7</v>
      </c>
      <c r="C118" t="s">
        <v>8</v>
      </c>
      <c r="D118">
        <v>101.0856</v>
      </c>
      <c r="E118" t="s">
        <v>9</v>
      </c>
      <c r="F118">
        <v>2035</v>
      </c>
    </row>
    <row r="119" spans="1:6" x14ac:dyDescent="0.25">
      <c r="A119" t="s">
        <v>19</v>
      </c>
      <c r="B119" t="s">
        <v>15</v>
      </c>
      <c r="C119" t="s">
        <v>8</v>
      </c>
      <c r="D119">
        <v>81.536100000000005</v>
      </c>
      <c r="E119" t="s">
        <v>9</v>
      </c>
      <c r="F119">
        <v>2035</v>
      </c>
    </row>
    <row r="120" spans="1:6" x14ac:dyDescent="0.25">
      <c r="A120" t="s">
        <v>20</v>
      </c>
      <c r="B120" t="s">
        <v>7</v>
      </c>
      <c r="C120" t="s">
        <v>8</v>
      </c>
      <c r="D120">
        <v>101.0856</v>
      </c>
      <c r="E120" t="s">
        <v>9</v>
      </c>
      <c r="F120">
        <v>2035</v>
      </c>
    </row>
    <row r="121" spans="1:6" x14ac:dyDescent="0.25">
      <c r="A121" t="s">
        <v>20</v>
      </c>
      <c r="B121" t="s">
        <v>15</v>
      </c>
      <c r="C121" t="s">
        <v>8</v>
      </c>
      <c r="D121">
        <v>81.536100000000005</v>
      </c>
      <c r="E121" t="s">
        <v>9</v>
      </c>
      <c r="F121">
        <v>2035</v>
      </c>
    </row>
    <row r="122" spans="1:6" x14ac:dyDescent="0.25">
      <c r="A122" t="s">
        <v>6</v>
      </c>
      <c r="B122" t="s">
        <v>7</v>
      </c>
      <c r="C122" t="s">
        <v>8</v>
      </c>
      <c r="D122">
        <v>101.2801</v>
      </c>
      <c r="E122" t="s">
        <v>9</v>
      </c>
      <c r="F122">
        <v>2040</v>
      </c>
    </row>
    <row r="123" spans="1:6" x14ac:dyDescent="0.25">
      <c r="A123" t="s">
        <v>6</v>
      </c>
      <c r="B123" t="s">
        <v>15</v>
      </c>
      <c r="C123" t="s">
        <v>8</v>
      </c>
      <c r="D123">
        <v>85.416700000000006</v>
      </c>
      <c r="E123" t="s">
        <v>9</v>
      </c>
      <c r="F123">
        <v>2040</v>
      </c>
    </row>
    <row r="124" spans="1:6" x14ac:dyDescent="0.25">
      <c r="A124" t="s">
        <v>16</v>
      </c>
      <c r="B124" t="s">
        <v>7</v>
      </c>
      <c r="C124" t="s">
        <v>8</v>
      </c>
      <c r="D124">
        <v>101.2801</v>
      </c>
      <c r="E124" t="s">
        <v>9</v>
      </c>
      <c r="F124">
        <v>2040</v>
      </c>
    </row>
    <row r="125" spans="1:6" x14ac:dyDescent="0.25">
      <c r="A125" t="s">
        <v>16</v>
      </c>
      <c r="B125" t="s">
        <v>15</v>
      </c>
      <c r="C125" t="s">
        <v>8</v>
      </c>
      <c r="D125">
        <v>85.416700000000006</v>
      </c>
      <c r="E125" t="s">
        <v>9</v>
      </c>
      <c r="F125">
        <v>2040</v>
      </c>
    </row>
    <row r="126" spans="1:6" x14ac:dyDescent="0.25">
      <c r="A126" t="s">
        <v>17</v>
      </c>
      <c r="B126" t="s">
        <v>7</v>
      </c>
      <c r="C126" t="s">
        <v>8</v>
      </c>
      <c r="D126">
        <v>101.2801</v>
      </c>
      <c r="E126" t="s">
        <v>9</v>
      </c>
      <c r="F126">
        <v>2040</v>
      </c>
    </row>
    <row r="127" spans="1:6" x14ac:dyDescent="0.25">
      <c r="A127" t="s">
        <v>17</v>
      </c>
      <c r="B127" t="s">
        <v>15</v>
      </c>
      <c r="C127" t="s">
        <v>8</v>
      </c>
      <c r="D127">
        <v>85.416700000000006</v>
      </c>
      <c r="E127" t="s">
        <v>9</v>
      </c>
      <c r="F127">
        <v>2040</v>
      </c>
    </row>
    <row r="128" spans="1:6" x14ac:dyDescent="0.25">
      <c r="A128" t="s">
        <v>18</v>
      </c>
      <c r="B128" t="s">
        <v>7</v>
      </c>
      <c r="C128" t="s">
        <v>8</v>
      </c>
      <c r="D128">
        <v>101.2801</v>
      </c>
      <c r="E128" t="s">
        <v>9</v>
      </c>
      <c r="F128">
        <v>2040</v>
      </c>
    </row>
    <row r="129" spans="1:6" x14ac:dyDescent="0.25">
      <c r="A129" t="s">
        <v>18</v>
      </c>
      <c r="B129" t="s">
        <v>15</v>
      </c>
      <c r="C129" t="s">
        <v>8</v>
      </c>
      <c r="D129">
        <v>85.416700000000006</v>
      </c>
      <c r="E129" t="s">
        <v>9</v>
      </c>
      <c r="F129">
        <v>2040</v>
      </c>
    </row>
    <row r="130" spans="1:6" x14ac:dyDescent="0.25">
      <c r="A130" t="s">
        <v>19</v>
      </c>
      <c r="B130" t="s">
        <v>7</v>
      </c>
      <c r="C130" t="s">
        <v>8</v>
      </c>
      <c r="D130">
        <v>101.2801</v>
      </c>
      <c r="E130" t="s">
        <v>9</v>
      </c>
      <c r="F130">
        <v>2040</v>
      </c>
    </row>
    <row r="131" spans="1:6" x14ac:dyDescent="0.25">
      <c r="A131" t="s">
        <v>19</v>
      </c>
      <c r="B131" t="s">
        <v>15</v>
      </c>
      <c r="C131" t="s">
        <v>8</v>
      </c>
      <c r="D131">
        <v>85.416700000000006</v>
      </c>
      <c r="E131" t="s">
        <v>9</v>
      </c>
      <c r="F131">
        <v>2040</v>
      </c>
    </row>
    <row r="132" spans="1:6" x14ac:dyDescent="0.25">
      <c r="A132" t="s">
        <v>20</v>
      </c>
      <c r="B132" t="s">
        <v>7</v>
      </c>
      <c r="C132" t="s">
        <v>8</v>
      </c>
      <c r="D132">
        <v>101.2801</v>
      </c>
      <c r="E132" t="s">
        <v>9</v>
      </c>
      <c r="F132">
        <v>2040</v>
      </c>
    </row>
    <row r="133" spans="1:6" x14ac:dyDescent="0.25">
      <c r="A133" t="s">
        <v>20</v>
      </c>
      <c r="B133" t="s">
        <v>15</v>
      </c>
      <c r="C133" t="s">
        <v>8</v>
      </c>
      <c r="D133">
        <v>85.416700000000006</v>
      </c>
      <c r="E133" t="s">
        <v>9</v>
      </c>
      <c r="F133">
        <v>2040</v>
      </c>
    </row>
    <row r="134" spans="1:6" x14ac:dyDescent="0.25">
      <c r="A134" t="s">
        <v>6</v>
      </c>
      <c r="B134" t="s">
        <v>7</v>
      </c>
      <c r="C134" t="s">
        <v>8</v>
      </c>
      <c r="D134">
        <v>101.7149</v>
      </c>
      <c r="E134" t="s">
        <v>9</v>
      </c>
      <c r="F134">
        <v>2045</v>
      </c>
    </row>
    <row r="135" spans="1:6" x14ac:dyDescent="0.25">
      <c r="A135" t="s">
        <v>6</v>
      </c>
      <c r="B135" t="s">
        <v>15</v>
      </c>
      <c r="C135" t="s">
        <v>8</v>
      </c>
      <c r="D135">
        <v>89.049199999999999</v>
      </c>
      <c r="E135" t="s">
        <v>9</v>
      </c>
      <c r="F135">
        <v>2045</v>
      </c>
    </row>
    <row r="136" spans="1:6" x14ac:dyDescent="0.25">
      <c r="A136" t="s">
        <v>16</v>
      </c>
      <c r="B136" t="s">
        <v>7</v>
      </c>
      <c r="C136" t="s">
        <v>8</v>
      </c>
      <c r="D136">
        <v>101.7149</v>
      </c>
      <c r="E136" t="s">
        <v>9</v>
      </c>
      <c r="F136">
        <v>2045</v>
      </c>
    </row>
    <row r="137" spans="1:6" x14ac:dyDescent="0.25">
      <c r="A137" t="s">
        <v>16</v>
      </c>
      <c r="B137" t="s">
        <v>15</v>
      </c>
      <c r="C137" t="s">
        <v>8</v>
      </c>
      <c r="D137">
        <v>89.049199999999999</v>
      </c>
      <c r="E137" t="s">
        <v>9</v>
      </c>
      <c r="F137">
        <v>2045</v>
      </c>
    </row>
    <row r="138" spans="1:6" x14ac:dyDescent="0.25">
      <c r="A138" t="s">
        <v>17</v>
      </c>
      <c r="B138" t="s">
        <v>7</v>
      </c>
      <c r="C138" t="s">
        <v>8</v>
      </c>
      <c r="D138">
        <v>101.7149</v>
      </c>
      <c r="E138" t="s">
        <v>9</v>
      </c>
      <c r="F138">
        <v>2045</v>
      </c>
    </row>
    <row r="139" spans="1:6" x14ac:dyDescent="0.25">
      <c r="A139" t="s">
        <v>17</v>
      </c>
      <c r="B139" t="s">
        <v>15</v>
      </c>
      <c r="C139" t="s">
        <v>8</v>
      </c>
      <c r="D139">
        <v>89.049199999999999</v>
      </c>
      <c r="E139" t="s">
        <v>9</v>
      </c>
      <c r="F139">
        <v>2045</v>
      </c>
    </row>
    <row r="140" spans="1:6" x14ac:dyDescent="0.25">
      <c r="A140" t="s">
        <v>18</v>
      </c>
      <c r="B140" t="s">
        <v>7</v>
      </c>
      <c r="C140" t="s">
        <v>8</v>
      </c>
      <c r="D140">
        <v>101.7149</v>
      </c>
      <c r="E140" t="s">
        <v>9</v>
      </c>
      <c r="F140">
        <v>2045</v>
      </c>
    </row>
    <row r="141" spans="1:6" x14ac:dyDescent="0.25">
      <c r="A141" t="s">
        <v>18</v>
      </c>
      <c r="B141" t="s">
        <v>15</v>
      </c>
      <c r="C141" t="s">
        <v>8</v>
      </c>
      <c r="D141">
        <v>89.049199999999999</v>
      </c>
      <c r="E141" t="s">
        <v>9</v>
      </c>
      <c r="F141">
        <v>2045</v>
      </c>
    </row>
    <row r="142" spans="1:6" x14ac:dyDescent="0.25">
      <c r="A142" t="s">
        <v>19</v>
      </c>
      <c r="B142" t="s">
        <v>7</v>
      </c>
      <c r="C142" t="s">
        <v>8</v>
      </c>
      <c r="D142">
        <v>101.7149</v>
      </c>
      <c r="E142" t="s">
        <v>9</v>
      </c>
      <c r="F142">
        <v>2045</v>
      </c>
    </row>
    <row r="143" spans="1:6" x14ac:dyDescent="0.25">
      <c r="A143" t="s">
        <v>19</v>
      </c>
      <c r="B143" t="s">
        <v>15</v>
      </c>
      <c r="C143" t="s">
        <v>8</v>
      </c>
      <c r="D143">
        <v>89.049199999999999</v>
      </c>
      <c r="E143" t="s">
        <v>9</v>
      </c>
      <c r="F143">
        <v>2045</v>
      </c>
    </row>
    <row r="144" spans="1:6" x14ac:dyDescent="0.25">
      <c r="A144" t="s">
        <v>20</v>
      </c>
      <c r="B144" t="s">
        <v>7</v>
      </c>
      <c r="C144" t="s">
        <v>8</v>
      </c>
      <c r="D144">
        <v>101.7149</v>
      </c>
      <c r="E144" t="s">
        <v>9</v>
      </c>
      <c r="F144">
        <v>2045</v>
      </c>
    </row>
    <row r="145" spans="1:6" x14ac:dyDescent="0.25">
      <c r="A145" t="s">
        <v>20</v>
      </c>
      <c r="B145" t="s">
        <v>15</v>
      </c>
      <c r="C145" t="s">
        <v>8</v>
      </c>
      <c r="D145">
        <v>89.049199999999999</v>
      </c>
      <c r="E145" t="s">
        <v>9</v>
      </c>
      <c r="F145">
        <v>2045</v>
      </c>
    </row>
    <row r="146" spans="1:6" x14ac:dyDescent="0.25">
      <c r="A146" t="s">
        <v>6</v>
      </c>
      <c r="B146" t="s">
        <v>7</v>
      </c>
      <c r="C146" t="s">
        <v>8</v>
      </c>
      <c r="D146">
        <v>104.06910000000001</v>
      </c>
      <c r="E146" t="s">
        <v>9</v>
      </c>
      <c r="F146">
        <v>2050</v>
      </c>
    </row>
    <row r="147" spans="1:6" x14ac:dyDescent="0.25">
      <c r="A147" t="s">
        <v>6</v>
      </c>
      <c r="B147" t="s">
        <v>15</v>
      </c>
      <c r="C147" t="s">
        <v>8</v>
      </c>
      <c r="D147">
        <v>91.981399999999994</v>
      </c>
      <c r="E147" t="s">
        <v>9</v>
      </c>
      <c r="F147">
        <v>2050</v>
      </c>
    </row>
    <row r="148" spans="1:6" x14ac:dyDescent="0.25">
      <c r="A148" t="s">
        <v>16</v>
      </c>
      <c r="B148" t="s">
        <v>7</v>
      </c>
      <c r="C148" t="s">
        <v>8</v>
      </c>
      <c r="D148">
        <v>104.06910000000001</v>
      </c>
      <c r="E148" t="s">
        <v>9</v>
      </c>
      <c r="F148">
        <v>2050</v>
      </c>
    </row>
    <row r="149" spans="1:6" x14ac:dyDescent="0.25">
      <c r="A149" t="s">
        <v>16</v>
      </c>
      <c r="B149" t="s">
        <v>15</v>
      </c>
      <c r="C149" t="s">
        <v>8</v>
      </c>
      <c r="D149">
        <v>91.981399999999994</v>
      </c>
      <c r="E149" t="s">
        <v>9</v>
      </c>
      <c r="F149">
        <v>2050</v>
      </c>
    </row>
    <row r="150" spans="1:6" x14ac:dyDescent="0.25">
      <c r="A150" t="s">
        <v>17</v>
      </c>
      <c r="B150" t="s">
        <v>7</v>
      </c>
      <c r="C150" t="s">
        <v>8</v>
      </c>
      <c r="D150">
        <v>104.06910000000001</v>
      </c>
      <c r="E150" t="s">
        <v>9</v>
      </c>
      <c r="F150">
        <v>2050</v>
      </c>
    </row>
    <row r="151" spans="1:6" x14ac:dyDescent="0.25">
      <c r="A151" t="s">
        <v>17</v>
      </c>
      <c r="B151" t="s">
        <v>15</v>
      </c>
      <c r="C151" t="s">
        <v>8</v>
      </c>
      <c r="D151">
        <v>91.981399999999994</v>
      </c>
      <c r="E151" t="s">
        <v>9</v>
      </c>
      <c r="F151">
        <v>2050</v>
      </c>
    </row>
    <row r="152" spans="1:6" x14ac:dyDescent="0.25">
      <c r="A152" t="s">
        <v>18</v>
      </c>
      <c r="B152" t="s">
        <v>7</v>
      </c>
      <c r="C152" t="s">
        <v>8</v>
      </c>
      <c r="D152">
        <v>104.06910000000001</v>
      </c>
      <c r="E152" t="s">
        <v>9</v>
      </c>
      <c r="F152">
        <v>2050</v>
      </c>
    </row>
    <row r="153" spans="1:6" x14ac:dyDescent="0.25">
      <c r="A153" t="s">
        <v>18</v>
      </c>
      <c r="B153" t="s">
        <v>15</v>
      </c>
      <c r="C153" t="s">
        <v>8</v>
      </c>
      <c r="D153">
        <v>91.981399999999994</v>
      </c>
      <c r="E153" t="s">
        <v>9</v>
      </c>
      <c r="F153">
        <v>2050</v>
      </c>
    </row>
    <row r="154" spans="1:6" x14ac:dyDescent="0.25">
      <c r="A154" t="s">
        <v>19</v>
      </c>
      <c r="B154" t="s">
        <v>7</v>
      </c>
      <c r="C154" t="s">
        <v>8</v>
      </c>
      <c r="D154">
        <v>104.06910000000001</v>
      </c>
      <c r="E154" t="s">
        <v>9</v>
      </c>
      <c r="F154">
        <v>2050</v>
      </c>
    </row>
    <row r="155" spans="1:6" x14ac:dyDescent="0.25">
      <c r="A155" t="s">
        <v>19</v>
      </c>
      <c r="B155" t="s">
        <v>15</v>
      </c>
      <c r="C155" t="s">
        <v>8</v>
      </c>
      <c r="D155">
        <v>91.981399999999994</v>
      </c>
      <c r="E155" t="s">
        <v>9</v>
      </c>
      <c r="F155">
        <v>2050</v>
      </c>
    </row>
    <row r="156" spans="1:6" x14ac:dyDescent="0.25">
      <c r="A156" t="s">
        <v>20</v>
      </c>
      <c r="B156" t="s">
        <v>7</v>
      </c>
      <c r="C156" t="s">
        <v>8</v>
      </c>
      <c r="D156">
        <v>104.06910000000001</v>
      </c>
      <c r="E156" t="s">
        <v>9</v>
      </c>
      <c r="F156">
        <v>2050</v>
      </c>
    </row>
    <row r="157" spans="1:6" x14ac:dyDescent="0.25">
      <c r="A157" t="s">
        <v>20</v>
      </c>
      <c r="B157" t="s">
        <v>15</v>
      </c>
      <c r="C157" t="s">
        <v>8</v>
      </c>
      <c r="D157">
        <v>91.981399999999994</v>
      </c>
      <c r="E157" t="s">
        <v>9</v>
      </c>
      <c r="F157">
        <v>2050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I16" sqref="I16"/>
    </sheetView>
  </sheetViews>
  <sheetFormatPr defaultRowHeight="15" x14ac:dyDescent="0.25"/>
  <cols>
    <col min="2" max="2" width="11.5703125" bestFit="1" customWidth="1"/>
    <col min="3" max="3" width="11.85546875" bestFit="1" customWidth="1"/>
  </cols>
  <sheetData>
    <row r="1" spans="1:10" x14ac:dyDescent="0.25">
      <c r="A1" t="s">
        <v>25</v>
      </c>
      <c r="B1" t="s">
        <v>6</v>
      </c>
    </row>
    <row r="2" spans="1:10" x14ac:dyDescent="0.25">
      <c r="C2" t="s">
        <v>26</v>
      </c>
      <c r="G2" t="s">
        <v>27</v>
      </c>
    </row>
    <row r="3" spans="1:10" x14ac:dyDescent="0.25">
      <c r="A3" t="s">
        <v>28</v>
      </c>
      <c r="B3" t="s">
        <v>29</v>
      </c>
      <c r="C3">
        <v>2020</v>
      </c>
      <c r="D3">
        <v>2030</v>
      </c>
      <c r="E3">
        <v>2040</v>
      </c>
      <c r="F3">
        <v>2050</v>
      </c>
      <c r="G3">
        <v>2020</v>
      </c>
      <c r="H3">
        <v>2030</v>
      </c>
      <c r="I3">
        <v>2040</v>
      </c>
      <c r="J3">
        <v>2050</v>
      </c>
    </row>
    <row r="4" spans="1:10" x14ac:dyDescent="0.25">
      <c r="A4" t="s">
        <v>30</v>
      </c>
      <c r="B4">
        <v>0</v>
      </c>
      <c r="C4">
        <f>SUMIFS(MCAConsumption!$D$2:$D$157,MCAConsumption!$A$2:$A$157, $B$1,MCAConsumption!$B$2:$B$157,$A4,MCAConsumption!$F$2:$F$157,C$3)</f>
        <v>1.3416999999999999</v>
      </c>
      <c r="D4">
        <f>SUMIFS(MCAConsumption!$D$2:$D$157,MCAConsumption!$A$2:$A$157, $B$1,MCAConsumption!$B$2:$B$157,$A4,MCAConsumption!$F$2:$F$157,D$3)</f>
        <v>86.924800000000005</v>
      </c>
      <c r="E4">
        <f>SUMIFS(MCAConsumption!$D$2:$D$157,MCAConsumption!$A$2:$A$157, $B$1,MCAConsumption!$B$2:$B$157,$A4,MCAConsumption!$F$2:$F$157,E$3)</f>
        <v>101.2801</v>
      </c>
      <c r="F4">
        <f>SUMIFS(MCAConsumption!$D$2:$D$157,MCAConsumption!$A$2:$A$157, $B$1,MCAConsumption!$B$2:$B$157,$A4,MCAConsumption!$F$2:$F$157,F$3)</f>
        <v>104.06910000000001</v>
      </c>
      <c r="G4">
        <f>C4*$B$4</f>
        <v>0</v>
      </c>
      <c r="H4">
        <f t="shared" ref="H4:I4" si="0">D4*$B$4</f>
        <v>0</v>
      </c>
      <c r="I4">
        <f t="shared" si="0"/>
        <v>0</v>
      </c>
      <c r="J4">
        <f>F4*$B$4</f>
        <v>0</v>
      </c>
    </row>
    <row r="5" spans="1:10" x14ac:dyDescent="0.25">
      <c r="A5" t="s">
        <v>31</v>
      </c>
      <c r="B5">
        <v>70</v>
      </c>
      <c r="C5">
        <f>SUMIFS(MCAConsumption!$D$2:$D$157,MCAConsumption!$A$2:$A$157, $B$1,MCAConsumption!$B$2:$B$157,$A5,MCAConsumption!$F$2:$F$157,C$3)</f>
        <v>89.513599999999997</v>
      </c>
      <c r="D5">
        <f>SUMIFS(MCAConsumption!$D$2:$D$157,MCAConsumption!$A$2:$A$157, $B$1,MCAConsumption!$B$2:$B$157,$A5,MCAConsumption!$F$2:$F$157,D$3)</f>
        <v>9.2771000000000008</v>
      </c>
      <c r="E5">
        <f>SUMIFS(MCAConsumption!$D$2:$D$157,MCAConsumption!$A$2:$A$157, $B$1,MCAConsumption!$B$2:$B$157,$A5,MCAConsumption!$F$2:$F$157,E$3)</f>
        <v>0</v>
      </c>
      <c r="F5">
        <f>SUMIFS(MCAConsumption!$D$2:$D$157,MCAConsumption!$A$2:$A$157, $B$1,MCAConsumption!$B$2:$B$157,$A5,MCAConsumption!$F$2:$F$157,F$3)</f>
        <v>0</v>
      </c>
      <c r="G5">
        <f>C5*$B$5</f>
        <v>6265.9519999999993</v>
      </c>
      <c r="H5">
        <f t="shared" ref="H5:J5" si="1">D5*$B$5</f>
        <v>649.39700000000005</v>
      </c>
      <c r="I5">
        <f t="shared" si="1"/>
        <v>0</v>
      </c>
      <c r="J5">
        <f t="shared" si="1"/>
        <v>0</v>
      </c>
    </row>
    <row r="6" spans="1:10" x14ac:dyDescent="0.25">
      <c r="A6" t="s">
        <v>32</v>
      </c>
      <c r="B6">
        <v>74.099999999999994</v>
      </c>
      <c r="C6">
        <f>SUMIFS(MCAConsumption!$D$2:$D$157,MCAConsumption!$A$2:$A$157, $B$1,MCAConsumption!$B$2:$B$157,$A6,MCAConsumption!$F$2:$F$157,C$3)</f>
        <v>49.616500000000002</v>
      </c>
      <c r="D6">
        <f>SUMIFS(MCAConsumption!$D$2:$D$157,MCAConsumption!$A$2:$A$157, $B$1,MCAConsumption!$B$2:$B$157,$A6,MCAConsumption!$F$2:$F$157,D$3)</f>
        <v>4.8560999999999996</v>
      </c>
      <c r="E6">
        <f>SUMIFS(MCAConsumption!$D$2:$D$157,MCAConsumption!$A$2:$A$157, $B$1,MCAConsumption!$B$2:$B$157,$A6,MCAConsumption!$F$2:$F$157,E$3)</f>
        <v>0</v>
      </c>
      <c r="F6">
        <f>SUMIFS(MCAConsumption!$D$2:$D$157,MCAConsumption!$A$2:$A$157, $B$1,MCAConsumption!$B$2:$B$157,$A6,MCAConsumption!$F$2:$F$157,F$3)</f>
        <v>0</v>
      </c>
      <c r="G6">
        <f>C6*$B$6</f>
        <v>3676.5826499999998</v>
      </c>
      <c r="H6">
        <f t="shared" ref="H6:J6" si="2">D6*$B$6</f>
        <v>359.83700999999996</v>
      </c>
      <c r="I6">
        <f t="shared" si="2"/>
        <v>0</v>
      </c>
      <c r="J6">
        <f t="shared" si="2"/>
        <v>0</v>
      </c>
    </row>
    <row r="7" spans="1:10" x14ac:dyDescent="0.25">
      <c r="A7" t="s">
        <v>33</v>
      </c>
      <c r="B7">
        <v>63.1</v>
      </c>
      <c r="C7">
        <f>SUMIFS(MCAConsumption!$D$2:$D$157,MCAConsumption!$A$2:$A$157, $B$1,MCAConsumption!$B$2:$B$157,$A7,MCAConsumption!$F$2:$F$157,C$3)</f>
        <v>1.4E-3</v>
      </c>
      <c r="D7">
        <f>SUMIFS(MCAConsumption!$D$2:$D$157,MCAConsumption!$A$2:$A$157, $B$1,MCAConsumption!$B$2:$B$157,$A7,MCAConsumption!$F$2:$F$157,D$3)</f>
        <v>0</v>
      </c>
      <c r="E7">
        <f>SUMIFS(MCAConsumption!$D$2:$D$157,MCAConsumption!$A$2:$A$157, $B$1,MCAConsumption!$B$2:$B$157,$A7,MCAConsumption!$F$2:$F$157,E$3)</f>
        <v>0</v>
      </c>
      <c r="F7">
        <f>SUMIFS(MCAConsumption!$D$2:$D$157,MCAConsumption!$A$2:$A$157, $B$1,MCAConsumption!$B$2:$B$157,$A7,MCAConsumption!$F$2:$F$157,F$3)</f>
        <v>0</v>
      </c>
      <c r="G7">
        <f>C7*$B$7</f>
        <v>8.8340000000000002E-2</v>
      </c>
      <c r="H7">
        <f t="shared" ref="H7:J7" si="3">D7*$B$7</f>
        <v>0</v>
      </c>
      <c r="I7">
        <f t="shared" si="3"/>
        <v>0</v>
      </c>
      <c r="J7">
        <f t="shared" si="3"/>
        <v>0</v>
      </c>
    </row>
    <row r="8" spans="1:10" x14ac:dyDescent="0.25">
      <c r="A8" t="s">
        <v>10</v>
      </c>
      <c r="B8">
        <v>56.1</v>
      </c>
      <c r="C8">
        <f>SUMIFS(MCAConsumption!$D$2:$D$157,MCAConsumption!$A$2:$A$157, $B$1,MCAConsumption!$B$2:$B$157,$A8,MCAConsumption!$F$2:$F$157,C$3)</f>
        <v>0.1138</v>
      </c>
      <c r="D8">
        <f>SUMIFS(MCAConsumption!$D$2:$D$157,MCAConsumption!$A$2:$A$157, $B$1,MCAConsumption!$B$2:$B$157,$A8,MCAConsumption!$F$2:$F$157,D$3)</f>
        <v>0</v>
      </c>
      <c r="E8">
        <f>SUMIFS(MCAConsumption!$D$2:$D$157,MCAConsumption!$A$2:$A$157, $B$1,MCAConsumption!$B$2:$B$157,$A8,MCAConsumption!$F$2:$F$157,E$3)</f>
        <v>0</v>
      </c>
      <c r="F8">
        <f>SUMIFS(MCAConsumption!$D$2:$D$157,MCAConsumption!$A$2:$A$157, $B$1,MCAConsumption!$B$2:$B$157,$A8,MCAConsumption!$F$2:$F$157,F$3)</f>
        <v>0</v>
      </c>
      <c r="G8">
        <f>C8*$B$8</f>
        <v>6.3841799999999997</v>
      </c>
      <c r="H8">
        <f t="shared" ref="H8:J8" si="4">D8*$B$8</f>
        <v>0</v>
      </c>
      <c r="I8">
        <f t="shared" si="4"/>
        <v>0</v>
      </c>
      <c r="J8">
        <f t="shared" si="4"/>
        <v>0</v>
      </c>
    </row>
    <row r="9" spans="1:10" x14ac:dyDescent="0.25">
      <c r="A9" t="s">
        <v>34</v>
      </c>
      <c r="B9">
        <v>0</v>
      </c>
      <c r="C9">
        <f>SUMIFS(MCAConsumption!$D$2:$D$157,MCAConsumption!$A$2:$A$157, $B$1,MCAConsumption!$B$2:$B$157,$A9,MCAConsumption!$F$2:$F$157,C$3)</f>
        <v>5.0000000000000001E-4</v>
      </c>
      <c r="D9">
        <f>SUMIFS(MCAConsumption!$D$2:$D$157,MCAConsumption!$A$2:$A$157, $B$1,MCAConsumption!$B$2:$B$157,$A9,MCAConsumption!$F$2:$F$157,D$3)</f>
        <v>2.9999999999999997E-4</v>
      </c>
      <c r="E9">
        <f>SUMIFS(MCAConsumption!$D$2:$D$157,MCAConsumption!$A$2:$A$157, $B$1,MCAConsumption!$B$2:$B$157,$A9,MCAConsumption!$F$2:$F$157,E$3)</f>
        <v>0</v>
      </c>
      <c r="F9">
        <f>SUMIFS(MCAConsumption!$D$2:$D$157,MCAConsumption!$A$2:$A$157, $B$1,MCAConsumption!$B$2:$B$157,$A9,MCAConsumption!$F$2:$F$157,F$3)</f>
        <v>0</v>
      </c>
      <c r="G9">
        <f>C9*$B$9</f>
        <v>0</v>
      </c>
      <c r="H9">
        <f t="shared" ref="H9:J9" si="5">D9*$B$9</f>
        <v>0</v>
      </c>
      <c r="I9">
        <f t="shared" si="5"/>
        <v>0</v>
      </c>
      <c r="J9">
        <f t="shared" si="5"/>
        <v>0</v>
      </c>
    </row>
    <row r="10" spans="1:10" x14ac:dyDescent="0.25">
      <c r="A10" t="s">
        <v>35</v>
      </c>
      <c r="C10">
        <f>SUM(C4:C9)</f>
        <v>140.58749999999998</v>
      </c>
      <c r="D10">
        <f t="shared" ref="D10:F10" si="6">SUM(D4:D9)</f>
        <v>101.0583</v>
      </c>
      <c r="E10">
        <f t="shared" si="6"/>
        <v>101.2801</v>
      </c>
      <c r="F10">
        <f t="shared" si="6"/>
        <v>104.06910000000001</v>
      </c>
      <c r="G10">
        <f>SUM(G4:G9)</f>
        <v>9949.007169999999</v>
      </c>
      <c r="H10">
        <f t="shared" ref="H10:J10" si="7">SUM(H4:H9)</f>
        <v>1009.23401</v>
      </c>
      <c r="I10">
        <f t="shared" si="7"/>
        <v>0</v>
      </c>
      <c r="J10">
        <f t="shared" si="7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MCAConsumption</vt:lpstr>
      <vt:lpstr>Emissions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AlaizeDall'Orsoletta</cp:lastModifiedBy>
  <dcterms:created xsi:type="dcterms:W3CDTF">2022-06-14T09:22:17Z</dcterms:created>
  <dcterms:modified xsi:type="dcterms:W3CDTF">2022-06-14T09:46:56Z</dcterms:modified>
</cp:coreProperties>
</file>